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9a. Fertilizer &amp; Inputs Record 12-6-2022\Fertilizer Price and Cost Calculator 11-29-2022\2. Fertilizer Cost Calculator 11-29-2022\New 8 Fertilizer Addition\H. 8. Addition\"/>
    </mc:Choice>
  </mc:AlternateContent>
  <xr:revisionPtr revIDLastSave="0" documentId="13_ncr:1_{26F263B6-CDD3-4556-BAE5-04E7C3FFFD8D}" xr6:coauthVersionLast="47" xr6:coauthVersionMax="47" xr10:uidLastSave="{00000000-0000-0000-0000-000000000000}"/>
  <bookViews>
    <workbookView xWindow="-103" yWindow="-103" windowWidth="16663" windowHeight="8743" xr2:uid="{65B829A3-991E-408A-9DCF-10B49500064D}"/>
  </bookViews>
  <sheets>
    <sheet name="Fertilizer Nutrient Price Calc." sheetId="1" r:id="rId1"/>
    <sheet name="Fertilizer Names" sheetId="3" r:id="rId2"/>
  </sheets>
  <definedNames>
    <definedName name="_xlnm.Print_Area" localSheetId="1">'Fertilizer Names'!$B$2:$E$24</definedName>
    <definedName name="_xlnm.Print_Area" localSheetId="0">'Fertilizer Nutrient Price Calc.'!$B$1:$J$34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  <c r="H11" i="1"/>
  <c r="I11" i="1" s="1"/>
  <c r="E11" i="1"/>
  <c r="H12" i="1"/>
  <c r="I12" i="1" s="1"/>
  <c r="E12" i="1"/>
  <c r="H10" i="1"/>
  <c r="I10" i="1" s="1"/>
  <c r="E10" i="1"/>
  <c r="H18" i="1"/>
  <c r="I18" i="1" s="1"/>
  <c r="H17" i="1"/>
  <c r="E17" i="1"/>
  <c r="H8" i="1"/>
  <c r="I8" i="1" s="1"/>
  <c r="E8" i="1"/>
  <c r="E15" i="1"/>
  <c r="E25" i="1"/>
  <c r="E21" i="1"/>
  <c r="E9" i="1"/>
  <c r="E7" i="1"/>
  <c r="I25" i="1"/>
  <c r="I29" i="1" s="1"/>
  <c r="I31" i="1" s="1"/>
  <c r="H7" i="1"/>
  <c r="H9" i="1"/>
  <c r="I9" i="1" s="1"/>
  <c r="H14" i="1"/>
  <c r="H15" i="1"/>
  <c r="H21" i="1"/>
  <c r="I21" i="1" s="1"/>
  <c r="I15" i="1" l="1"/>
  <c r="I7" i="1"/>
</calcChain>
</file>

<file path=xl/sharedStrings.xml><?xml version="1.0" encoding="utf-8"?>
<sst xmlns="http://schemas.openxmlformats.org/spreadsheetml/2006/main" count="98" uniqueCount="67">
  <si>
    <t>Percent</t>
  </si>
  <si>
    <t xml:space="preserve">Pounds of </t>
  </si>
  <si>
    <t>Product</t>
  </si>
  <si>
    <r>
      <t>N - P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0</t>
    </r>
    <r>
      <rPr>
        <vertAlign val="subscript"/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 xml:space="preserve"> - K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0</t>
    </r>
  </si>
  <si>
    <t>$ Per Ton</t>
  </si>
  <si>
    <t>Nutrient</t>
  </si>
  <si>
    <t xml:space="preserve">    of Nutrient</t>
  </si>
  <si>
    <t>46-0-0</t>
  </si>
  <si>
    <t>N</t>
  </si>
  <si>
    <t>Diammonium Phosphate (DAP)</t>
  </si>
  <si>
    <r>
      <t>P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0</t>
    </r>
    <r>
      <rPr>
        <vertAlign val="subscript"/>
        <sz val="12"/>
        <color indexed="8"/>
        <rFont val="Times New Roman"/>
        <family val="1"/>
      </rPr>
      <t>5</t>
    </r>
  </si>
  <si>
    <t>0-0-60</t>
  </si>
  <si>
    <r>
      <t>K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0</t>
    </r>
  </si>
  <si>
    <t>Date of Report</t>
  </si>
  <si>
    <t>Comment</t>
  </si>
  <si>
    <t>%</t>
  </si>
  <si>
    <t>of Nutrient</t>
  </si>
  <si>
    <t>Nutrient/Ton</t>
  </si>
  <si>
    <t>Multi year benefit must be a consideration for leased land.</t>
  </si>
  <si>
    <t>Lime Application</t>
  </si>
  <si>
    <t>Lime Cost per Ac.</t>
  </si>
  <si>
    <t>$ Per Lb.</t>
  </si>
  <si>
    <t>Cost</t>
  </si>
  <si>
    <t>Cost per Pound</t>
  </si>
  <si>
    <t xml:space="preserve">         Application of Lime Cost Per Acre</t>
  </si>
  <si>
    <t xml:space="preserve">         Frequency of Lime Application - Years</t>
  </si>
  <si>
    <t xml:space="preserve">         Total Lime Applied - Lbs. Per Acre and Cost</t>
  </si>
  <si>
    <t>Anhydrous Ammonia</t>
  </si>
  <si>
    <t>82-0-0</t>
  </si>
  <si>
    <t>Monoammonium Phosphate (MAP)</t>
  </si>
  <si>
    <t>Fertilizer and Lime Nutrient Prices Calculator</t>
  </si>
  <si>
    <t>Other</t>
  </si>
  <si>
    <t>0-0-0</t>
  </si>
  <si>
    <t>Fertilizer nutrient prices are the essentials data to evaluate nutrient costs to use in the cost fertilizer calculator decision aids.</t>
  </si>
  <si>
    <t>Potash</t>
  </si>
  <si>
    <t>UREA</t>
  </si>
  <si>
    <t>NH3</t>
  </si>
  <si>
    <t>DAP</t>
  </si>
  <si>
    <t>MAP</t>
  </si>
  <si>
    <t>Monoammonium Phosphate</t>
  </si>
  <si>
    <t>UAN</t>
  </si>
  <si>
    <t xml:space="preserve">Diammonium Phosphate </t>
  </si>
  <si>
    <t>Anhydrous Ammonia (NH3)</t>
  </si>
  <si>
    <t>10-34-0</t>
  </si>
  <si>
    <t>Urea</t>
  </si>
  <si>
    <t>Ammonium Sulfate</t>
  </si>
  <si>
    <t>21-0-0</t>
  </si>
  <si>
    <t>Form</t>
  </si>
  <si>
    <t>Liquid</t>
  </si>
  <si>
    <t>Dry</t>
  </si>
  <si>
    <t>18-46-0</t>
  </si>
  <si>
    <t>Product Name</t>
  </si>
  <si>
    <t>N-P-K</t>
  </si>
  <si>
    <t>11-52-0</t>
  </si>
  <si>
    <r>
      <t>K</t>
    </r>
    <r>
      <rPr>
        <vertAlign val="subscript"/>
        <sz val="12"/>
        <color rgb="FF3333FF"/>
        <rFont val="Times New Roman"/>
        <family val="1"/>
      </rPr>
      <t>2</t>
    </r>
    <r>
      <rPr>
        <sz val="12"/>
        <color rgb="FF3333FF"/>
        <rFont val="Times New Roman"/>
        <family val="1"/>
      </rPr>
      <t>0</t>
    </r>
  </si>
  <si>
    <t>Ammonium Nitrate</t>
  </si>
  <si>
    <t xml:space="preserve"> 34-0-0</t>
  </si>
  <si>
    <t>Abbreviation</t>
  </si>
  <si>
    <t xml:space="preserve">         Price Data Sources</t>
  </si>
  <si>
    <t>Prices are very volatile so must be updated at the time of decision making.</t>
  </si>
  <si>
    <t>Lb. Annual</t>
  </si>
  <si>
    <t>Once every - years</t>
  </si>
  <si>
    <t xml:space="preserve"> Ammonium Nitrate</t>
  </si>
  <si>
    <t>Some reports have UAN with a range of N so it must be checked.</t>
  </si>
  <si>
    <t xml:space="preserve"> Ammonium Nitrate (UAN)</t>
  </si>
  <si>
    <t>32-0-0</t>
  </si>
  <si>
    <t xml:space="preserve"> 32-0-0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</si>
</sst>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&quot;$&quot;#,##0.000"/>
  </numFmts>
  <fonts count="1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b/>
      <sz val="12"/>
      <color rgb="FF3333FF"/>
      <name val="Times New Roman"/>
      <family val="1"/>
    </font>
    <font>
      <b/>
      <sz val="12"/>
      <color indexed="1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3333FF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Calibri"/>
      <family val="2"/>
      <scheme val="minor"/>
    </font>
    <font>
      <sz val="11"/>
      <color rgb="FF3333FF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3333FF"/>
      <name val="Calibri"/>
      <family val="2"/>
      <scheme val="minor"/>
    </font>
    <font>
      <vertAlign val="subscript"/>
      <sz val="12"/>
      <color rgb="FF3333FF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0" applyFont="1" applyAlignment="1" applyProtection="1">
      <alignment horizontal="right"/>
      <protection locked="0"/>
    </xf>
    <xf numFmtId="165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3" xfId="0" applyNumberFormat="1" applyFont="1" applyBorder="1" applyAlignment="1" applyProtection="1">
      <alignment horizontal="right"/>
      <protection locked="0"/>
    </xf>
    <xf numFmtId="166" fontId="2" fillId="0" borderId="0" xfId="1" applyNumberFormat="1" applyFont="1" applyAlignment="1">
      <alignment horizontal="right"/>
    </xf>
    <xf numFmtId="14" fontId="9" fillId="0" borderId="3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165" fontId="0" fillId="0" borderId="0" xfId="0" applyNumberFormat="1"/>
    <xf numFmtId="167" fontId="2" fillId="0" borderId="0" xfId="0" applyNumberFormat="1" applyFont="1" applyAlignment="1">
      <alignment horizontal="right"/>
    </xf>
    <xf numFmtId="0" fontId="9" fillId="0" borderId="3" xfId="0" applyFont="1" applyBorder="1" applyAlignment="1" applyProtection="1">
      <alignment horizontal="right"/>
      <protection locked="0"/>
    </xf>
    <xf numFmtId="0" fontId="15" fillId="0" borderId="0" xfId="0" applyFont="1"/>
    <xf numFmtId="165" fontId="14" fillId="0" borderId="0" xfId="0" applyNumberFormat="1" applyFont="1" applyBorder="1" applyAlignment="1" applyProtection="1">
      <alignment horizontal="right"/>
    </xf>
    <xf numFmtId="165" fontId="9" fillId="0" borderId="3" xfId="0" applyNumberFormat="1" applyFont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4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16" fillId="0" borderId="0" xfId="0" applyFont="1"/>
    <xf numFmtId="0" fontId="9" fillId="0" borderId="0" xfId="0" applyFont="1" applyAlignment="1">
      <alignment horizontal="left"/>
    </xf>
    <xf numFmtId="0" fontId="17" fillId="0" borderId="0" xfId="0" applyFont="1"/>
    <xf numFmtId="166" fontId="9" fillId="0" borderId="3" xfId="1" applyNumberFormat="1" applyFont="1" applyBorder="1" applyAlignment="1" applyProtection="1">
      <alignment horizontal="right"/>
      <protection locked="0"/>
    </xf>
    <xf numFmtId="0" fontId="14" fillId="0" borderId="0" xfId="0" applyFont="1"/>
    <xf numFmtId="0" fontId="9" fillId="0" borderId="0" xfId="0" applyFont="1"/>
    <xf numFmtId="0" fontId="14" fillId="0" borderId="0" xfId="0" applyFont="1" applyAlignment="1" applyProtection="1">
      <alignment horizontal="left"/>
      <protection locked="0"/>
    </xf>
    <xf numFmtId="2" fontId="15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5" xfId="0" applyFont="1" applyBorder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9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E70FC-76F6-4C83-87A6-06BA049E06FE}">
  <sheetPr>
    <pageSetUpPr fitToPage="1"/>
  </sheetPr>
  <dimension ref="A1:L34"/>
  <sheetViews>
    <sheetView tabSelected="1" zoomScaleNormal="100" workbookViewId="0">
      <selection activeCell="B8" sqref="B8"/>
    </sheetView>
  </sheetViews>
  <sheetFormatPr defaultRowHeight="14.6" x14ac:dyDescent="0.4"/>
  <cols>
    <col min="1" max="1" width="5" customWidth="1"/>
    <col min="2" max="2" width="32.3828125" customWidth="1"/>
    <col min="3" max="3" width="14.53515625" customWidth="1"/>
    <col min="4" max="4" width="15.23046875" customWidth="1"/>
    <col min="5" max="5" width="12.23046875" customWidth="1"/>
    <col min="6" max="6" width="11.61328125" customWidth="1"/>
    <col min="7" max="7" width="11.3828125" customWidth="1"/>
    <col min="8" max="8" width="16.4609375" customWidth="1"/>
    <col min="9" max="9" width="16.15234375" customWidth="1"/>
    <col min="10" max="10" width="22.3828125" customWidth="1"/>
  </cols>
  <sheetData>
    <row r="1" spans="1:12" ht="18.45" x14ac:dyDescent="0.5">
      <c r="B1" s="44" t="s">
        <v>30</v>
      </c>
      <c r="C1" s="45"/>
      <c r="D1" s="45"/>
      <c r="E1" s="45"/>
      <c r="F1" s="45"/>
      <c r="G1" s="45"/>
      <c r="H1" s="45"/>
      <c r="I1" s="45"/>
      <c r="J1" s="46"/>
    </row>
    <row r="2" spans="1:12" ht="15.45" x14ac:dyDescent="0.4">
      <c r="B2" s="9"/>
    </row>
    <row r="3" spans="1:12" ht="15.45" x14ac:dyDescent="0.4">
      <c r="B3" s="9"/>
      <c r="C3" s="9" t="s">
        <v>13</v>
      </c>
      <c r="D3" s="19"/>
      <c r="E3" s="9" t="s">
        <v>58</v>
      </c>
      <c r="G3" s="50"/>
      <c r="H3" s="51"/>
      <c r="I3" s="52"/>
    </row>
    <row r="4" spans="1:12" ht="15.45" x14ac:dyDescent="0.4">
      <c r="A4" s="6"/>
      <c r="C4" s="8"/>
      <c r="D4" s="8"/>
      <c r="E4" s="20"/>
      <c r="F4" s="8"/>
      <c r="G4" s="12"/>
      <c r="H4" s="8"/>
      <c r="I4" s="8"/>
    </row>
    <row r="5" spans="1:12" ht="15.45" x14ac:dyDescent="0.4">
      <c r="A5" s="6"/>
      <c r="B5" s="2"/>
      <c r="C5" s="8" t="s">
        <v>0</v>
      </c>
      <c r="D5" s="8" t="s">
        <v>22</v>
      </c>
      <c r="E5" s="20" t="s">
        <v>22</v>
      </c>
      <c r="F5" s="8"/>
      <c r="G5" s="12" t="s">
        <v>15</v>
      </c>
      <c r="H5" s="8" t="s">
        <v>1</v>
      </c>
      <c r="I5" s="7" t="s">
        <v>23</v>
      </c>
    </row>
    <row r="6" spans="1:12" ht="18.45" thickBot="1" x14ac:dyDescent="0.6">
      <c r="A6" s="6"/>
      <c r="B6" s="32" t="s">
        <v>2</v>
      </c>
      <c r="C6" s="3" t="s">
        <v>3</v>
      </c>
      <c r="D6" s="3" t="s">
        <v>4</v>
      </c>
      <c r="E6" s="3" t="s">
        <v>21</v>
      </c>
      <c r="F6" s="3" t="s">
        <v>5</v>
      </c>
      <c r="G6" s="13" t="s">
        <v>16</v>
      </c>
      <c r="H6" s="3" t="s">
        <v>17</v>
      </c>
      <c r="I6" s="4" t="s">
        <v>6</v>
      </c>
      <c r="J6" s="3" t="s">
        <v>14</v>
      </c>
    </row>
    <row r="7" spans="1:12" ht="15.45" x14ac:dyDescent="0.4">
      <c r="A7" s="6"/>
      <c r="B7" s="33" t="s">
        <v>42</v>
      </c>
      <c r="C7" s="14" t="s">
        <v>28</v>
      </c>
      <c r="D7" s="30">
        <v>0</v>
      </c>
      <c r="E7" s="26">
        <f>IF(D7=0,0,D7/2000)</f>
        <v>0</v>
      </c>
      <c r="F7" s="5" t="s">
        <v>8</v>
      </c>
      <c r="G7" s="14">
        <v>82</v>
      </c>
      <c r="H7" s="18">
        <f t="shared" ref="H7:H21" si="0">2000*G7*0.01</f>
        <v>1640</v>
      </c>
      <c r="I7" s="15">
        <f t="shared" ref="I7:I12" si="1">IF(D7=0,0,D7/H7)</f>
        <v>0</v>
      </c>
      <c r="J7" s="28"/>
      <c r="L7" s="22"/>
    </row>
    <row r="8" spans="1:12" ht="15.45" x14ac:dyDescent="0.4">
      <c r="A8" s="6"/>
      <c r="B8" s="31" t="s">
        <v>35</v>
      </c>
      <c r="C8" s="14" t="s">
        <v>7</v>
      </c>
      <c r="D8" s="30">
        <v>0</v>
      </c>
      <c r="E8" s="26">
        <f>IF(D8=0,0,D8/2000)</f>
        <v>0</v>
      </c>
      <c r="F8" s="5" t="s">
        <v>8</v>
      </c>
      <c r="G8" s="14">
        <v>46</v>
      </c>
      <c r="H8" s="5">
        <f t="shared" ref="H8" si="2">2000*G8*0.01</f>
        <v>920</v>
      </c>
      <c r="I8" s="15">
        <f t="shared" si="1"/>
        <v>0</v>
      </c>
      <c r="J8" s="28"/>
      <c r="L8" s="22"/>
    </row>
    <row r="9" spans="1:12" ht="15.45" x14ac:dyDescent="0.4">
      <c r="A9" s="6"/>
      <c r="B9" s="42" t="s">
        <v>64</v>
      </c>
      <c r="C9" s="14" t="s">
        <v>65</v>
      </c>
      <c r="D9" s="17">
        <v>0</v>
      </c>
      <c r="E9" s="26">
        <f t="shared" ref="E9" si="3">IF(D9=0,0,D9/2000)</f>
        <v>0</v>
      </c>
      <c r="F9" s="5" t="s">
        <v>8</v>
      </c>
      <c r="G9" s="14">
        <v>34</v>
      </c>
      <c r="H9" s="5">
        <f t="shared" si="0"/>
        <v>680</v>
      </c>
      <c r="I9" s="15">
        <f t="shared" si="1"/>
        <v>0</v>
      </c>
      <c r="J9" s="28"/>
      <c r="L9" s="22"/>
    </row>
    <row r="10" spans="1:12" ht="15.45" x14ac:dyDescent="0.4">
      <c r="A10" s="6"/>
      <c r="B10" s="36" t="s">
        <v>45</v>
      </c>
      <c r="C10" s="14" t="s">
        <v>46</v>
      </c>
      <c r="D10" s="17">
        <v>0</v>
      </c>
      <c r="E10" s="26">
        <f t="shared" ref="E10:E11" si="4">IF(D10=0,0,D10/2000)</f>
        <v>0</v>
      </c>
      <c r="F10" s="5" t="s">
        <v>8</v>
      </c>
      <c r="G10" s="14">
        <v>21</v>
      </c>
      <c r="H10" s="5">
        <f t="shared" ref="H10:H11" si="5">2000*G10*0.01</f>
        <v>420</v>
      </c>
      <c r="I10" s="15">
        <f t="shared" si="1"/>
        <v>0</v>
      </c>
      <c r="J10" s="28"/>
      <c r="L10" s="22"/>
    </row>
    <row r="11" spans="1:12" ht="15.45" x14ac:dyDescent="0.4">
      <c r="A11" s="6"/>
      <c r="B11" s="35" t="s">
        <v>31</v>
      </c>
      <c r="C11" s="14" t="s">
        <v>32</v>
      </c>
      <c r="D11" s="17">
        <v>0</v>
      </c>
      <c r="E11" s="26">
        <f t="shared" si="4"/>
        <v>0</v>
      </c>
      <c r="F11" s="5" t="s">
        <v>8</v>
      </c>
      <c r="G11" s="14">
        <v>0</v>
      </c>
      <c r="H11" s="5">
        <f t="shared" si="5"/>
        <v>0</v>
      </c>
      <c r="I11" s="15">
        <f t="shared" si="1"/>
        <v>0</v>
      </c>
      <c r="L11" s="22"/>
    </row>
    <row r="12" spans="1:12" ht="15.45" x14ac:dyDescent="0.4">
      <c r="A12" s="6"/>
      <c r="B12" s="35" t="s">
        <v>31</v>
      </c>
      <c r="C12" s="14" t="s">
        <v>32</v>
      </c>
      <c r="D12" s="17">
        <v>0</v>
      </c>
      <c r="E12" s="26">
        <f t="shared" ref="E12" si="6">IF(D12=0,0,D12/2000)</f>
        <v>0</v>
      </c>
      <c r="F12" s="5" t="s">
        <v>8</v>
      </c>
      <c r="G12" s="14">
        <v>0</v>
      </c>
      <c r="H12" s="5">
        <f t="shared" ref="H12" si="7">2000*G12*0.01</f>
        <v>0</v>
      </c>
      <c r="I12" s="15">
        <f t="shared" si="1"/>
        <v>0</v>
      </c>
      <c r="J12" s="28"/>
      <c r="L12" s="22"/>
    </row>
    <row r="13" spans="1:12" ht="15.45" x14ac:dyDescent="0.4">
      <c r="A13" s="6"/>
      <c r="B13" s="31"/>
      <c r="C13" s="14"/>
      <c r="D13" s="14"/>
      <c r="E13" s="26"/>
      <c r="F13" s="5"/>
      <c r="G13" s="14"/>
      <c r="H13" s="5"/>
      <c r="I13" s="15"/>
      <c r="J13" s="28"/>
      <c r="L13" s="22"/>
    </row>
    <row r="14" spans="1:12" ht="15.45" x14ac:dyDescent="0.4">
      <c r="A14" s="6"/>
      <c r="B14" s="31" t="s">
        <v>9</v>
      </c>
      <c r="C14" s="14" t="s">
        <v>50</v>
      </c>
      <c r="D14" s="17">
        <v>0</v>
      </c>
      <c r="F14" s="5" t="s">
        <v>8</v>
      </c>
      <c r="G14" s="14">
        <v>18</v>
      </c>
      <c r="H14" s="5">
        <f t="shared" si="0"/>
        <v>360</v>
      </c>
      <c r="I14" s="15"/>
      <c r="J14" s="28"/>
    </row>
    <row r="15" spans="1:12" ht="18" x14ac:dyDescent="0.55000000000000004">
      <c r="A15" s="6"/>
      <c r="B15" s="31"/>
      <c r="C15" s="14"/>
      <c r="D15" s="16"/>
      <c r="E15" s="26">
        <f>IF(D14=0,0,D14/2000)</f>
        <v>0</v>
      </c>
      <c r="F15" s="5" t="s">
        <v>10</v>
      </c>
      <c r="G15" s="14">
        <v>46</v>
      </c>
      <c r="H15" s="5">
        <f t="shared" si="0"/>
        <v>920</v>
      </c>
      <c r="I15" s="15">
        <f>IF(D14=0,0,D14/H15)</f>
        <v>0</v>
      </c>
      <c r="J15" s="28"/>
    </row>
    <row r="16" spans="1:12" ht="15.45" x14ac:dyDescent="0.4">
      <c r="A16" s="6"/>
      <c r="B16" s="31"/>
      <c r="C16" s="14"/>
      <c r="D16" s="16"/>
      <c r="E16" s="26"/>
      <c r="F16" s="5"/>
      <c r="G16" s="14"/>
      <c r="H16" s="5"/>
      <c r="I16" s="15"/>
      <c r="J16" s="28"/>
    </row>
    <row r="17" spans="1:12" ht="15.45" x14ac:dyDescent="0.4">
      <c r="A17" s="6"/>
      <c r="B17" s="31" t="s">
        <v>29</v>
      </c>
      <c r="C17" s="14" t="s">
        <v>43</v>
      </c>
      <c r="D17" s="17">
        <v>0</v>
      </c>
      <c r="E17" s="26">
        <f>IF(D17=0,0,D17/2000)</f>
        <v>0</v>
      </c>
      <c r="F17" s="5" t="s">
        <v>8</v>
      </c>
      <c r="G17" s="14">
        <v>11</v>
      </c>
      <c r="H17" s="5">
        <f t="shared" ref="H17:H18" si="8">2000*G17*0.01</f>
        <v>220</v>
      </c>
      <c r="I17" s="15"/>
      <c r="J17" s="28"/>
    </row>
    <row r="18" spans="1:12" ht="18" x14ac:dyDescent="0.55000000000000004">
      <c r="A18" s="6"/>
      <c r="B18" s="31"/>
      <c r="C18" s="14"/>
      <c r="D18" s="16"/>
      <c r="E18" s="26"/>
      <c r="F18" s="5" t="s">
        <v>10</v>
      </c>
      <c r="G18" s="14">
        <v>52</v>
      </c>
      <c r="H18" s="18">
        <f t="shared" si="8"/>
        <v>1040</v>
      </c>
      <c r="I18" s="15">
        <f>IF(D17=0,0,D17/H18)</f>
        <v>0</v>
      </c>
      <c r="J18" s="28"/>
    </row>
    <row r="19" spans="1:12" ht="15.45" x14ac:dyDescent="0.4">
      <c r="A19" s="6"/>
      <c r="B19" s="31"/>
      <c r="C19" s="14"/>
      <c r="D19" s="16"/>
      <c r="E19" s="26"/>
      <c r="F19" s="5"/>
      <c r="G19" s="14"/>
      <c r="H19" s="5"/>
      <c r="I19" s="15"/>
      <c r="J19" s="28"/>
    </row>
    <row r="20" spans="1:12" ht="15.45" x14ac:dyDescent="0.4">
      <c r="A20" s="6"/>
      <c r="B20" s="31"/>
      <c r="C20" s="14"/>
      <c r="D20" s="16"/>
      <c r="E20" s="26"/>
      <c r="F20" s="5"/>
      <c r="G20" s="14"/>
      <c r="H20" s="5"/>
      <c r="I20" s="15"/>
      <c r="J20" s="28"/>
    </row>
    <row r="21" spans="1:12" ht="18" x14ac:dyDescent="0.55000000000000004">
      <c r="A21" s="6"/>
      <c r="B21" s="31" t="s">
        <v>34</v>
      </c>
      <c r="C21" s="14" t="s">
        <v>11</v>
      </c>
      <c r="D21" s="17">
        <v>0</v>
      </c>
      <c r="E21" s="26">
        <f t="shared" ref="E21" si="9">IF(D21=0,0,D21/2000)</f>
        <v>0</v>
      </c>
      <c r="F21" s="5" t="s">
        <v>12</v>
      </c>
      <c r="G21" s="14">
        <v>60</v>
      </c>
      <c r="H21" s="18">
        <f t="shared" si="0"/>
        <v>1200</v>
      </c>
      <c r="I21" s="15">
        <f t="shared" ref="I21:I25" si="10">IF(D21=0,0,D21/H21)</f>
        <v>0</v>
      </c>
      <c r="J21" s="29"/>
    </row>
    <row r="22" spans="1:12" ht="15.45" x14ac:dyDescent="0.4">
      <c r="A22" s="6"/>
      <c r="B22" s="31"/>
      <c r="C22" s="14"/>
      <c r="D22" s="14"/>
      <c r="E22" s="26"/>
      <c r="F22" s="5"/>
      <c r="G22" s="14"/>
      <c r="H22" s="18"/>
      <c r="I22" s="23"/>
      <c r="J22" s="29"/>
    </row>
    <row r="23" spans="1:12" ht="15.45" x14ac:dyDescent="0.4">
      <c r="A23" s="6"/>
      <c r="B23" s="31"/>
      <c r="E23" s="26"/>
      <c r="F23" s="5"/>
      <c r="G23" s="14"/>
      <c r="H23" s="18"/>
      <c r="I23" s="23"/>
      <c r="J23" s="29"/>
    </row>
    <row r="24" spans="1:12" ht="15.45" x14ac:dyDescent="0.4">
      <c r="A24" s="6"/>
      <c r="B24" s="31"/>
      <c r="C24" s="14"/>
      <c r="D24" s="14"/>
      <c r="E24" s="26"/>
      <c r="F24" s="5"/>
      <c r="G24" s="14"/>
      <c r="H24" s="18"/>
      <c r="I24" s="23"/>
      <c r="J24" s="29"/>
    </row>
    <row r="25" spans="1:12" ht="15.45" x14ac:dyDescent="0.4">
      <c r="A25" s="6"/>
      <c r="B25" s="31" t="s">
        <v>19</v>
      </c>
      <c r="C25" s="14"/>
      <c r="D25" s="17">
        <v>0</v>
      </c>
      <c r="E25" s="26">
        <f t="shared" ref="E25" si="11">IF(D25=0,0,D25/2000)</f>
        <v>0</v>
      </c>
      <c r="F25" s="5"/>
      <c r="G25" s="14"/>
      <c r="H25" s="18">
        <v>2000</v>
      </c>
      <c r="I25" s="23">
        <f t="shared" si="10"/>
        <v>0</v>
      </c>
      <c r="J25" s="29"/>
    </row>
    <row r="26" spans="1:12" ht="15.45" x14ac:dyDescent="0.4">
      <c r="A26" s="6"/>
      <c r="B26" s="31"/>
      <c r="C26" s="14"/>
      <c r="D26" s="34"/>
      <c r="E26" s="26"/>
      <c r="F26" s="5"/>
      <c r="G26" s="14"/>
      <c r="H26" s="18"/>
      <c r="I26" s="23"/>
      <c r="J26" s="29"/>
    </row>
    <row r="27" spans="1:12" ht="15.45" x14ac:dyDescent="0.4">
      <c r="A27" s="6"/>
      <c r="B27" s="31"/>
      <c r="C27" s="14"/>
      <c r="D27" s="34"/>
      <c r="E27" s="26"/>
      <c r="F27" s="5"/>
      <c r="G27" s="14"/>
      <c r="H27" s="18"/>
      <c r="I27" s="23"/>
      <c r="J27" s="29"/>
    </row>
    <row r="28" spans="1:12" ht="15.45" x14ac:dyDescent="0.4">
      <c r="A28" s="6"/>
      <c r="B28" s="31"/>
      <c r="C28" s="14"/>
      <c r="D28" s="34"/>
      <c r="E28" s="26"/>
      <c r="F28" s="5"/>
      <c r="G28" s="14"/>
      <c r="H28" s="18"/>
      <c r="I28" s="23"/>
      <c r="J28" s="29"/>
    </row>
    <row r="29" spans="1:12" ht="15.45" x14ac:dyDescent="0.4">
      <c r="A29" s="6"/>
      <c r="B29" s="31"/>
      <c r="C29" s="2"/>
      <c r="D29" s="2" t="s">
        <v>26</v>
      </c>
      <c r="G29" s="14"/>
      <c r="H29" s="39">
        <v>0</v>
      </c>
      <c r="I29" s="21">
        <f>H29*I25</f>
        <v>0</v>
      </c>
      <c r="J29" s="28"/>
    </row>
    <row r="30" spans="1:12" ht="15.9" x14ac:dyDescent="0.45">
      <c r="A30" s="6"/>
      <c r="B30" s="31"/>
      <c r="D30" s="2" t="s">
        <v>24</v>
      </c>
      <c r="E30" s="2"/>
      <c r="F30" s="2"/>
      <c r="G30" s="2"/>
      <c r="I30" s="27">
        <v>0</v>
      </c>
      <c r="J30" s="28"/>
      <c r="K30" s="43">
        <f>IF(G31=0,0,H29/G31)</f>
        <v>0</v>
      </c>
      <c r="L30" t="s">
        <v>60</v>
      </c>
    </row>
    <row r="31" spans="1:12" ht="15.45" x14ac:dyDescent="0.4">
      <c r="A31" s="6"/>
      <c r="B31" s="20"/>
      <c r="D31" s="2" t="s">
        <v>25</v>
      </c>
      <c r="E31" s="2"/>
      <c r="F31" s="2"/>
      <c r="G31" s="24">
        <v>0</v>
      </c>
      <c r="H31" s="2" t="s">
        <v>20</v>
      </c>
      <c r="I31" s="11">
        <f>IF(G31=0,0,((I29+I30)/G31))</f>
        <v>0</v>
      </c>
      <c r="J31" s="28" t="s">
        <v>61</v>
      </c>
      <c r="K31" s="10" t="s">
        <v>18</v>
      </c>
    </row>
    <row r="32" spans="1:12" ht="15.9" x14ac:dyDescent="0.45">
      <c r="A32" s="6"/>
      <c r="B32" s="2"/>
      <c r="C32" s="2"/>
      <c r="E32" s="2"/>
      <c r="F32" s="2"/>
      <c r="G32" s="25"/>
      <c r="H32" s="1"/>
      <c r="I32" s="11"/>
      <c r="J32" s="28"/>
    </row>
    <row r="33" spans="2:10" x14ac:dyDescent="0.4">
      <c r="B33" s="47" t="s">
        <v>59</v>
      </c>
      <c r="C33" s="48"/>
      <c r="D33" s="48"/>
      <c r="E33" s="48"/>
      <c r="F33" s="48"/>
      <c r="G33" s="48"/>
      <c r="H33" s="48"/>
      <c r="I33" s="48"/>
      <c r="J33" s="49"/>
    </row>
    <row r="34" spans="2:10" x14ac:dyDescent="0.4">
      <c r="B34" s="47" t="s">
        <v>33</v>
      </c>
      <c r="C34" s="48"/>
      <c r="D34" s="48"/>
      <c r="E34" s="48"/>
      <c r="F34" s="48"/>
      <c r="G34" s="48"/>
      <c r="H34" s="48"/>
      <c r="I34" s="48"/>
      <c r="J34" s="49"/>
    </row>
  </sheetData>
  <mergeCells count="4">
    <mergeCell ref="B1:J1"/>
    <mergeCell ref="B33:J33"/>
    <mergeCell ref="B34:J34"/>
    <mergeCell ref="G3:I3"/>
  </mergeCells>
  <printOptions gridLines="1"/>
  <pageMargins left="0.95" right="0.45" top="0.75" bottom="0.75" header="0.3" footer="0.3"/>
  <pageSetup scale="80" orientation="landscape" horizontalDpi="4294967295" verticalDpi="4294967295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1A58-1466-446F-A62B-6F9E256AB038}">
  <sheetPr>
    <pageSetUpPr fitToPage="1"/>
  </sheetPr>
  <dimension ref="B1:E25"/>
  <sheetViews>
    <sheetView topLeftCell="A6" workbookViewId="0">
      <selection activeCell="G11" sqref="G11"/>
    </sheetView>
  </sheetViews>
  <sheetFormatPr defaultRowHeight="14.6" x14ac:dyDescent="0.4"/>
  <cols>
    <col min="2" max="2" width="28.07421875" customWidth="1"/>
    <col min="3" max="3" width="14.15234375" customWidth="1"/>
    <col min="5" max="5" width="11.23046875" customWidth="1"/>
  </cols>
  <sheetData>
    <row r="1" spans="2:5" ht="15.45" x14ac:dyDescent="0.4">
      <c r="B1" s="6"/>
      <c r="C1" s="6"/>
      <c r="D1" s="6"/>
      <c r="E1" s="6"/>
    </row>
    <row r="2" spans="2:5" ht="15.45" x14ac:dyDescent="0.4">
      <c r="B2" s="9" t="s">
        <v>51</v>
      </c>
      <c r="C2" s="9" t="s">
        <v>57</v>
      </c>
      <c r="D2" s="9" t="s">
        <v>52</v>
      </c>
      <c r="E2" s="9" t="s">
        <v>47</v>
      </c>
    </row>
    <row r="3" spans="2:5" ht="15.45" x14ac:dyDescent="0.4">
      <c r="B3" s="37" t="s">
        <v>27</v>
      </c>
      <c r="C3" s="41" t="s">
        <v>36</v>
      </c>
      <c r="D3" s="41" t="s">
        <v>28</v>
      </c>
      <c r="E3" s="40" t="s">
        <v>48</v>
      </c>
    </row>
    <row r="4" spans="2:5" ht="15.45" x14ac:dyDescent="0.4">
      <c r="B4" s="41"/>
      <c r="C4" s="41"/>
      <c r="D4" s="41"/>
      <c r="E4" s="40"/>
    </row>
    <row r="5" spans="2:5" ht="15.45" x14ac:dyDescent="0.4">
      <c r="B5" s="41" t="s">
        <v>44</v>
      </c>
      <c r="C5" s="41" t="s">
        <v>35</v>
      </c>
      <c r="D5" s="41" t="s">
        <v>7</v>
      </c>
      <c r="E5" s="40" t="s">
        <v>49</v>
      </c>
    </row>
    <row r="6" spans="2:5" ht="15.45" x14ac:dyDescent="0.4">
      <c r="B6" s="41"/>
      <c r="C6" s="41"/>
      <c r="D6" s="41"/>
      <c r="E6" s="40"/>
    </row>
    <row r="7" spans="2:5" ht="15.45" x14ac:dyDescent="0.4">
      <c r="B7" s="37" t="s">
        <v>41</v>
      </c>
      <c r="C7" s="41" t="s">
        <v>37</v>
      </c>
      <c r="D7" s="41" t="s">
        <v>50</v>
      </c>
      <c r="E7" s="40" t="s">
        <v>49</v>
      </c>
    </row>
    <row r="8" spans="2:5" ht="15.45" x14ac:dyDescent="0.4">
      <c r="B8" s="41"/>
      <c r="C8" s="41"/>
      <c r="D8" s="41"/>
      <c r="E8" s="40"/>
    </row>
    <row r="9" spans="2:5" ht="15.45" x14ac:dyDescent="0.4">
      <c r="B9" s="41" t="s">
        <v>39</v>
      </c>
      <c r="C9" s="41" t="s">
        <v>38</v>
      </c>
      <c r="D9" s="41" t="s">
        <v>53</v>
      </c>
      <c r="E9" s="40" t="s">
        <v>49</v>
      </c>
    </row>
    <row r="10" spans="2:5" ht="15.45" x14ac:dyDescent="0.4">
      <c r="B10" s="41"/>
      <c r="C10" s="41"/>
      <c r="D10" s="41"/>
      <c r="E10" s="40"/>
    </row>
    <row r="11" spans="2:5" ht="15.45" x14ac:dyDescent="0.4">
      <c r="B11" s="41" t="s">
        <v>55</v>
      </c>
      <c r="C11" s="41"/>
      <c r="D11" s="41" t="s">
        <v>66</v>
      </c>
      <c r="E11" s="40" t="s">
        <v>49</v>
      </c>
    </row>
    <row r="12" spans="2:5" ht="15.45" x14ac:dyDescent="0.4">
      <c r="B12" s="41"/>
      <c r="C12" s="41"/>
      <c r="D12" s="41"/>
      <c r="E12" s="40"/>
    </row>
    <row r="13" spans="2:5" ht="15.45" x14ac:dyDescent="0.4">
      <c r="B13" s="41" t="s">
        <v>62</v>
      </c>
      <c r="C13" s="41" t="s">
        <v>40</v>
      </c>
      <c r="D13" s="41" t="s">
        <v>56</v>
      </c>
      <c r="E13" s="40" t="s">
        <v>48</v>
      </c>
    </row>
    <row r="14" spans="2:5" ht="15.45" x14ac:dyDescent="0.4">
      <c r="B14" s="41"/>
      <c r="C14" s="41"/>
      <c r="D14" s="41"/>
      <c r="E14" s="40"/>
    </row>
    <row r="15" spans="2:5" ht="15.45" x14ac:dyDescent="0.4">
      <c r="B15" s="41" t="s">
        <v>45</v>
      </c>
      <c r="C15" s="41"/>
      <c r="D15" s="41" t="s">
        <v>46</v>
      </c>
      <c r="E15" s="40" t="s">
        <v>49</v>
      </c>
    </row>
    <row r="16" spans="2:5" ht="15.45" x14ac:dyDescent="0.4">
      <c r="B16" s="41"/>
      <c r="C16" s="41"/>
      <c r="D16" s="41"/>
      <c r="E16" s="40"/>
    </row>
    <row r="17" spans="2:5" ht="18" x14ac:dyDescent="0.55000000000000004">
      <c r="B17" s="41" t="s">
        <v>34</v>
      </c>
      <c r="C17" s="37" t="s">
        <v>54</v>
      </c>
      <c r="D17" s="41" t="s">
        <v>11</v>
      </c>
      <c r="E17" s="40" t="s">
        <v>49</v>
      </c>
    </row>
    <row r="18" spans="2:5" ht="15.45" x14ac:dyDescent="0.4">
      <c r="B18" s="41"/>
      <c r="C18" s="37"/>
      <c r="D18" s="41"/>
      <c r="E18" s="40"/>
    </row>
    <row r="19" spans="2:5" ht="15.45" x14ac:dyDescent="0.4">
      <c r="B19" s="41" t="s">
        <v>31</v>
      </c>
      <c r="C19" s="37"/>
      <c r="D19" s="41" t="s">
        <v>32</v>
      </c>
      <c r="E19" s="40" t="s">
        <v>49</v>
      </c>
    </row>
    <row r="20" spans="2:5" ht="15.45" x14ac:dyDescent="0.4">
      <c r="B20" s="41"/>
      <c r="C20" s="37"/>
      <c r="D20" s="41"/>
      <c r="E20" s="40"/>
    </row>
    <row r="21" spans="2:5" ht="15.45" x14ac:dyDescent="0.4">
      <c r="B21" s="41" t="s">
        <v>31</v>
      </c>
      <c r="C21" s="37"/>
      <c r="D21" s="41" t="s">
        <v>32</v>
      </c>
      <c r="E21" s="40" t="s">
        <v>49</v>
      </c>
    </row>
    <row r="22" spans="2:5" ht="15.45" x14ac:dyDescent="0.4">
      <c r="B22" s="41"/>
      <c r="C22" s="41"/>
      <c r="D22" s="41"/>
      <c r="E22" s="6"/>
    </row>
    <row r="23" spans="2:5" ht="15.45" x14ac:dyDescent="0.4">
      <c r="B23" s="53" t="s">
        <v>63</v>
      </c>
      <c r="C23" s="54"/>
      <c r="D23" s="54"/>
      <c r="E23" s="55"/>
    </row>
    <row r="24" spans="2:5" ht="15.45" x14ac:dyDescent="0.4">
      <c r="B24" s="53"/>
      <c r="C24" s="54"/>
      <c r="D24" s="54"/>
      <c r="E24" s="55"/>
    </row>
    <row r="25" spans="2:5" x14ac:dyDescent="0.4">
      <c r="B25" s="38"/>
      <c r="C25" s="38"/>
      <c r="D25" s="38"/>
    </row>
  </sheetData>
  <mergeCells count="2">
    <mergeCell ref="B23:E23"/>
    <mergeCell ref="B24:E24"/>
  </mergeCells>
  <printOptions gridLines="1"/>
  <pageMargins left="0.95" right="0.45" top="0.75" bottom="0.75" header="0.3" footer="0.3"/>
  <pageSetup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Fertilizer Nutrient Price Calc.</vt:lpstr>
      <vt:lpstr>Fertilizer Names</vt:lpstr>
      <vt:lpstr>'Fertilizer Names'!Print_Area</vt:lpstr>
      <vt:lpstr>'Fertilizer Nutrient Price Calc.'!Print_Area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</dc:creator>
  <cp:lastModifiedBy>mcgra</cp:lastModifiedBy>
  <cp:lastPrinted>2022-12-07T21:38:25Z</cp:lastPrinted>
  <dcterms:created xsi:type="dcterms:W3CDTF">2022-06-27T21:40:12Z</dcterms:created>
  <dcterms:modified xsi:type="dcterms:W3CDTF">2022-12-07T21:40:01Z</dcterms:modified>
</cp:coreProperties>
</file>