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30. 2022 TAMU Beef DecisionAids5-31-2022\WWW New 5-31-2022\Up Stocker\"/>
    </mc:Choice>
  </mc:AlternateContent>
  <xr:revisionPtr revIDLastSave="0" documentId="13_ncr:1_{A5387BCD-C21A-4BF5-9CDF-258F639740E2}" xr6:coauthVersionLast="47" xr6:coauthVersionMax="47" xr10:uidLastSave="{00000000-0000-0000-0000-000000000000}"/>
  <bookViews>
    <workbookView xWindow="-103" yWindow="-103" windowWidth="16663" windowHeight="8863" tabRatio="1000" xr2:uid="{00000000-000D-0000-FFFF-FFFF00000000}"/>
  </bookViews>
  <sheets>
    <sheet name="Jan" sheetId="1" r:id="rId1"/>
    <sheet name="Feb." sheetId="2" r:id="rId2"/>
    <sheet name="March" sheetId="3" r:id="rId3"/>
    <sheet name="April" sheetId="4" r:id="rId4"/>
    <sheet name="May" sheetId="9" r:id="rId5"/>
    <sheet name="June" sheetId="8" r:id="rId6"/>
    <sheet name="July" sheetId="7" r:id="rId7"/>
    <sheet name="August" sheetId="13" r:id="rId8"/>
    <sheet name="September" sheetId="5" r:id="rId9"/>
    <sheet name="October" sheetId="12" r:id="rId10"/>
    <sheet name="November" sheetId="11" r:id="rId11"/>
    <sheet name="December" sheetId="10" r:id="rId12"/>
    <sheet name="Summary" sheetId="16" r:id="rId13"/>
    <sheet name="Balance Sheet Summary Values" sheetId="20" r:id="rId14"/>
    <sheet name="Graph Monthly Inventory" sheetId="18" r:id="rId15"/>
    <sheet name="Short&amp;Long" sheetId="17" r:id="rId16"/>
    <sheet name="Chronic&amp;PI Cattle " sheetId="21" r:id="rId17"/>
    <sheet name="Blank Worksheet" sheetId="19" r:id="rId18"/>
  </sheets>
  <definedNames>
    <definedName name="_xlnm.Print_Area" localSheetId="13">'Balance Sheet Summary Values'!$B$1:$D$29</definedName>
    <definedName name="_xlnm.Print_Area" localSheetId="17">'Blank Worksheet'!$B$1:$P$44</definedName>
    <definedName name="_xlnm.Print_Area" localSheetId="16">'Chronic&amp;PI Cattle '!$B$1:$O$22</definedName>
    <definedName name="_xlnm.Print_Area" localSheetId="1">Feb.!$A$1:$P$44</definedName>
    <definedName name="_xlnm.Print_Area" localSheetId="14">'Graph Monthly Inventory'!$B$2:$N$75</definedName>
    <definedName name="_xlnm.Print_Area" localSheetId="0">Jan!$B$1:$P$52</definedName>
    <definedName name="_xlnm.Print_Area" localSheetId="6">July!$B$1:$Q$44</definedName>
    <definedName name="_xlnm.Print_Area" localSheetId="2">March!$A$1:$P$44</definedName>
    <definedName name="_xlnm.Print_Area" localSheetId="15">'Short&amp;Long'!$B$1:$Q$45</definedName>
    <definedName name="_xlnm.Print_Area" localSheetId="12">Summary!$B$1:$O$55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J58" i="1"/>
  <c r="I58" i="1"/>
  <c r="H58" i="1"/>
  <c r="G58" i="1"/>
  <c r="F58" i="1"/>
  <c r="E58" i="1"/>
  <c r="D58" i="1"/>
  <c r="B54" i="1"/>
  <c r="C58" i="1"/>
  <c r="B58" i="1"/>
  <c r="B57" i="1"/>
  <c r="B56" i="1"/>
  <c r="B55" i="1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Q44" i="19"/>
  <c r="Q46" i="10"/>
  <c r="Q46" i="11"/>
  <c r="Q46" i="12"/>
  <c r="Q46" i="5"/>
  <c r="Q46" i="13"/>
  <c r="N46" i="16"/>
  <c r="M46" i="16"/>
  <c r="M48" i="16" s="1"/>
  <c r="L46" i="16"/>
  <c r="L48" i="16" s="1"/>
  <c r="K46" i="16"/>
  <c r="J46" i="16"/>
  <c r="I46" i="16"/>
  <c r="H46" i="16"/>
  <c r="G46" i="16"/>
  <c r="G48" i="16" s="1"/>
  <c r="F46" i="16"/>
  <c r="F48" i="16" s="1"/>
  <c r="E46" i="16"/>
  <c r="D46" i="16"/>
  <c r="D48" i="16" s="1"/>
  <c r="C46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Q46" i="7"/>
  <c r="Q46" i="8"/>
  <c r="Q46" i="9"/>
  <c r="Q46" i="4"/>
  <c r="Q46" i="3"/>
  <c r="Q46" i="2"/>
  <c r="Q46" i="1"/>
  <c r="Q48" i="1"/>
  <c r="D54" i="16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D8" i="16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C6" i="21"/>
  <c r="C5" i="21"/>
  <c r="B9" i="21"/>
  <c r="B8" i="21"/>
  <c r="B7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N5" i="21"/>
  <c r="M5" i="21"/>
  <c r="L5" i="21"/>
  <c r="K5" i="21"/>
  <c r="J5" i="21"/>
  <c r="I5" i="21"/>
  <c r="H5" i="21"/>
  <c r="G5" i="21"/>
  <c r="F5" i="21"/>
  <c r="E5" i="21"/>
  <c r="D5" i="21"/>
  <c r="N14" i="16"/>
  <c r="M14" i="16"/>
  <c r="L14" i="16"/>
  <c r="J14" i="16"/>
  <c r="I14" i="16"/>
  <c r="H14" i="16"/>
  <c r="G14" i="16"/>
  <c r="F14" i="16"/>
  <c r="E14" i="16"/>
  <c r="D14" i="16"/>
  <c r="C14" i="16"/>
  <c r="K14" i="16"/>
  <c r="N43" i="16"/>
  <c r="N12" i="21" s="1"/>
  <c r="M43" i="16"/>
  <c r="M12" i="21" s="1"/>
  <c r="L43" i="16"/>
  <c r="L12" i="21" s="1"/>
  <c r="K43" i="16"/>
  <c r="K12" i="21" s="1"/>
  <c r="J43" i="16"/>
  <c r="J12" i="21" s="1"/>
  <c r="I43" i="16"/>
  <c r="I12" i="21" s="1"/>
  <c r="H43" i="16"/>
  <c r="H12" i="21" s="1"/>
  <c r="G43" i="16"/>
  <c r="G12" i="21" s="1"/>
  <c r="F43" i="16"/>
  <c r="F12" i="21" s="1"/>
  <c r="E43" i="16"/>
  <c r="E12" i="21" s="1"/>
  <c r="D43" i="16"/>
  <c r="D12" i="21" s="1"/>
  <c r="C43" i="16"/>
  <c r="C12" i="21" s="1"/>
  <c r="Q43" i="19"/>
  <c r="N45" i="16"/>
  <c r="M45" i="16"/>
  <c r="M14" i="21" s="1"/>
  <c r="L45" i="16"/>
  <c r="L14" i="21" s="1"/>
  <c r="K45" i="16"/>
  <c r="K14" i="21" s="1"/>
  <c r="J45" i="16"/>
  <c r="J14" i="21" s="1"/>
  <c r="I45" i="16"/>
  <c r="H45" i="16"/>
  <c r="G45" i="16"/>
  <c r="G14" i="21" s="1"/>
  <c r="F45" i="16"/>
  <c r="E45" i="16"/>
  <c r="D45" i="16"/>
  <c r="D14" i="21" s="1"/>
  <c r="C45" i="16"/>
  <c r="C14" i="21" s="1"/>
  <c r="Q45" i="10"/>
  <c r="Q45" i="11"/>
  <c r="Q45" i="12"/>
  <c r="Q45" i="5"/>
  <c r="Q45" i="13"/>
  <c r="Q45" i="7"/>
  <c r="Q45" i="8"/>
  <c r="Q45" i="9"/>
  <c r="Q45" i="4"/>
  <c r="Q45" i="3"/>
  <c r="Q45" i="2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B14" i="16" s="1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45" i="1"/>
  <c r="Q47" i="1"/>
  <c r="D4" i="20"/>
  <c r="C3" i="20"/>
  <c r="E48" i="16" l="1"/>
  <c r="O44" i="16"/>
  <c r="I48" i="16"/>
  <c r="J48" i="16"/>
  <c r="K48" i="16"/>
  <c r="N48" i="16"/>
  <c r="H48" i="16"/>
  <c r="O46" i="16"/>
  <c r="O48" i="16" s="1"/>
  <c r="C48" i="16"/>
  <c r="I47" i="16"/>
  <c r="I16" i="21" s="1"/>
  <c r="N47" i="16"/>
  <c r="N16" i="21" s="1"/>
  <c r="F47" i="16"/>
  <c r="F16" i="21" s="1"/>
  <c r="N14" i="21"/>
  <c r="E47" i="16"/>
  <c r="E16" i="21" s="1"/>
  <c r="H47" i="16"/>
  <c r="H16" i="21" s="1"/>
  <c r="E14" i="21"/>
  <c r="H14" i="21"/>
  <c r="I14" i="21"/>
  <c r="F14" i="21"/>
  <c r="O12" i="21"/>
  <c r="K47" i="16"/>
  <c r="K16" i="21" s="1"/>
  <c r="G47" i="16"/>
  <c r="G16" i="21" s="1"/>
  <c r="J47" i="16"/>
  <c r="J16" i="21" s="1"/>
  <c r="L47" i="16"/>
  <c r="L16" i="21" s="1"/>
  <c r="M47" i="16"/>
  <c r="M16" i="21" s="1"/>
  <c r="D47" i="16"/>
  <c r="D16" i="21" s="1"/>
  <c r="O45" i="16"/>
  <c r="B10" i="10"/>
  <c r="B9" i="10"/>
  <c r="B10" i="11"/>
  <c r="B9" i="11"/>
  <c r="B10" i="12"/>
  <c r="B9" i="12"/>
  <c r="B10" i="5"/>
  <c r="B9" i="5"/>
  <c r="B10" i="13"/>
  <c r="B9" i="13"/>
  <c r="B10" i="7"/>
  <c r="B9" i="7"/>
  <c r="B10" i="8"/>
  <c r="B9" i="8"/>
  <c r="B10" i="9"/>
  <c r="B9" i="9"/>
  <c r="B10" i="4"/>
  <c r="B9" i="4"/>
  <c r="B10" i="3"/>
  <c r="B9" i="3"/>
  <c r="B9" i="2"/>
  <c r="B10" i="2"/>
  <c r="Q30" i="19"/>
  <c r="O14" i="21" l="1"/>
  <c r="O43" i="16"/>
  <c r="O47" i="16" s="1"/>
  <c r="C47" i="16"/>
  <c r="C16" i="21" s="1"/>
  <c r="B13" i="16"/>
  <c r="B10" i="17"/>
  <c r="B12" i="16"/>
  <c r="B9" i="17"/>
  <c r="B1" i="8"/>
  <c r="B1" i="7" s="1"/>
  <c r="B1" i="13" s="1"/>
  <c r="B1" i="5" s="1"/>
  <c r="B1" i="12" s="1"/>
  <c r="B1" i="11" s="1"/>
  <c r="B1" i="9"/>
  <c r="B1" i="4"/>
  <c r="B1" i="2"/>
  <c r="B1" i="3"/>
  <c r="AD42" i="18"/>
  <c r="AC42" i="18"/>
  <c r="AB42" i="18"/>
  <c r="AA42" i="18"/>
  <c r="Z42" i="18"/>
  <c r="W42" i="18"/>
  <c r="V42" i="18"/>
  <c r="U42" i="18"/>
  <c r="T42" i="18"/>
  <c r="P58" i="18"/>
  <c r="C36" i="2"/>
  <c r="C39" i="2" s="1"/>
  <c r="N24" i="1"/>
  <c r="N38" i="1" s="1"/>
  <c r="Y57" i="18"/>
  <c r="S32" i="18"/>
  <c r="F5" i="1"/>
  <c r="F5" i="17" s="1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N11" i="16"/>
  <c r="M11" i="16"/>
  <c r="L11" i="16"/>
  <c r="K11" i="16"/>
  <c r="J11" i="16"/>
  <c r="I11" i="16"/>
  <c r="H11" i="16"/>
  <c r="G11" i="16"/>
  <c r="F11" i="16"/>
  <c r="E11" i="16"/>
  <c r="D11" i="16"/>
  <c r="N10" i="16"/>
  <c r="M10" i="16"/>
  <c r="L10" i="16"/>
  <c r="K10" i="16"/>
  <c r="J10" i="16"/>
  <c r="I10" i="16"/>
  <c r="H10" i="16"/>
  <c r="G10" i="16"/>
  <c r="F10" i="16"/>
  <c r="E10" i="16"/>
  <c r="D10" i="16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P9" i="5"/>
  <c r="O9" i="5"/>
  <c r="N9" i="5"/>
  <c r="M9" i="5"/>
  <c r="L9" i="5"/>
  <c r="K9" i="5"/>
  <c r="J9" i="5"/>
  <c r="I9" i="5"/>
  <c r="H9" i="5"/>
  <c r="G9" i="5"/>
  <c r="F9" i="5"/>
  <c r="E9" i="5"/>
  <c r="D9" i="5"/>
  <c r="P8" i="5"/>
  <c r="O8" i="5"/>
  <c r="N8" i="5"/>
  <c r="M8" i="5"/>
  <c r="L8" i="5"/>
  <c r="K8" i="5"/>
  <c r="J8" i="5"/>
  <c r="I8" i="5"/>
  <c r="H8" i="5"/>
  <c r="G8" i="5"/>
  <c r="F8" i="5"/>
  <c r="E8" i="5"/>
  <c r="D8" i="5"/>
  <c r="P7" i="5"/>
  <c r="O7" i="5"/>
  <c r="N7" i="5"/>
  <c r="M7" i="5"/>
  <c r="L7" i="5"/>
  <c r="K7" i="5"/>
  <c r="J7" i="5"/>
  <c r="I7" i="5"/>
  <c r="H7" i="5"/>
  <c r="G7" i="5"/>
  <c r="F7" i="5"/>
  <c r="E7" i="5"/>
  <c r="D7" i="5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P8" i="8"/>
  <c r="O8" i="8"/>
  <c r="N8" i="8"/>
  <c r="M8" i="8"/>
  <c r="L8" i="8"/>
  <c r="K8" i="8"/>
  <c r="J8" i="8"/>
  <c r="I8" i="8"/>
  <c r="H8" i="8"/>
  <c r="G8" i="8"/>
  <c r="F8" i="8"/>
  <c r="E8" i="8"/>
  <c r="D8" i="8"/>
  <c r="P7" i="8"/>
  <c r="O7" i="8"/>
  <c r="N7" i="8"/>
  <c r="M7" i="8"/>
  <c r="L7" i="8"/>
  <c r="K7" i="8"/>
  <c r="J7" i="8"/>
  <c r="I7" i="8"/>
  <c r="H7" i="8"/>
  <c r="G7" i="8"/>
  <c r="F7" i="8"/>
  <c r="E7" i="8"/>
  <c r="D7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P8" i="9"/>
  <c r="O8" i="9"/>
  <c r="N8" i="9"/>
  <c r="M8" i="9"/>
  <c r="L8" i="9"/>
  <c r="K8" i="9"/>
  <c r="J8" i="9"/>
  <c r="I8" i="9"/>
  <c r="H8" i="9"/>
  <c r="G8" i="9"/>
  <c r="F8" i="9"/>
  <c r="E8" i="9"/>
  <c r="D8" i="9"/>
  <c r="P7" i="9"/>
  <c r="O7" i="9"/>
  <c r="N7" i="9"/>
  <c r="M7" i="9"/>
  <c r="L7" i="9"/>
  <c r="K7" i="9"/>
  <c r="J7" i="9"/>
  <c r="I7" i="9"/>
  <c r="H7" i="9"/>
  <c r="G7" i="9"/>
  <c r="F7" i="9"/>
  <c r="E7" i="9"/>
  <c r="D7" i="9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10" i="3"/>
  <c r="O10" i="3"/>
  <c r="N10" i="3"/>
  <c r="M10" i="3"/>
  <c r="L10" i="3"/>
  <c r="K10" i="3"/>
  <c r="J10" i="3"/>
  <c r="I10" i="3"/>
  <c r="H10" i="3"/>
  <c r="G10" i="3"/>
  <c r="F10" i="3"/>
  <c r="E10" i="3"/>
  <c r="P9" i="3"/>
  <c r="O9" i="3"/>
  <c r="N9" i="3"/>
  <c r="M9" i="3"/>
  <c r="L9" i="3"/>
  <c r="K9" i="3"/>
  <c r="J9" i="3"/>
  <c r="I9" i="3"/>
  <c r="H9" i="3"/>
  <c r="G9" i="3"/>
  <c r="F9" i="3"/>
  <c r="E9" i="3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M7" i="3"/>
  <c r="L7" i="3"/>
  <c r="K7" i="3"/>
  <c r="J7" i="3"/>
  <c r="I7" i="3"/>
  <c r="H7" i="3"/>
  <c r="G7" i="3"/>
  <c r="F7" i="3"/>
  <c r="E7" i="3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C24" i="1"/>
  <c r="C38" i="1" s="1"/>
  <c r="G24" i="1"/>
  <c r="G38" i="1" s="1"/>
  <c r="P51" i="1"/>
  <c r="O51" i="1"/>
  <c r="N51" i="1"/>
  <c r="M51" i="1"/>
  <c r="L51" i="1"/>
  <c r="K51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7" i="1"/>
  <c r="C56" i="1"/>
  <c r="C55" i="1"/>
  <c r="C54" i="1"/>
  <c r="Q40" i="19"/>
  <c r="Q13" i="19"/>
  <c r="Q34" i="19"/>
  <c r="Q32" i="19"/>
  <c r="Q28" i="19"/>
  <c r="Q26" i="19"/>
  <c r="C10" i="19"/>
  <c r="C9" i="19"/>
  <c r="C8" i="19"/>
  <c r="C7" i="19"/>
  <c r="C4" i="19"/>
  <c r="O24" i="1"/>
  <c r="O38" i="1" s="1"/>
  <c r="O36" i="10"/>
  <c r="O39" i="10" s="1"/>
  <c r="O36" i="11"/>
  <c r="O39" i="11" s="1"/>
  <c r="O36" i="12"/>
  <c r="O39" i="12" s="1"/>
  <c r="O36" i="5"/>
  <c r="O39" i="5" s="1"/>
  <c r="O36" i="13"/>
  <c r="O39" i="13" s="1"/>
  <c r="B3" i="18"/>
  <c r="O32" i="17"/>
  <c r="O33" i="17"/>
  <c r="O34" i="17"/>
  <c r="O35" i="17"/>
  <c r="O36" i="17"/>
  <c r="O37" i="17"/>
  <c r="O38" i="17"/>
  <c r="O39" i="17"/>
  <c r="O40" i="17"/>
  <c r="O41" i="17"/>
  <c r="O42" i="17"/>
  <c r="O4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36" i="8"/>
  <c r="O39" i="8" s="1"/>
  <c r="P24" i="1"/>
  <c r="P38" i="1" s="1"/>
  <c r="P36" i="1"/>
  <c r="P39" i="1" s="1"/>
  <c r="P36" i="2"/>
  <c r="P39" i="2" s="1"/>
  <c r="P36" i="8"/>
  <c r="P39" i="8" s="1"/>
  <c r="O36" i="7"/>
  <c r="O39" i="7" s="1"/>
  <c r="O36" i="4"/>
  <c r="O39" i="4" s="1"/>
  <c r="O36" i="3"/>
  <c r="O39" i="3" s="1"/>
  <c r="O36" i="2"/>
  <c r="O39" i="2" s="1"/>
  <c r="O36" i="9"/>
  <c r="O39" i="9" s="1"/>
  <c r="O36" i="1"/>
  <c r="O39" i="1" s="1"/>
  <c r="Q13" i="1"/>
  <c r="E24" i="1"/>
  <c r="E38" i="1" s="1"/>
  <c r="I24" i="1"/>
  <c r="I38" i="1" s="1"/>
  <c r="K24" i="1"/>
  <c r="K38" i="1" s="1"/>
  <c r="K36" i="1"/>
  <c r="K39" i="1" s="1"/>
  <c r="L36" i="1"/>
  <c r="L39" i="1" s="1"/>
  <c r="L24" i="1"/>
  <c r="L38" i="1" s="1"/>
  <c r="J36" i="1"/>
  <c r="J39" i="1" s="1"/>
  <c r="M24" i="1"/>
  <c r="M38" i="1" s="1"/>
  <c r="D24" i="1"/>
  <c r="D38" i="1" s="1"/>
  <c r="E36" i="2"/>
  <c r="E39" i="2" s="1"/>
  <c r="K36" i="2"/>
  <c r="K39" i="2" s="1"/>
  <c r="D36" i="2"/>
  <c r="D39" i="2" s="1"/>
  <c r="G36" i="2"/>
  <c r="G39" i="2" s="1"/>
  <c r="J36" i="2"/>
  <c r="J39" i="2" s="1"/>
  <c r="L36" i="2"/>
  <c r="L39" i="2" s="1"/>
  <c r="C36" i="3"/>
  <c r="C39" i="3" s="1"/>
  <c r="E36" i="3"/>
  <c r="E39" i="3" s="1"/>
  <c r="K36" i="3"/>
  <c r="K39" i="3" s="1"/>
  <c r="D36" i="3"/>
  <c r="D39" i="3" s="1"/>
  <c r="J36" i="3"/>
  <c r="J39" i="3" s="1"/>
  <c r="C36" i="4"/>
  <c r="C39" i="4" s="1"/>
  <c r="E36" i="4"/>
  <c r="E39" i="4" s="1"/>
  <c r="I36" i="4"/>
  <c r="I39" i="4" s="1"/>
  <c r="D36" i="4"/>
  <c r="D39" i="4" s="1"/>
  <c r="G36" i="4"/>
  <c r="G39" i="4" s="1"/>
  <c r="J36" i="4"/>
  <c r="J39" i="4" s="1"/>
  <c r="K36" i="9"/>
  <c r="K39" i="9" s="1"/>
  <c r="C36" i="8"/>
  <c r="C39" i="8" s="1"/>
  <c r="E36" i="8"/>
  <c r="E39" i="8" s="1"/>
  <c r="K36" i="8"/>
  <c r="K39" i="8" s="1"/>
  <c r="D36" i="8"/>
  <c r="D39" i="8" s="1"/>
  <c r="G36" i="8"/>
  <c r="G39" i="8" s="1"/>
  <c r="J36" i="8"/>
  <c r="J39" i="8" s="1"/>
  <c r="L36" i="8"/>
  <c r="L39" i="8" s="1"/>
  <c r="C36" i="7"/>
  <c r="C39" i="7" s="1"/>
  <c r="F36" i="7"/>
  <c r="F39" i="7" s="1"/>
  <c r="G36" i="7"/>
  <c r="G39" i="7" s="1"/>
  <c r="K36" i="13"/>
  <c r="K39" i="13" s="1"/>
  <c r="C36" i="5"/>
  <c r="C39" i="5" s="1"/>
  <c r="K36" i="5"/>
  <c r="K39" i="5" s="1"/>
  <c r="C36" i="12"/>
  <c r="C39" i="12" s="1"/>
  <c r="I36" i="12"/>
  <c r="I39" i="12" s="1"/>
  <c r="K36" i="12"/>
  <c r="K39" i="12" s="1"/>
  <c r="K36" i="11"/>
  <c r="K39" i="11" s="1"/>
  <c r="K36" i="10"/>
  <c r="K39" i="10" s="1"/>
  <c r="Q26" i="3"/>
  <c r="Q26" i="12"/>
  <c r="Q26" i="1"/>
  <c r="Q26" i="8"/>
  <c r="Q26" i="11"/>
  <c r="Q26" i="2"/>
  <c r="Q26" i="4"/>
  <c r="Q28" i="1"/>
  <c r="Q28" i="2"/>
  <c r="C36" i="1"/>
  <c r="C39" i="1" s="1"/>
  <c r="C36" i="9"/>
  <c r="C39" i="9" s="1"/>
  <c r="C36" i="13"/>
  <c r="C39" i="13" s="1"/>
  <c r="C36" i="11"/>
  <c r="C39" i="11" s="1"/>
  <c r="K36" i="4"/>
  <c r="K39" i="4" s="1"/>
  <c r="K36" i="7"/>
  <c r="K39" i="7" s="1"/>
  <c r="I36" i="1"/>
  <c r="I39" i="1" s="1"/>
  <c r="I36" i="2"/>
  <c r="I39" i="2" s="1"/>
  <c r="I36" i="3"/>
  <c r="I39" i="3" s="1"/>
  <c r="I36" i="9"/>
  <c r="I39" i="9" s="1"/>
  <c r="I36" i="8"/>
  <c r="I39" i="8" s="1"/>
  <c r="I36" i="7"/>
  <c r="I39" i="7" s="1"/>
  <c r="I36" i="13"/>
  <c r="I39" i="13" s="1"/>
  <c r="I36" i="5"/>
  <c r="I39" i="5" s="1"/>
  <c r="I36" i="11"/>
  <c r="I39" i="11" s="1"/>
  <c r="D36" i="1"/>
  <c r="D39" i="1" s="1"/>
  <c r="D36" i="9"/>
  <c r="D39" i="9" s="1"/>
  <c r="D36" i="7"/>
  <c r="D39" i="7" s="1"/>
  <c r="D36" i="13"/>
  <c r="D39" i="13" s="1"/>
  <c r="D36" i="5"/>
  <c r="D39" i="5" s="1"/>
  <c r="D36" i="12"/>
  <c r="D39" i="12" s="1"/>
  <c r="D36" i="11"/>
  <c r="D39" i="11" s="1"/>
  <c r="E36" i="1"/>
  <c r="E39" i="1" s="1"/>
  <c r="E36" i="9"/>
  <c r="E39" i="9" s="1"/>
  <c r="E36" i="7"/>
  <c r="E39" i="7" s="1"/>
  <c r="E36" i="13"/>
  <c r="E39" i="13" s="1"/>
  <c r="E36" i="5"/>
  <c r="E39" i="5" s="1"/>
  <c r="E36" i="12"/>
  <c r="E39" i="12" s="1"/>
  <c r="E36" i="11"/>
  <c r="E39" i="11" s="1"/>
  <c r="F24" i="1"/>
  <c r="F38" i="1" s="1"/>
  <c r="F36" i="1"/>
  <c r="F39" i="1" s="1"/>
  <c r="F36" i="2"/>
  <c r="F39" i="2" s="1"/>
  <c r="F36" i="3"/>
  <c r="F39" i="3" s="1"/>
  <c r="F36" i="4"/>
  <c r="F39" i="4" s="1"/>
  <c r="F36" i="9"/>
  <c r="F39" i="9" s="1"/>
  <c r="F36" i="8"/>
  <c r="F39" i="8" s="1"/>
  <c r="F36" i="13"/>
  <c r="F39" i="13" s="1"/>
  <c r="F36" i="5"/>
  <c r="F39" i="5" s="1"/>
  <c r="F36" i="12"/>
  <c r="F39" i="12" s="1"/>
  <c r="F36" i="11"/>
  <c r="F39" i="11" s="1"/>
  <c r="G36" i="1"/>
  <c r="G39" i="1" s="1"/>
  <c r="G36" i="3"/>
  <c r="G39" i="3" s="1"/>
  <c r="G36" i="9"/>
  <c r="G39" i="9" s="1"/>
  <c r="G36" i="13"/>
  <c r="G39" i="13" s="1"/>
  <c r="G36" i="5"/>
  <c r="G39" i="5" s="1"/>
  <c r="G36" i="12"/>
  <c r="G39" i="12" s="1"/>
  <c r="G36" i="11"/>
  <c r="G39" i="11" s="1"/>
  <c r="H24" i="1"/>
  <c r="H38" i="1" s="1"/>
  <c r="H36" i="1"/>
  <c r="H39" i="1" s="1"/>
  <c r="H36" i="2"/>
  <c r="H39" i="2" s="1"/>
  <c r="H36" i="3"/>
  <c r="H39" i="3" s="1"/>
  <c r="H36" i="4"/>
  <c r="H39" i="4" s="1"/>
  <c r="H36" i="9"/>
  <c r="H39" i="9" s="1"/>
  <c r="H36" i="8"/>
  <c r="H39" i="8" s="1"/>
  <c r="H36" i="7"/>
  <c r="H39" i="7" s="1"/>
  <c r="H36" i="13"/>
  <c r="H39" i="13" s="1"/>
  <c r="H36" i="5"/>
  <c r="H39" i="5" s="1"/>
  <c r="H36" i="12"/>
  <c r="H39" i="12" s="1"/>
  <c r="H36" i="11"/>
  <c r="H39" i="11" s="1"/>
  <c r="J24" i="1"/>
  <c r="J38" i="1" s="1"/>
  <c r="J36" i="9"/>
  <c r="J39" i="9" s="1"/>
  <c r="J36" i="7"/>
  <c r="J39" i="7" s="1"/>
  <c r="J36" i="13"/>
  <c r="J39" i="13" s="1"/>
  <c r="J36" i="5"/>
  <c r="J39" i="5" s="1"/>
  <c r="J36" i="12"/>
  <c r="J39" i="12" s="1"/>
  <c r="J36" i="11"/>
  <c r="J39" i="11" s="1"/>
  <c r="L36" i="3"/>
  <c r="L39" i="3" s="1"/>
  <c r="L36" i="4"/>
  <c r="L39" i="4" s="1"/>
  <c r="L36" i="9"/>
  <c r="L39" i="9" s="1"/>
  <c r="L36" i="7"/>
  <c r="L39" i="7" s="1"/>
  <c r="L36" i="13"/>
  <c r="L39" i="13" s="1"/>
  <c r="L36" i="5"/>
  <c r="L39" i="5" s="1"/>
  <c r="L36" i="12"/>
  <c r="L39" i="12" s="1"/>
  <c r="L36" i="11"/>
  <c r="L39" i="11" s="1"/>
  <c r="M36" i="1"/>
  <c r="M39" i="1" s="1"/>
  <c r="M36" i="2"/>
  <c r="M39" i="2" s="1"/>
  <c r="M36" i="3"/>
  <c r="M39" i="3" s="1"/>
  <c r="M36" i="4"/>
  <c r="M39" i="4" s="1"/>
  <c r="M36" i="9"/>
  <c r="M39" i="9" s="1"/>
  <c r="M36" i="8"/>
  <c r="M39" i="8" s="1"/>
  <c r="M36" i="7"/>
  <c r="M39" i="7" s="1"/>
  <c r="M36" i="13"/>
  <c r="M39" i="13" s="1"/>
  <c r="M36" i="5"/>
  <c r="M39" i="5" s="1"/>
  <c r="M36" i="12"/>
  <c r="M39" i="12" s="1"/>
  <c r="M36" i="11"/>
  <c r="M39" i="11" s="1"/>
  <c r="N36" i="1"/>
  <c r="N39" i="1" s="1"/>
  <c r="N36" i="2"/>
  <c r="N39" i="2" s="1"/>
  <c r="N36" i="3"/>
  <c r="N39" i="3" s="1"/>
  <c r="N36" i="4"/>
  <c r="N39" i="4" s="1"/>
  <c r="N36" i="9"/>
  <c r="N39" i="9" s="1"/>
  <c r="N36" i="8"/>
  <c r="N39" i="8" s="1"/>
  <c r="N36" i="7"/>
  <c r="N39" i="7" s="1"/>
  <c r="N36" i="13"/>
  <c r="N39" i="13" s="1"/>
  <c r="N36" i="5"/>
  <c r="N39" i="5" s="1"/>
  <c r="N36" i="12"/>
  <c r="N39" i="12" s="1"/>
  <c r="N36" i="11"/>
  <c r="N39" i="11" s="1"/>
  <c r="P36" i="3"/>
  <c r="P39" i="3" s="1"/>
  <c r="P36" i="4"/>
  <c r="P39" i="4" s="1"/>
  <c r="P36" i="9"/>
  <c r="P39" i="9" s="1"/>
  <c r="P36" i="7"/>
  <c r="P39" i="7" s="1"/>
  <c r="P36" i="13"/>
  <c r="P39" i="13" s="1"/>
  <c r="P36" i="5"/>
  <c r="P39" i="5" s="1"/>
  <c r="P36" i="12"/>
  <c r="P39" i="12" s="1"/>
  <c r="P36" i="11"/>
  <c r="P39" i="11" s="1"/>
  <c r="C36" i="10"/>
  <c r="C39" i="10" s="1"/>
  <c r="I36" i="10"/>
  <c r="I39" i="10" s="1"/>
  <c r="D36" i="10"/>
  <c r="D39" i="10" s="1"/>
  <c r="E36" i="10"/>
  <c r="E39" i="10" s="1"/>
  <c r="F36" i="10"/>
  <c r="F39" i="10" s="1"/>
  <c r="G36" i="10"/>
  <c r="G39" i="10" s="1"/>
  <c r="H36" i="10"/>
  <c r="H39" i="10" s="1"/>
  <c r="J36" i="10"/>
  <c r="J39" i="10" s="1"/>
  <c r="L36" i="10"/>
  <c r="L39" i="10" s="1"/>
  <c r="M36" i="10"/>
  <c r="M39" i="10" s="1"/>
  <c r="N36" i="10"/>
  <c r="N39" i="10" s="1"/>
  <c r="P36" i="10"/>
  <c r="P39" i="10" s="1"/>
  <c r="Y17" i="18"/>
  <c r="D30" i="16"/>
  <c r="E30" i="16"/>
  <c r="F30" i="16"/>
  <c r="G30" i="16"/>
  <c r="H30" i="16"/>
  <c r="I30" i="16"/>
  <c r="J30" i="16"/>
  <c r="K30" i="16"/>
  <c r="L30" i="16"/>
  <c r="M30" i="16"/>
  <c r="N30" i="16"/>
  <c r="Q26" i="7"/>
  <c r="Q26" i="13"/>
  <c r="Q26" i="5"/>
  <c r="Q26" i="9"/>
  <c r="Q26" i="10"/>
  <c r="D32" i="16"/>
  <c r="E32" i="16"/>
  <c r="F32" i="16"/>
  <c r="G32" i="16"/>
  <c r="H32" i="16"/>
  <c r="I32" i="16"/>
  <c r="J32" i="16"/>
  <c r="K32" i="16"/>
  <c r="L32" i="16"/>
  <c r="M32" i="16"/>
  <c r="N32" i="16"/>
  <c r="Q28" i="9"/>
  <c r="Q28" i="12"/>
  <c r="Q28" i="3"/>
  <c r="Q28" i="4"/>
  <c r="Q28" i="8"/>
  <c r="Q28" i="7"/>
  <c r="Q28" i="13"/>
  <c r="Q28" i="5"/>
  <c r="Q28" i="11"/>
  <c r="Q28" i="10"/>
  <c r="D34" i="16"/>
  <c r="E34" i="16"/>
  <c r="F34" i="16"/>
  <c r="G34" i="16"/>
  <c r="H34" i="16"/>
  <c r="I34" i="16"/>
  <c r="J34" i="16"/>
  <c r="K34" i="16"/>
  <c r="L34" i="16"/>
  <c r="M34" i="16"/>
  <c r="N34" i="16"/>
  <c r="Q30" i="13"/>
  <c r="Q30" i="2"/>
  <c r="Q30" i="9"/>
  <c r="Q30" i="12"/>
  <c r="Q30" i="11"/>
  <c r="Q30" i="3"/>
  <c r="Q30" i="4"/>
  <c r="Q30" i="1"/>
  <c r="Q30" i="8"/>
  <c r="Q30" i="7"/>
  <c r="Q30" i="5"/>
  <c r="Q30" i="10"/>
  <c r="D36" i="16"/>
  <c r="E36" i="16"/>
  <c r="F36" i="16"/>
  <c r="G36" i="16"/>
  <c r="H36" i="16"/>
  <c r="I36" i="16"/>
  <c r="J36" i="16"/>
  <c r="K36" i="16"/>
  <c r="L36" i="16"/>
  <c r="M36" i="16"/>
  <c r="N36" i="16"/>
  <c r="Q32" i="9"/>
  <c r="Q32" i="8"/>
  <c r="Q32" i="7"/>
  <c r="Q32" i="13"/>
  <c r="Q32" i="1"/>
  <c r="Q32" i="2"/>
  <c r="Q32" i="12"/>
  <c r="Q32" i="3"/>
  <c r="Q32" i="5"/>
  <c r="Q32" i="11"/>
  <c r="Q32" i="10"/>
  <c r="Q32" i="4"/>
  <c r="D38" i="16"/>
  <c r="E38" i="16"/>
  <c r="F38" i="16"/>
  <c r="G38" i="16"/>
  <c r="H38" i="16"/>
  <c r="I38" i="16"/>
  <c r="J38" i="16"/>
  <c r="K38" i="16"/>
  <c r="L38" i="16"/>
  <c r="M38" i="16"/>
  <c r="N38" i="16"/>
  <c r="Q34" i="9"/>
  <c r="Q34" i="11"/>
  <c r="Q34" i="2"/>
  <c r="Q34" i="3"/>
  <c r="Q34" i="4"/>
  <c r="Q34" i="8"/>
  <c r="Q34" i="7"/>
  <c r="Q34" i="13"/>
  <c r="Q34" i="5"/>
  <c r="Q34" i="12"/>
  <c r="Q34" i="10"/>
  <c r="C38" i="16"/>
  <c r="C36" i="16"/>
  <c r="C34" i="16"/>
  <c r="C32" i="16"/>
  <c r="C30" i="16"/>
  <c r="C4" i="4"/>
  <c r="C10" i="4"/>
  <c r="C9" i="4"/>
  <c r="C8" i="4"/>
  <c r="C7" i="4"/>
  <c r="M4" i="4"/>
  <c r="C4" i="13"/>
  <c r="C10" i="13"/>
  <c r="C9" i="13"/>
  <c r="C8" i="13"/>
  <c r="C7" i="13"/>
  <c r="M4" i="13"/>
  <c r="C4" i="10"/>
  <c r="C10" i="10"/>
  <c r="C9" i="10"/>
  <c r="C8" i="10"/>
  <c r="C7" i="10"/>
  <c r="M4" i="10"/>
  <c r="N43" i="2"/>
  <c r="C4" i="2"/>
  <c r="D10" i="2"/>
  <c r="C10" i="2"/>
  <c r="D9" i="2"/>
  <c r="C9" i="2"/>
  <c r="D8" i="2"/>
  <c r="C8" i="2"/>
  <c r="D7" i="2"/>
  <c r="C7" i="2"/>
  <c r="M4" i="2"/>
  <c r="M4" i="1"/>
  <c r="C4" i="7"/>
  <c r="C10" i="7"/>
  <c r="C9" i="7"/>
  <c r="C8" i="7"/>
  <c r="C7" i="7"/>
  <c r="M4" i="7"/>
  <c r="C4" i="8"/>
  <c r="C10" i="8"/>
  <c r="C9" i="8"/>
  <c r="C8" i="8"/>
  <c r="C7" i="8"/>
  <c r="M4" i="8"/>
  <c r="C4" i="3"/>
  <c r="D10" i="3"/>
  <c r="C10" i="3"/>
  <c r="D9" i="3"/>
  <c r="C9" i="3"/>
  <c r="D8" i="3"/>
  <c r="C8" i="3"/>
  <c r="D7" i="3"/>
  <c r="C7" i="3"/>
  <c r="M4" i="3"/>
  <c r="C4" i="9"/>
  <c r="C10" i="9"/>
  <c r="C9" i="9"/>
  <c r="C8" i="9"/>
  <c r="C7" i="9"/>
  <c r="M4" i="9"/>
  <c r="C4" i="11"/>
  <c r="C10" i="11"/>
  <c r="C9" i="11"/>
  <c r="C8" i="11"/>
  <c r="C7" i="11"/>
  <c r="M4" i="11"/>
  <c r="C4" i="12"/>
  <c r="C10" i="12"/>
  <c r="C9" i="12"/>
  <c r="C8" i="12"/>
  <c r="C7" i="12"/>
  <c r="M4" i="12"/>
  <c r="C4" i="5"/>
  <c r="C10" i="5"/>
  <c r="C9" i="5"/>
  <c r="C8" i="5"/>
  <c r="C7" i="5"/>
  <c r="M4" i="5"/>
  <c r="P43" i="17"/>
  <c r="N43" i="17"/>
  <c r="M43" i="17"/>
  <c r="L43" i="17"/>
  <c r="K43" i="17"/>
  <c r="J43" i="17"/>
  <c r="I43" i="17"/>
  <c r="H43" i="17"/>
  <c r="G43" i="17"/>
  <c r="F43" i="17"/>
  <c r="E43" i="17"/>
  <c r="D43" i="17"/>
  <c r="P42" i="17"/>
  <c r="N42" i="17"/>
  <c r="M42" i="17"/>
  <c r="L42" i="17"/>
  <c r="K42" i="17"/>
  <c r="J42" i="17"/>
  <c r="I42" i="17"/>
  <c r="H42" i="17"/>
  <c r="G42" i="17"/>
  <c r="F42" i="17"/>
  <c r="E42" i="17"/>
  <c r="D42" i="17"/>
  <c r="P41" i="17"/>
  <c r="N41" i="17"/>
  <c r="M41" i="17"/>
  <c r="L41" i="17"/>
  <c r="K41" i="17"/>
  <c r="J41" i="17"/>
  <c r="I41" i="17"/>
  <c r="H41" i="17"/>
  <c r="G41" i="17"/>
  <c r="F41" i="17"/>
  <c r="E41" i="17"/>
  <c r="D41" i="17"/>
  <c r="P40" i="17"/>
  <c r="N40" i="17"/>
  <c r="M40" i="17"/>
  <c r="L40" i="17"/>
  <c r="K40" i="17"/>
  <c r="J40" i="17"/>
  <c r="I40" i="17"/>
  <c r="H40" i="17"/>
  <c r="G40" i="17"/>
  <c r="F40" i="17"/>
  <c r="E40" i="17"/>
  <c r="D40" i="17"/>
  <c r="P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N38" i="17"/>
  <c r="M38" i="17"/>
  <c r="L38" i="17"/>
  <c r="K38" i="17"/>
  <c r="J38" i="17"/>
  <c r="I38" i="17"/>
  <c r="H38" i="17"/>
  <c r="G38" i="17"/>
  <c r="F38" i="17"/>
  <c r="E38" i="17"/>
  <c r="D38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N32" i="17"/>
  <c r="M32" i="17"/>
  <c r="L32" i="17"/>
  <c r="K32" i="17"/>
  <c r="J32" i="17"/>
  <c r="I32" i="17"/>
  <c r="H32" i="17"/>
  <c r="G32" i="17"/>
  <c r="F32" i="17"/>
  <c r="E32" i="17"/>
  <c r="D32" i="17"/>
  <c r="P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N23" i="17"/>
  <c r="M23" i="17"/>
  <c r="L23" i="17"/>
  <c r="K23" i="17"/>
  <c r="J23" i="17"/>
  <c r="I23" i="17"/>
  <c r="H23" i="17"/>
  <c r="G23" i="17"/>
  <c r="F23" i="17"/>
  <c r="E23" i="17"/>
  <c r="D23" i="17"/>
  <c r="P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N19" i="17"/>
  <c r="M19" i="17"/>
  <c r="L19" i="17"/>
  <c r="K19" i="17"/>
  <c r="J19" i="17"/>
  <c r="I19" i="17"/>
  <c r="H19" i="17"/>
  <c r="G19" i="17"/>
  <c r="F19" i="17"/>
  <c r="E19" i="17"/>
  <c r="D19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N15" i="17"/>
  <c r="M15" i="17"/>
  <c r="L15" i="17"/>
  <c r="K15" i="17"/>
  <c r="J15" i="17"/>
  <c r="I15" i="17"/>
  <c r="H15" i="17"/>
  <c r="G15" i="17"/>
  <c r="F15" i="17"/>
  <c r="E15" i="17"/>
  <c r="E14" i="17"/>
  <c r="D15" i="17"/>
  <c r="P14" i="17"/>
  <c r="N14" i="17"/>
  <c r="M14" i="17"/>
  <c r="L14" i="17"/>
  <c r="K14" i="17"/>
  <c r="J14" i="17"/>
  <c r="I14" i="17"/>
  <c r="H14" i="17"/>
  <c r="G14" i="17"/>
  <c r="F14" i="17"/>
  <c r="D1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0" i="17"/>
  <c r="C9" i="17"/>
  <c r="C8" i="17"/>
  <c r="C7" i="17"/>
  <c r="D5" i="17"/>
  <c r="C4" i="17"/>
  <c r="M4" i="17"/>
  <c r="N16" i="16"/>
  <c r="N20" i="16" s="1"/>
  <c r="D7" i="16"/>
  <c r="C16" i="16"/>
  <c r="C20" i="16" s="1"/>
  <c r="D16" i="16"/>
  <c r="D20" i="16" s="1"/>
  <c r="E16" i="16"/>
  <c r="E20" i="16" s="1"/>
  <c r="F16" i="16"/>
  <c r="F20" i="16" s="1"/>
  <c r="G16" i="16"/>
  <c r="G20" i="16" s="1"/>
  <c r="H16" i="16"/>
  <c r="I16" i="16"/>
  <c r="I20" i="16" s="1"/>
  <c r="J16" i="16"/>
  <c r="J20" i="16" s="1"/>
  <c r="K16" i="16"/>
  <c r="K20" i="16" s="1"/>
  <c r="L16" i="16"/>
  <c r="L20" i="16" s="1"/>
  <c r="M16" i="16"/>
  <c r="M20" i="16" s="1"/>
  <c r="C13" i="16"/>
  <c r="C12" i="16"/>
  <c r="C11" i="16"/>
  <c r="C10" i="16"/>
  <c r="M6" i="16"/>
  <c r="C6" i="16"/>
  <c r="D5" i="2"/>
  <c r="F5" i="2" s="1"/>
  <c r="H41" i="1" l="1"/>
  <c r="H3" i="1" s="1"/>
  <c r="C89" i="18"/>
  <c r="T35" i="18" s="1"/>
  <c r="O16" i="21"/>
  <c r="R43" i="1"/>
  <c r="C96" i="18" s="1"/>
  <c r="D45" i="17"/>
  <c r="H45" i="17"/>
  <c r="K45" i="17"/>
  <c r="P45" i="17"/>
  <c r="M41" i="1"/>
  <c r="M13" i="2" s="1"/>
  <c r="N45" i="17"/>
  <c r="F27" i="17"/>
  <c r="Q37" i="17"/>
  <c r="P43" i="1"/>
  <c r="H13" i="2"/>
  <c r="I27" i="17"/>
  <c r="M27" i="17"/>
  <c r="L45" i="17"/>
  <c r="C41" i="1"/>
  <c r="C3" i="1" s="1"/>
  <c r="J41" i="1"/>
  <c r="Q43" i="17"/>
  <c r="Q42" i="17"/>
  <c r="Q24" i="17"/>
  <c r="Q41" i="17"/>
  <c r="O45" i="17"/>
  <c r="Q39" i="17"/>
  <c r="O30" i="16"/>
  <c r="Q21" i="17"/>
  <c r="Q20" i="17"/>
  <c r="Q38" i="17"/>
  <c r="Q19" i="17"/>
  <c r="O34" i="16"/>
  <c r="Q18" i="17"/>
  <c r="C45" i="17"/>
  <c r="Q36" i="17"/>
  <c r="Q16" i="17"/>
  <c r="N27" i="17"/>
  <c r="Q15" i="17"/>
  <c r="P41" i="1"/>
  <c r="P52" i="1" s="1"/>
  <c r="D41" i="1"/>
  <c r="D13" i="2" s="1"/>
  <c r="K41" i="1"/>
  <c r="K13" i="2" s="1"/>
  <c r="N41" i="1"/>
  <c r="N13" i="2" s="1"/>
  <c r="I41" i="1"/>
  <c r="E41" i="1"/>
  <c r="O41" i="1"/>
  <c r="O3" i="1" s="1"/>
  <c r="O36" i="16"/>
  <c r="F41" i="1"/>
  <c r="F13" i="2" s="1"/>
  <c r="L27" i="17"/>
  <c r="D27" i="17"/>
  <c r="G41" i="1"/>
  <c r="L41" i="1"/>
  <c r="J45" i="17"/>
  <c r="B1" i="10"/>
  <c r="P3" i="1"/>
  <c r="G45" i="17"/>
  <c r="Q32" i="17"/>
  <c r="Q23" i="17"/>
  <c r="Q33" i="17"/>
  <c r="J27" i="17"/>
  <c r="Q14" i="17"/>
  <c r="H20" i="16"/>
  <c r="O20" i="16" s="1"/>
  <c r="C12" i="20" s="1"/>
  <c r="O16" i="16"/>
  <c r="Q17" i="17"/>
  <c r="C27" i="17"/>
  <c r="Q34" i="17"/>
  <c r="G27" i="17"/>
  <c r="K27" i="17"/>
  <c r="P27" i="17"/>
  <c r="Q22" i="17"/>
  <c r="Q40" i="17"/>
  <c r="H27" i="17"/>
  <c r="M45" i="17"/>
  <c r="F45" i="17"/>
  <c r="E45" i="17"/>
  <c r="Q35" i="17"/>
  <c r="Q25" i="17"/>
  <c r="E27" i="17"/>
  <c r="I45" i="17"/>
  <c r="O38" i="16"/>
  <c r="O32" i="16"/>
  <c r="O27" i="17"/>
  <c r="R42" i="2"/>
  <c r="D5" i="3"/>
  <c r="F5" i="3" s="1"/>
  <c r="M52" i="1" l="1"/>
  <c r="C47" i="18"/>
  <c r="P13" i="2"/>
  <c r="P48" i="2" s="1"/>
  <c r="M3" i="1"/>
  <c r="J13" i="2"/>
  <c r="J24" i="2" s="1"/>
  <c r="J38" i="2" s="1"/>
  <c r="J41" i="2" s="1"/>
  <c r="I13" i="2"/>
  <c r="N3" i="1"/>
  <c r="Q32" i="16"/>
  <c r="I3" i="1"/>
  <c r="H24" i="2"/>
  <c r="H38" i="2" s="1"/>
  <c r="H41" i="2" s="1"/>
  <c r="H13" i="3" s="1"/>
  <c r="K52" i="1"/>
  <c r="K3" i="1"/>
  <c r="D3" i="1"/>
  <c r="J3" i="1"/>
  <c r="N52" i="1"/>
  <c r="G13" i="2"/>
  <c r="G24" i="2" s="1"/>
  <c r="G38" i="2" s="1"/>
  <c r="G41" i="2" s="1"/>
  <c r="C8" i="20"/>
  <c r="C10" i="20" s="1"/>
  <c r="C13" i="2"/>
  <c r="C24" i="2" s="1"/>
  <c r="C38" i="2" s="1"/>
  <c r="C41" i="2" s="1"/>
  <c r="G3" i="1"/>
  <c r="E13" i="2"/>
  <c r="E3" i="1"/>
  <c r="Q45" i="17"/>
  <c r="O13" i="2"/>
  <c r="O52" i="1"/>
  <c r="F3" i="1"/>
  <c r="L13" i="2"/>
  <c r="L3" i="1"/>
  <c r="L52" i="1"/>
  <c r="F24" i="2"/>
  <c r="F38" i="2" s="1"/>
  <c r="F41" i="2" s="1"/>
  <c r="Q41" i="1"/>
  <c r="N48" i="2"/>
  <c r="N24" i="2"/>
  <c r="N38" i="2" s="1"/>
  <c r="N41" i="2" s="1"/>
  <c r="M48" i="2"/>
  <c r="M24" i="2"/>
  <c r="M38" i="2" s="1"/>
  <c r="M41" i="2" s="1"/>
  <c r="M3" i="2" s="1"/>
  <c r="D24" i="2"/>
  <c r="D38" i="2" s="1"/>
  <c r="D41" i="2" s="1"/>
  <c r="Q27" i="17"/>
  <c r="K48" i="2"/>
  <c r="K24" i="2"/>
  <c r="K38" i="2" s="1"/>
  <c r="K41" i="2" s="1"/>
  <c r="D96" i="18"/>
  <c r="D5" i="4"/>
  <c r="F5" i="4" s="1"/>
  <c r="R43" i="3"/>
  <c r="C90" i="18" l="1"/>
  <c r="C48" i="18" s="1"/>
  <c r="P44" i="1"/>
  <c r="R44" i="1"/>
  <c r="P24" i="2"/>
  <c r="P38" i="2" s="1"/>
  <c r="P41" i="2" s="1"/>
  <c r="P3" i="2" s="1"/>
  <c r="I24" i="2"/>
  <c r="I38" i="2" s="1"/>
  <c r="I41" i="2" s="1"/>
  <c r="I3" i="2" s="1"/>
  <c r="H3" i="2"/>
  <c r="H24" i="3"/>
  <c r="H38" i="3" s="1"/>
  <c r="H41" i="3" s="1"/>
  <c r="H3" i="3" s="1"/>
  <c r="E24" i="2"/>
  <c r="E38" i="2" s="1"/>
  <c r="E41" i="2" s="1"/>
  <c r="E3" i="2" s="1"/>
  <c r="Q3" i="1"/>
  <c r="C13" i="3"/>
  <c r="C3" i="2"/>
  <c r="F13" i="3"/>
  <c r="L48" i="2"/>
  <c r="L24" i="2"/>
  <c r="L38" i="2" s="1"/>
  <c r="L41" i="2" s="1"/>
  <c r="Q13" i="2"/>
  <c r="F3" i="2"/>
  <c r="N49" i="2"/>
  <c r="N13" i="3"/>
  <c r="N3" i="2"/>
  <c r="O48" i="2"/>
  <c r="O24" i="2"/>
  <c r="O38" i="2" s="1"/>
  <c r="O41" i="2" s="1"/>
  <c r="O3" i="2" s="1"/>
  <c r="K49" i="2"/>
  <c r="K13" i="3"/>
  <c r="K3" i="2"/>
  <c r="D13" i="3"/>
  <c r="D3" i="2"/>
  <c r="J13" i="3"/>
  <c r="J3" i="2"/>
  <c r="M13" i="3"/>
  <c r="M49" i="2"/>
  <c r="G13" i="3"/>
  <c r="G3" i="2"/>
  <c r="E96" i="18"/>
  <c r="D5" i="9"/>
  <c r="F5" i="9" s="1"/>
  <c r="R42" i="4"/>
  <c r="C92" i="18" l="1"/>
  <c r="C97" i="18" s="1"/>
  <c r="T36" i="18"/>
  <c r="P13" i="3"/>
  <c r="P48" i="3" s="1"/>
  <c r="P49" i="2"/>
  <c r="P43" i="2"/>
  <c r="I13" i="3"/>
  <c r="H13" i="4"/>
  <c r="H24" i="4" s="1"/>
  <c r="H38" i="4" s="1"/>
  <c r="H41" i="4" s="1"/>
  <c r="E13" i="3"/>
  <c r="E24" i="3" s="1"/>
  <c r="E38" i="3" s="1"/>
  <c r="E41" i="3" s="1"/>
  <c r="E3" i="3" s="1"/>
  <c r="C24" i="3"/>
  <c r="C38" i="3" s="1"/>
  <c r="C41" i="3" s="1"/>
  <c r="Q41" i="2"/>
  <c r="N48" i="3"/>
  <c r="N24" i="3"/>
  <c r="N38" i="3" s="1"/>
  <c r="N41" i="3" s="1"/>
  <c r="N3" i="3" s="1"/>
  <c r="D89" i="18"/>
  <c r="L49" i="2"/>
  <c r="L13" i="3"/>
  <c r="O49" i="2"/>
  <c r="O13" i="3"/>
  <c r="L3" i="2"/>
  <c r="F24" i="3"/>
  <c r="F38" i="3" s="1"/>
  <c r="F41" i="3" s="1"/>
  <c r="F3" i="3" s="1"/>
  <c r="K48" i="3"/>
  <c r="K24" i="3"/>
  <c r="K38" i="3" s="1"/>
  <c r="K41" i="3" s="1"/>
  <c r="K3" i="3" s="1"/>
  <c r="G24" i="3"/>
  <c r="G38" i="3" s="1"/>
  <c r="G41" i="3" s="1"/>
  <c r="G3" i="3" s="1"/>
  <c r="M24" i="3"/>
  <c r="M38" i="3" s="1"/>
  <c r="M41" i="3" s="1"/>
  <c r="M3" i="3" s="1"/>
  <c r="M48" i="3"/>
  <c r="J24" i="3"/>
  <c r="J38" i="3" s="1"/>
  <c r="J41" i="3" s="1"/>
  <c r="D24" i="3"/>
  <c r="D38" i="3" s="1"/>
  <c r="D41" i="3" s="1"/>
  <c r="D3" i="3" s="1"/>
  <c r="R42" i="9"/>
  <c r="D5" i="8"/>
  <c r="F5" i="8" s="1"/>
  <c r="F96" i="18"/>
  <c r="T37" i="18" l="1"/>
  <c r="P24" i="3"/>
  <c r="P38" i="3" s="1"/>
  <c r="P41" i="3" s="1"/>
  <c r="P13" i="4" s="1"/>
  <c r="D90" i="18"/>
  <c r="D92" i="18" s="1"/>
  <c r="P44" i="2"/>
  <c r="R43" i="2"/>
  <c r="I24" i="3"/>
  <c r="I38" i="3" s="1"/>
  <c r="I41" i="3" s="1"/>
  <c r="I3" i="3" s="1"/>
  <c r="Q13" i="3"/>
  <c r="Q3" i="2"/>
  <c r="C3" i="3"/>
  <c r="C13" i="4"/>
  <c r="O48" i="3"/>
  <c r="O24" i="3"/>
  <c r="O38" i="3" s="1"/>
  <c r="O41" i="3" s="1"/>
  <c r="O3" i="3" s="1"/>
  <c r="F13" i="4"/>
  <c r="L24" i="3"/>
  <c r="L38" i="3" s="1"/>
  <c r="L41" i="3" s="1"/>
  <c r="L3" i="3" s="1"/>
  <c r="L48" i="3"/>
  <c r="U35" i="18"/>
  <c r="D47" i="18"/>
  <c r="N13" i="4"/>
  <c r="N49" i="3"/>
  <c r="J13" i="4"/>
  <c r="D13" i="4"/>
  <c r="H13" i="9"/>
  <c r="H3" i="4"/>
  <c r="M49" i="3"/>
  <c r="M13" i="4"/>
  <c r="K49" i="3"/>
  <c r="K13" i="4"/>
  <c r="C98" i="18"/>
  <c r="T40" i="18" s="1"/>
  <c r="J3" i="3"/>
  <c r="T61" i="18"/>
  <c r="E13" i="4"/>
  <c r="G13" i="4"/>
  <c r="G96" i="18"/>
  <c r="R43" i="8"/>
  <c r="D5" i="7"/>
  <c r="F5" i="7" s="1"/>
  <c r="D48" i="18" l="1"/>
  <c r="U36" i="18"/>
  <c r="P49" i="3"/>
  <c r="P3" i="3"/>
  <c r="P43" i="3"/>
  <c r="I13" i="4"/>
  <c r="E89" i="18"/>
  <c r="V35" i="18" s="1"/>
  <c r="C50" i="18"/>
  <c r="C10" i="18"/>
  <c r="T21" i="18" s="1"/>
  <c r="Q41" i="3"/>
  <c r="C24" i="4"/>
  <c r="C38" i="4" s="1"/>
  <c r="C41" i="4" s="1"/>
  <c r="F24" i="4"/>
  <c r="F38" i="4" s="1"/>
  <c r="F41" i="4" s="1"/>
  <c r="N24" i="4"/>
  <c r="N38" i="4" s="1"/>
  <c r="N41" i="4" s="1"/>
  <c r="N48" i="4"/>
  <c r="L49" i="3"/>
  <c r="L13" i="4"/>
  <c r="O13" i="4"/>
  <c r="O49" i="3"/>
  <c r="J24" i="4"/>
  <c r="J38" i="4" s="1"/>
  <c r="J41" i="4" s="1"/>
  <c r="U37" i="18"/>
  <c r="D97" i="18"/>
  <c r="D98" i="18" s="1"/>
  <c r="E24" i="4"/>
  <c r="E38" i="4" s="1"/>
  <c r="E41" i="4" s="1"/>
  <c r="E3" i="4" s="1"/>
  <c r="M24" i="4"/>
  <c r="M38" i="4" s="1"/>
  <c r="M41" i="4" s="1"/>
  <c r="M3" i="4" s="1"/>
  <c r="M48" i="4"/>
  <c r="G24" i="4"/>
  <c r="G38" i="4" s="1"/>
  <c r="G41" i="4" s="1"/>
  <c r="G3" i="4" s="1"/>
  <c r="K48" i="4"/>
  <c r="K24" i="4"/>
  <c r="K38" i="4" s="1"/>
  <c r="K41" i="4" s="1"/>
  <c r="K3" i="4" s="1"/>
  <c r="P24" i="4"/>
  <c r="P38" i="4" s="1"/>
  <c r="P41" i="4" s="1"/>
  <c r="P48" i="4"/>
  <c r="H24" i="9"/>
  <c r="H38" i="9" s="1"/>
  <c r="H41" i="9" s="1"/>
  <c r="H3" i="9" s="1"/>
  <c r="D24" i="4"/>
  <c r="D38" i="4" s="1"/>
  <c r="D41" i="4" s="1"/>
  <c r="D3" i="4" s="1"/>
  <c r="R42" i="7"/>
  <c r="D5" i="13"/>
  <c r="F5" i="13" s="1"/>
  <c r="H96" i="18"/>
  <c r="Q3" i="3" l="1"/>
  <c r="P44" i="3"/>
  <c r="R44" i="3"/>
  <c r="I24" i="4"/>
  <c r="I38" i="4" s="1"/>
  <c r="I41" i="4" s="1"/>
  <c r="I3" i="4" s="1"/>
  <c r="E47" i="18"/>
  <c r="E90" i="18"/>
  <c r="E92" i="18" s="1"/>
  <c r="V37" i="18" s="1"/>
  <c r="V61" i="18" s="1"/>
  <c r="C3" i="4"/>
  <c r="C13" i="9"/>
  <c r="Q13" i="4"/>
  <c r="F13" i="9"/>
  <c r="O24" i="4"/>
  <c r="O38" i="4" s="1"/>
  <c r="O41" i="4" s="1"/>
  <c r="O3" i="4" s="1"/>
  <c r="O48" i="4"/>
  <c r="N49" i="4"/>
  <c r="N3" i="4"/>
  <c r="N13" i="9"/>
  <c r="L24" i="4"/>
  <c r="L38" i="4" s="1"/>
  <c r="L41" i="4" s="1"/>
  <c r="L48" i="4"/>
  <c r="F3" i="4"/>
  <c r="U40" i="18"/>
  <c r="U61" i="18"/>
  <c r="J13" i="9"/>
  <c r="P49" i="4"/>
  <c r="P13" i="9"/>
  <c r="H13" i="8"/>
  <c r="E13" i="9"/>
  <c r="M49" i="4"/>
  <c r="M13" i="9"/>
  <c r="D13" i="9"/>
  <c r="P3" i="4"/>
  <c r="K49" i="4"/>
  <c r="K13" i="9"/>
  <c r="G13" i="9"/>
  <c r="J3" i="4"/>
  <c r="R42" i="13"/>
  <c r="D5" i="5"/>
  <c r="F5" i="5" s="1"/>
  <c r="I96" i="18"/>
  <c r="F89" i="18" l="1"/>
  <c r="W35" i="18" s="1"/>
  <c r="P43" i="4"/>
  <c r="I13" i="9"/>
  <c r="E97" i="18"/>
  <c r="E98" i="18" s="1"/>
  <c r="V40" i="18" s="1"/>
  <c r="E48" i="18"/>
  <c r="V36" i="18"/>
  <c r="E50" i="18"/>
  <c r="E10" i="18"/>
  <c r="D50" i="18"/>
  <c r="D10" i="18"/>
  <c r="U21" i="18" s="1"/>
  <c r="C24" i="9"/>
  <c r="C38" i="9" s="1"/>
  <c r="C41" i="9" s="1"/>
  <c r="Q41" i="4"/>
  <c r="L3" i="4"/>
  <c r="L49" i="4"/>
  <c r="L13" i="9"/>
  <c r="N24" i="9"/>
  <c r="N38" i="9" s="1"/>
  <c r="N41" i="9" s="1"/>
  <c r="N3" i="9" s="1"/>
  <c r="N48" i="9"/>
  <c r="O13" i="9"/>
  <c r="O49" i="4"/>
  <c r="F24" i="9"/>
  <c r="F38" i="9" s="1"/>
  <c r="F41" i="9" s="1"/>
  <c r="F3" i="9" s="1"/>
  <c r="G24" i="9"/>
  <c r="G38" i="9" s="1"/>
  <c r="G41" i="9" s="1"/>
  <c r="G3" i="9" s="1"/>
  <c r="D24" i="9"/>
  <c r="D38" i="9" s="1"/>
  <c r="D41" i="9" s="1"/>
  <c r="H24" i="8"/>
  <c r="H38" i="8" s="1"/>
  <c r="H41" i="8" s="1"/>
  <c r="H3" i="8" s="1"/>
  <c r="F47" i="18"/>
  <c r="J24" i="9"/>
  <c r="J38" i="9" s="1"/>
  <c r="J41" i="9" s="1"/>
  <c r="J3" i="9" s="1"/>
  <c r="K24" i="9"/>
  <c r="K38" i="9" s="1"/>
  <c r="K41" i="9" s="1"/>
  <c r="K3" i="9" s="1"/>
  <c r="K48" i="9"/>
  <c r="E24" i="9"/>
  <c r="E38" i="9" s="1"/>
  <c r="E41" i="9" s="1"/>
  <c r="P48" i="9"/>
  <c r="P24" i="9"/>
  <c r="P38" i="9" s="1"/>
  <c r="P41" i="9" s="1"/>
  <c r="P3" i="9" s="1"/>
  <c r="M48" i="9"/>
  <c r="M24" i="9"/>
  <c r="M38" i="9" s="1"/>
  <c r="M41" i="9" s="1"/>
  <c r="R42" i="5"/>
  <c r="D5" i="12"/>
  <c r="F5" i="12" s="1"/>
  <c r="J96" i="18"/>
  <c r="Q3" i="4" l="1"/>
  <c r="P44" i="4"/>
  <c r="R43" i="4"/>
  <c r="I24" i="9"/>
  <c r="I38" i="9" s="1"/>
  <c r="I41" i="9" s="1"/>
  <c r="I3" i="9" s="1"/>
  <c r="V21" i="18"/>
  <c r="F90" i="18"/>
  <c r="F92" i="18" s="1"/>
  <c r="F97" i="18" s="1"/>
  <c r="F98" i="18" s="1"/>
  <c r="C3" i="9"/>
  <c r="C13" i="8"/>
  <c r="Q13" i="9"/>
  <c r="F13" i="8"/>
  <c r="N13" i="8"/>
  <c r="N49" i="9"/>
  <c r="O24" i="9"/>
  <c r="O38" i="9" s="1"/>
  <c r="O41" i="9" s="1"/>
  <c r="O3" i="9" s="1"/>
  <c r="O48" i="9"/>
  <c r="L48" i="9"/>
  <c r="L24" i="9"/>
  <c r="L38" i="9" s="1"/>
  <c r="L41" i="9" s="1"/>
  <c r="L3" i="9" s="1"/>
  <c r="M49" i="9"/>
  <c r="M13" i="8"/>
  <c r="E13" i="8"/>
  <c r="D13" i="8"/>
  <c r="P49" i="9"/>
  <c r="P13" i="8"/>
  <c r="J13" i="8"/>
  <c r="D3" i="9"/>
  <c r="M3" i="9"/>
  <c r="E3" i="9"/>
  <c r="K13" i="8"/>
  <c r="K49" i="9"/>
  <c r="H13" i="7"/>
  <c r="G13" i="8"/>
  <c r="R42" i="12"/>
  <c r="D5" i="11"/>
  <c r="F5" i="11" s="1"/>
  <c r="K96" i="18"/>
  <c r="I13" i="8" l="1"/>
  <c r="G89" i="18"/>
  <c r="X35" i="18" s="1"/>
  <c r="W37" i="18"/>
  <c r="W61" i="18" s="1"/>
  <c r="W36" i="18"/>
  <c r="F48" i="18"/>
  <c r="P43" i="9"/>
  <c r="C24" i="8"/>
  <c r="C38" i="8" s="1"/>
  <c r="C41" i="8" s="1"/>
  <c r="C3" i="8" s="1"/>
  <c r="Q41" i="9"/>
  <c r="N24" i="8"/>
  <c r="N38" i="8" s="1"/>
  <c r="N41" i="8" s="1"/>
  <c r="N3" i="8" s="1"/>
  <c r="N48" i="8"/>
  <c r="F24" i="8"/>
  <c r="F38" i="8" s="1"/>
  <c r="F41" i="8" s="1"/>
  <c r="F3" i="8" s="1"/>
  <c r="L49" i="9"/>
  <c r="L13" i="8"/>
  <c r="O13" i="8"/>
  <c r="O49" i="9"/>
  <c r="K48" i="8"/>
  <c r="K24" i="8"/>
  <c r="K38" i="8" s="1"/>
  <c r="K41" i="8" s="1"/>
  <c r="K3" i="8" s="1"/>
  <c r="D24" i="8"/>
  <c r="D38" i="8" s="1"/>
  <c r="D41" i="8" s="1"/>
  <c r="G24" i="8"/>
  <c r="G38" i="8" s="1"/>
  <c r="G41" i="8" s="1"/>
  <c r="G3" i="8" s="1"/>
  <c r="J24" i="8"/>
  <c r="J38" i="8" s="1"/>
  <c r="J41" i="8" s="1"/>
  <c r="J3" i="8" s="1"/>
  <c r="W40" i="18"/>
  <c r="E24" i="8"/>
  <c r="E38" i="8" s="1"/>
  <c r="E41" i="8" s="1"/>
  <c r="H24" i="7"/>
  <c r="H38" i="7" s="1"/>
  <c r="H41" i="7" s="1"/>
  <c r="P48" i="8"/>
  <c r="P24" i="8"/>
  <c r="P38" i="8" s="1"/>
  <c r="P41" i="8" s="1"/>
  <c r="M48" i="8"/>
  <c r="M24" i="8"/>
  <c r="M38" i="8" s="1"/>
  <c r="M41" i="8" s="1"/>
  <c r="M3" i="8" s="1"/>
  <c r="I24" i="8"/>
  <c r="I38" i="8" s="1"/>
  <c r="I41" i="8" s="1"/>
  <c r="I3" i="8" s="1"/>
  <c r="D5" i="10"/>
  <c r="F5" i="10" s="1"/>
  <c r="D5" i="20" s="1"/>
  <c r="R43" i="11"/>
  <c r="L96" i="18"/>
  <c r="G47" i="18" l="1"/>
  <c r="Q3" i="9"/>
  <c r="P44" i="9"/>
  <c r="R43" i="9"/>
  <c r="F50" i="18"/>
  <c r="F10" i="18"/>
  <c r="W21" i="18" s="1"/>
  <c r="G90" i="18"/>
  <c r="G92" i="18" s="1"/>
  <c r="X37" i="18" s="1"/>
  <c r="C13" i="7"/>
  <c r="Q13" i="8"/>
  <c r="L48" i="8"/>
  <c r="L24" i="8"/>
  <c r="L38" i="8" s="1"/>
  <c r="L41" i="8" s="1"/>
  <c r="L3" i="8" s="1"/>
  <c r="F13" i="7"/>
  <c r="O48" i="8"/>
  <c r="O24" i="8"/>
  <c r="O38" i="8" s="1"/>
  <c r="O41" i="8" s="1"/>
  <c r="N49" i="8"/>
  <c r="N13" i="7"/>
  <c r="E13" i="7"/>
  <c r="D13" i="7"/>
  <c r="M49" i="8"/>
  <c r="M13" i="7"/>
  <c r="H13" i="13"/>
  <c r="E3" i="8"/>
  <c r="J13" i="7"/>
  <c r="D3" i="8"/>
  <c r="P13" i="7"/>
  <c r="P49" i="8"/>
  <c r="G13" i="7"/>
  <c r="I13" i="7"/>
  <c r="P3" i="8"/>
  <c r="H3" i="7"/>
  <c r="K13" i="7"/>
  <c r="K49" i="8"/>
  <c r="F7" i="16"/>
  <c r="R43" i="10"/>
  <c r="M96" i="18"/>
  <c r="Q41" i="8" l="1"/>
  <c r="P44" i="8" s="1"/>
  <c r="P43" i="8"/>
  <c r="G48" i="18"/>
  <c r="X36" i="18"/>
  <c r="G97" i="18"/>
  <c r="G98" i="18" s="1"/>
  <c r="X40" i="18" s="1"/>
  <c r="X42" i="18" s="1"/>
  <c r="C24" i="7"/>
  <c r="C38" i="7" s="1"/>
  <c r="C41" i="7" s="1"/>
  <c r="Q3" i="8"/>
  <c r="H89" i="18"/>
  <c r="H47" i="18" s="1"/>
  <c r="O13" i="7"/>
  <c r="O49" i="8"/>
  <c r="O3" i="8"/>
  <c r="N48" i="7"/>
  <c r="N24" i="7"/>
  <c r="N38" i="7" s="1"/>
  <c r="N41" i="7" s="1"/>
  <c r="L13" i="7"/>
  <c r="L49" i="8"/>
  <c r="F24" i="7"/>
  <c r="F38" i="7" s="1"/>
  <c r="F41" i="7" s="1"/>
  <c r="H24" i="13"/>
  <c r="H38" i="13" s="1"/>
  <c r="H41" i="13" s="1"/>
  <c r="D24" i="7"/>
  <c r="D38" i="7" s="1"/>
  <c r="D41" i="7" s="1"/>
  <c r="X61" i="18"/>
  <c r="M48" i="7"/>
  <c r="M24" i="7"/>
  <c r="M38" i="7" s="1"/>
  <c r="M41" i="7" s="1"/>
  <c r="M3" i="7" s="1"/>
  <c r="E24" i="7"/>
  <c r="E38" i="7" s="1"/>
  <c r="E41" i="7" s="1"/>
  <c r="E3" i="7" s="1"/>
  <c r="K48" i="7"/>
  <c r="K24" i="7"/>
  <c r="K38" i="7" s="1"/>
  <c r="K41" i="7" s="1"/>
  <c r="K3" i="7" s="1"/>
  <c r="I24" i="7"/>
  <c r="I38" i="7" s="1"/>
  <c r="I41" i="7" s="1"/>
  <c r="I3" i="7" s="1"/>
  <c r="P48" i="7"/>
  <c r="P24" i="7"/>
  <c r="P38" i="7" s="1"/>
  <c r="P41" i="7" s="1"/>
  <c r="P3" i="7" s="1"/>
  <c r="G24" i="7"/>
  <c r="G38" i="7" s="1"/>
  <c r="G41" i="7" s="1"/>
  <c r="G3" i="7" s="1"/>
  <c r="J24" i="7"/>
  <c r="J38" i="7" s="1"/>
  <c r="J41" i="7" s="1"/>
  <c r="J3" i="7" s="1"/>
  <c r="H90" i="18"/>
  <c r="N96" i="18"/>
  <c r="R44" i="8" l="1"/>
  <c r="G50" i="18"/>
  <c r="G10" i="18"/>
  <c r="X21" i="18" s="1"/>
  <c r="Y35" i="18"/>
  <c r="Q13" i="7"/>
  <c r="H92" i="18"/>
  <c r="Y37" i="18" s="1"/>
  <c r="C13" i="13"/>
  <c r="C3" i="7"/>
  <c r="F13" i="13"/>
  <c r="F3" i="7"/>
  <c r="L48" i="7"/>
  <c r="L24" i="7"/>
  <c r="L38" i="7" s="1"/>
  <c r="L41" i="7" s="1"/>
  <c r="N3" i="7"/>
  <c r="N13" i="13"/>
  <c r="N49" i="7"/>
  <c r="O24" i="7"/>
  <c r="O38" i="7" s="1"/>
  <c r="O41" i="7" s="1"/>
  <c r="O48" i="7"/>
  <c r="H13" i="5"/>
  <c r="M49" i="7"/>
  <c r="M13" i="13"/>
  <c r="J13" i="13"/>
  <c r="P49" i="7"/>
  <c r="P13" i="13"/>
  <c r="E13" i="13"/>
  <c r="H3" i="13"/>
  <c r="D13" i="13"/>
  <c r="G13" i="13"/>
  <c r="H48" i="18"/>
  <c r="Y36" i="18"/>
  <c r="I13" i="13"/>
  <c r="K49" i="7"/>
  <c r="K13" i="13"/>
  <c r="D3" i="7"/>
  <c r="P43" i="7" l="1"/>
  <c r="H97" i="18"/>
  <c r="H98" i="18" s="1"/>
  <c r="Y40" i="18" s="1"/>
  <c r="Y42" i="18" s="1"/>
  <c r="I89" i="18"/>
  <c r="Q41" i="7"/>
  <c r="R43" i="7" s="1"/>
  <c r="C24" i="13"/>
  <c r="C38" i="13" s="1"/>
  <c r="C41" i="13" s="1"/>
  <c r="N48" i="13"/>
  <c r="N24" i="13"/>
  <c r="N38" i="13" s="1"/>
  <c r="N41" i="13" s="1"/>
  <c r="F24" i="13"/>
  <c r="F38" i="13" s="1"/>
  <c r="F41" i="13" s="1"/>
  <c r="O49" i="7"/>
  <c r="O3" i="7"/>
  <c r="O13" i="13"/>
  <c r="L3" i="7"/>
  <c r="L49" i="7"/>
  <c r="L13" i="13"/>
  <c r="D24" i="13"/>
  <c r="D38" i="13" s="1"/>
  <c r="D41" i="13" s="1"/>
  <c r="E24" i="13"/>
  <c r="E38" i="13" s="1"/>
  <c r="E41" i="13" s="1"/>
  <c r="Y61" i="18"/>
  <c r="I24" i="13"/>
  <c r="I38" i="13" s="1"/>
  <c r="I41" i="13" s="1"/>
  <c r="G24" i="13"/>
  <c r="G38" i="13" s="1"/>
  <c r="G41" i="13" s="1"/>
  <c r="G3" i="13" s="1"/>
  <c r="J24" i="13"/>
  <c r="J38" i="13" s="1"/>
  <c r="J41" i="13" s="1"/>
  <c r="M24" i="13"/>
  <c r="M38" i="13" s="1"/>
  <c r="M41" i="13" s="1"/>
  <c r="M3" i="13" s="1"/>
  <c r="M48" i="13"/>
  <c r="K48" i="13"/>
  <c r="K24" i="13"/>
  <c r="K38" i="13" s="1"/>
  <c r="K41" i="13" s="1"/>
  <c r="P24" i="13"/>
  <c r="P38" i="13" s="1"/>
  <c r="P41" i="13" s="1"/>
  <c r="P48" i="13"/>
  <c r="H24" i="5"/>
  <c r="H38" i="5" s="1"/>
  <c r="H41" i="5" s="1"/>
  <c r="H3" i="5" s="1"/>
  <c r="Z35" i="18" l="1"/>
  <c r="I47" i="18"/>
  <c r="I90" i="18"/>
  <c r="P44" i="7"/>
  <c r="I92" i="18"/>
  <c r="H50" i="18"/>
  <c r="H10" i="18"/>
  <c r="Q13" i="13"/>
  <c r="Q3" i="7"/>
  <c r="C3" i="13"/>
  <c r="C13" i="5"/>
  <c r="L48" i="13"/>
  <c r="L24" i="13"/>
  <c r="L38" i="13" s="1"/>
  <c r="L41" i="13" s="1"/>
  <c r="L3" i="13" s="1"/>
  <c r="F13" i="5"/>
  <c r="N13" i="5"/>
  <c r="N49" i="13"/>
  <c r="O48" i="13"/>
  <c r="O24" i="13"/>
  <c r="O38" i="13" s="1"/>
  <c r="O41" i="13" s="1"/>
  <c r="F3" i="13"/>
  <c r="N3" i="13"/>
  <c r="K13" i="5"/>
  <c r="K49" i="13"/>
  <c r="H13" i="12"/>
  <c r="J13" i="5"/>
  <c r="D13" i="5"/>
  <c r="E13" i="5"/>
  <c r="M13" i="5"/>
  <c r="M49" i="13"/>
  <c r="G13" i="5"/>
  <c r="I13" i="5"/>
  <c r="P13" i="5"/>
  <c r="P49" i="13"/>
  <c r="P3" i="13"/>
  <c r="K3" i="13"/>
  <c r="J3" i="13"/>
  <c r="I3" i="13"/>
  <c r="E3" i="13"/>
  <c r="D3" i="13"/>
  <c r="J89" i="18" l="1"/>
  <c r="I97" i="18"/>
  <c r="I98" i="18" s="1"/>
  <c r="Z40" i="18" s="1"/>
  <c r="Z37" i="18"/>
  <c r="Z36" i="18"/>
  <c r="I48" i="18"/>
  <c r="Y21" i="18"/>
  <c r="P43" i="13"/>
  <c r="Q41" i="13"/>
  <c r="C24" i="5"/>
  <c r="C38" i="5" s="1"/>
  <c r="C41" i="5" s="1"/>
  <c r="F24" i="5"/>
  <c r="F38" i="5" s="1"/>
  <c r="F41" i="5" s="1"/>
  <c r="F3" i="5" s="1"/>
  <c r="N48" i="5"/>
  <c r="N24" i="5"/>
  <c r="N38" i="5" s="1"/>
  <c r="N41" i="5" s="1"/>
  <c r="L13" i="5"/>
  <c r="L49" i="13"/>
  <c r="O49" i="13"/>
  <c r="O13" i="5"/>
  <c r="O3" i="13"/>
  <c r="E24" i="5"/>
  <c r="E38" i="5" s="1"/>
  <c r="E41" i="5" s="1"/>
  <c r="H24" i="12"/>
  <c r="H38" i="12" s="1"/>
  <c r="H41" i="12" s="1"/>
  <c r="H3" i="12" s="1"/>
  <c r="M48" i="5"/>
  <c r="M24" i="5"/>
  <c r="M38" i="5" s="1"/>
  <c r="M41" i="5" s="1"/>
  <c r="P48" i="5"/>
  <c r="P24" i="5"/>
  <c r="P38" i="5" s="1"/>
  <c r="P41" i="5" s="1"/>
  <c r="P3" i="5" s="1"/>
  <c r="G24" i="5"/>
  <c r="G38" i="5" s="1"/>
  <c r="G41" i="5" s="1"/>
  <c r="G3" i="5" s="1"/>
  <c r="D24" i="5"/>
  <c r="D38" i="5" s="1"/>
  <c r="D41" i="5" s="1"/>
  <c r="D3" i="5" s="1"/>
  <c r="I24" i="5"/>
  <c r="I38" i="5" s="1"/>
  <c r="I41" i="5" s="1"/>
  <c r="I3" i="5" s="1"/>
  <c r="J24" i="5"/>
  <c r="J38" i="5" s="1"/>
  <c r="J41" i="5" s="1"/>
  <c r="J3" i="5" s="1"/>
  <c r="K24" i="5"/>
  <c r="K38" i="5" s="1"/>
  <c r="K41" i="5" s="1"/>
  <c r="K48" i="5"/>
  <c r="Q3" i="13" l="1"/>
  <c r="P44" i="13"/>
  <c r="R43" i="13"/>
  <c r="Z61" i="18"/>
  <c r="AA35" i="18"/>
  <c r="J47" i="18"/>
  <c r="Q13" i="5"/>
  <c r="J90" i="18"/>
  <c r="C3" i="5"/>
  <c r="C13" i="12"/>
  <c r="L24" i="5"/>
  <c r="L38" i="5" s="1"/>
  <c r="L41" i="5" s="1"/>
  <c r="L3" i="5" s="1"/>
  <c r="L48" i="5"/>
  <c r="F13" i="12"/>
  <c r="O48" i="5"/>
  <c r="O24" i="5"/>
  <c r="O38" i="5" s="1"/>
  <c r="O41" i="5" s="1"/>
  <c r="N13" i="12"/>
  <c r="N49" i="5"/>
  <c r="N3" i="5"/>
  <c r="P49" i="5"/>
  <c r="P13" i="12"/>
  <c r="M49" i="5"/>
  <c r="M13" i="12"/>
  <c r="E13" i="12"/>
  <c r="G13" i="12"/>
  <c r="H13" i="11"/>
  <c r="J13" i="12"/>
  <c r="K13" i="12"/>
  <c r="K49" i="5"/>
  <c r="I13" i="12"/>
  <c r="K3" i="5"/>
  <c r="D13" i="12"/>
  <c r="M3" i="5"/>
  <c r="E3" i="5"/>
  <c r="J92" i="18" l="1"/>
  <c r="AA36" i="18"/>
  <c r="J48" i="18"/>
  <c r="I10" i="18"/>
  <c r="I50" i="18"/>
  <c r="J8" i="18"/>
  <c r="P43" i="5"/>
  <c r="Q41" i="5"/>
  <c r="P44" i="5" s="1"/>
  <c r="K89" i="18"/>
  <c r="C24" i="12"/>
  <c r="C38" i="12" s="1"/>
  <c r="C41" i="12" s="1"/>
  <c r="C3" i="12" s="1"/>
  <c r="O49" i="5"/>
  <c r="O13" i="12"/>
  <c r="F24" i="12"/>
  <c r="F38" i="12" s="1"/>
  <c r="F41" i="12" s="1"/>
  <c r="O3" i="5"/>
  <c r="N24" i="12"/>
  <c r="N38" i="12" s="1"/>
  <c r="N41" i="12" s="1"/>
  <c r="N48" i="12"/>
  <c r="L49" i="5"/>
  <c r="L13" i="12"/>
  <c r="E24" i="12"/>
  <c r="E38" i="12" s="1"/>
  <c r="E41" i="12" s="1"/>
  <c r="P48" i="12"/>
  <c r="P24" i="12"/>
  <c r="P38" i="12" s="1"/>
  <c r="P41" i="12" s="1"/>
  <c r="D24" i="12"/>
  <c r="D38" i="12" s="1"/>
  <c r="D41" i="12" s="1"/>
  <c r="D3" i="12" s="1"/>
  <c r="I24" i="12"/>
  <c r="I38" i="12" s="1"/>
  <c r="I41" i="12" s="1"/>
  <c r="I3" i="12" s="1"/>
  <c r="K48" i="12"/>
  <c r="K24" i="12"/>
  <c r="K38" i="12" s="1"/>
  <c r="K41" i="12" s="1"/>
  <c r="K3" i="12" s="1"/>
  <c r="J24" i="12"/>
  <c r="J38" i="12" s="1"/>
  <c r="J41" i="12" s="1"/>
  <c r="J3" i="12" s="1"/>
  <c r="H24" i="11"/>
  <c r="H38" i="11" s="1"/>
  <c r="H41" i="11" s="1"/>
  <c r="G24" i="12"/>
  <c r="G38" i="12" s="1"/>
  <c r="G41" i="12" s="1"/>
  <c r="G3" i="12" s="1"/>
  <c r="M48" i="12"/>
  <c r="M24" i="12"/>
  <c r="M38" i="12" s="1"/>
  <c r="M41" i="12" s="1"/>
  <c r="AB35" i="18" l="1"/>
  <c r="K47" i="18"/>
  <c r="Z21" i="18"/>
  <c r="J97" i="18"/>
  <c r="J98" i="18" s="1"/>
  <c r="AA40" i="18" s="1"/>
  <c r="AA37" i="18"/>
  <c r="R43" i="5"/>
  <c r="Q3" i="5"/>
  <c r="K90" i="18"/>
  <c r="C13" i="11"/>
  <c r="L24" i="12"/>
  <c r="L38" i="12" s="1"/>
  <c r="L41" i="12" s="1"/>
  <c r="L3" i="12" s="1"/>
  <c r="L48" i="12"/>
  <c r="N13" i="11"/>
  <c r="N49" i="12"/>
  <c r="F13" i="11"/>
  <c r="Q13" i="12"/>
  <c r="O24" i="12"/>
  <c r="O38" i="12" s="1"/>
  <c r="O41" i="12" s="1"/>
  <c r="O3" i="12" s="1"/>
  <c r="O48" i="12"/>
  <c r="N3" i="12"/>
  <c r="F3" i="12"/>
  <c r="H13" i="10"/>
  <c r="P49" i="12"/>
  <c r="P13" i="11"/>
  <c r="G13" i="11"/>
  <c r="K13" i="11"/>
  <c r="K49" i="12"/>
  <c r="M13" i="11"/>
  <c r="M49" i="12"/>
  <c r="I13" i="11"/>
  <c r="E13" i="11"/>
  <c r="M3" i="12"/>
  <c r="H3" i="11"/>
  <c r="J13" i="11"/>
  <c r="D13" i="11"/>
  <c r="P3" i="12"/>
  <c r="E3" i="12"/>
  <c r="K92" i="18" l="1"/>
  <c r="AB37" i="18" s="1"/>
  <c r="AB61" i="18" s="1"/>
  <c r="AB36" i="18"/>
  <c r="K48" i="18"/>
  <c r="AA61" i="18"/>
  <c r="K8" i="18"/>
  <c r="L89" i="18"/>
  <c r="P43" i="12"/>
  <c r="K97" i="18"/>
  <c r="K98" i="18" s="1"/>
  <c r="AB40" i="18" s="1"/>
  <c r="Q41" i="12"/>
  <c r="C24" i="11"/>
  <c r="C38" i="11" s="1"/>
  <c r="C41" i="11" s="1"/>
  <c r="N48" i="11"/>
  <c r="N24" i="11"/>
  <c r="N38" i="11" s="1"/>
  <c r="N41" i="11" s="1"/>
  <c r="F24" i="11"/>
  <c r="F38" i="11" s="1"/>
  <c r="F41" i="11" s="1"/>
  <c r="F3" i="11" s="1"/>
  <c r="O13" i="11"/>
  <c r="O49" i="12"/>
  <c r="L13" i="11"/>
  <c r="L49" i="12"/>
  <c r="D24" i="11"/>
  <c r="D38" i="11" s="1"/>
  <c r="D41" i="11" s="1"/>
  <c r="D3" i="11" s="1"/>
  <c r="E24" i="11"/>
  <c r="E38" i="11" s="1"/>
  <c r="E41" i="11" s="1"/>
  <c r="E3" i="11" s="1"/>
  <c r="G24" i="11"/>
  <c r="G38" i="11" s="1"/>
  <c r="G41" i="11" s="1"/>
  <c r="G3" i="11" s="1"/>
  <c r="I24" i="11"/>
  <c r="I38" i="11" s="1"/>
  <c r="I41" i="11" s="1"/>
  <c r="M24" i="11"/>
  <c r="M38" i="11" s="1"/>
  <c r="M41" i="11" s="1"/>
  <c r="M3" i="11" s="1"/>
  <c r="M48" i="11"/>
  <c r="J24" i="11"/>
  <c r="J38" i="11" s="1"/>
  <c r="J41" i="11" s="1"/>
  <c r="J3" i="11" s="1"/>
  <c r="K48" i="11"/>
  <c r="K24" i="11"/>
  <c r="K38" i="11" s="1"/>
  <c r="K41" i="11" s="1"/>
  <c r="K3" i="11" s="1"/>
  <c r="P48" i="11"/>
  <c r="P24" i="11"/>
  <c r="P38" i="11" s="1"/>
  <c r="P41" i="11" s="1"/>
  <c r="H24" i="10"/>
  <c r="H38" i="10" s="1"/>
  <c r="H41" i="10" s="1"/>
  <c r="H3" i="10" s="1"/>
  <c r="H3" i="16" s="1"/>
  <c r="AC35" i="18" l="1"/>
  <c r="L47" i="18"/>
  <c r="J50" i="18"/>
  <c r="J10" i="18"/>
  <c r="K50" i="18"/>
  <c r="K10" i="18"/>
  <c r="AB21" i="18" s="1"/>
  <c r="L90" i="18"/>
  <c r="P44" i="12"/>
  <c r="R43" i="12"/>
  <c r="Q3" i="12"/>
  <c r="Q13" i="11"/>
  <c r="C3" i="11"/>
  <c r="C13" i="10"/>
  <c r="L24" i="11"/>
  <c r="L38" i="11" s="1"/>
  <c r="L41" i="11" s="1"/>
  <c r="L3" i="11" s="1"/>
  <c r="L48" i="11"/>
  <c r="O48" i="11"/>
  <c r="O24" i="11"/>
  <c r="O38" i="11" s="1"/>
  <c r="O41" i="11" s="1"/>
  <c r="O3" i="11" s="1"/>
  <c r="N3" i="11"/>
  <c r="N49" i="11"/>
  <c r="N13" i="10"/>
  <c r="F13" i="10"/>
  <c r="P13" i="10"/>
  <c r="P49" i="11"/>
  <c r="I13" i="10"/>
  <c r="H23" i="16"/>
  <c r="K13" i="10"/>
  <c r="K49" i="11"/>
  <c r="G13" i="10"/>
  <c r="D13" i="10"/>
  <c r="J13" i="10"/>
  <c r="P3" i="11"/>
  <c r="M13" i="10"/>
  <c r="M49" i="11"/>
  <c r="I3" i="11"/>
  <c r="E13" i="10"/>
  <c r="H27" i="16" l="1"/>
  <c r="H49" i="16"/>
  <c r="H53" i="16" s="1"/>
  <c r="L92" i="18"/>
  <c r="AC36" i="18"/>
  <c r="L48" i="18"/>
  <c r="AA21" i="18"/>
  <c r="L8" i="18"/>
  <c r="P43" i="11"/>
  <c r="M89" i="18"/>
  <c r="Q41" i="11"/>
  <c r="C24" i="10"/>
  <c r="C38" i="10" s="1"/>
  <c r="C41" i="10" s="1"/>
  <c r="F24" i="10"/>
  <c r="F38" i="10" s="1"/>
  <c r="F41" i="10" s="1"/>
  <c r="N24" i="10"/>
  <c r="N38" i="10" s="1"/>
  <c r="N41" i="10" s="1"/>
  <c r="N3" i="10" s="1"/>
  <c r="N3" i="16" s="1"/>
  <c r="N48" i="10"/>
  <c r="O13" i="10"/>
  <c r="O49" i="11"/>
  <c r="L13" i="10"/>
  <c r="L49" i="11"/>
  <c r="E24" i="10"/>
  <c r="E38" i="10" s="1"/>
  <c r="E41" i="10" s="1"/>
  <c r="E3" i="10" s="1"/>
  <c r="E3" i="16" s="1"/>
  <c r="M24" i="10"/>
  <c r="M38" i="10" s="1"/>
  <c r="M41" i="10" s="1"/>
  <c r="M48" i="10"/>
  <c r="D24" i="10"/>
  <c r="D38" i="10" s="1"/>
  <c r="D41" i="10" s="1"/>
  <c r="D3" i="10" s="1"/>
  <c r="D3" i="16" s="1"/>
  <c r="P48" i="10"/>
  <c r="P24" i="10"/>
  <c r="P38" i="10" s="1"/>
  <c r="P41" i="10" s="1"/>
  <c r="P3" i="10" s="1"/>
  <c r="J24" i="10"/>
  <c r="J38" i="10" s="1"/>
  <c r="J41" i="10" s="1"/>
  <c r="G24" i="10"/>
  <c r="G38" i="10" s="1"/>
  <c r="G41" i="10" s="1"/>
  <c r="K24" i="10"/>
  <c r="K38" i="10" s="1"/>
  <c r="K41" i="10" s="1"/>
  <c r="K3" i="10" s="1"/>
  <c r="K3" i="16" s="1"/>
  <c r="K48" i="10"/>
  <c r="I24" i="10"/>
  <c r="I38" i="10" s="1"/>
  <c r="I41" i="10" s="1"/>
  <c r="H52" i="16" l="1"/>
  <c r="H18" i="21"/>
  <c r="H21" i="21" s="1"/>
  <c r="AD35" i="18"/>
  <c r="M47" i="18"/>
  <c r="L97" i="18"/>
  <c r="L98" i="18" s="1"/>
  <c r="AC40" i="18" s="1"/>
  <c r="AC37" i="18"/>
  <c r="Q3" i="11"/>
  <c r="P44" i="11"/>
  <c r="R44" i="11"/>
  <c r="M90" i="18"/>
  <c r="Q13" i="10"/>
  <c r="C3" i="10"/>
  <c r="C3" i="16" s="1"/>
  <c r="C23" i="16"/>
  <c r="L24" i="10"/>
  <c r="L38" i="10" s="1"/>
  <c r="L41" i="10" s="1"/>
  <c r="L3" i="10" s="1"/>
  <c r="L3" i="16" s="1"/>
  <c r="L48" i="10"/>
  <c r="N23" i="16"/>
  <c r="N49" i="10"/>
  <c r="O24" i="10"/>
  <c r="O38" i="10" s="1"/>
  <c r="O41" i="10" s="1"/>
  <c r="O3" i="10" s="1"/>
  <c r="O48" i="10"/>
  <c r="F3" i="10"/>
  <c r="F3" i="16" s="1"/>
  <c r="F23" i="16"/>
  <c r="M23" i="16"/>
  <c r="M49" i="10"/>
  <c r="I23" i="16"/>
  <c r="G23" i="16"/>
  <c r="J23" i="16"/>
  <c r="K49" i="10"/>
  <c r="K23" i="16"/>
  <c r="M3" i="10"/>
  <c r="M3" i="16" s="1"/>
  <c r="E23" i="16"/>
  <c r="I3" i="10"/>
  <c r="I3" i="16" s="1"/>
  <c r="G3" i="10"/>
  <c r="G3" i="16" s="1"/>
  <c r="J3" i="10"/>
  <c r="J3" i="16" s="1"/>
  <c r="P49" i="10"/>
  <c r="D23" i="16"/>
  <c r="D49" i="16" s="1"/>
  <c r="D53" i="16" s="1"/>
  <c r="D52" i="16" l="1"/>
  <c r="D18" i="21"/>
  <c r="D21" i="21" s="1"/>
  <c r="K27" i="16"/>
  <c r="K49" i="16"/>
  <c r="K53" i="16" s="1"/>
  <c r="J27" i="16"/>
  <c r="J49" i="16"/>
  <c r="J53" i="16" s="1"/>
  <c r="G27" i="16"/>
  <c r="G49" i="16"/>
  <c r="G53" i="16" s="1"/>
  <c r="C27" i="16"/>
  <c r="C49" i="16"/>
  <c r="I27" i="16"/>
  <c r="I49" i="16"/>
  <c r="I53" i="16" s="1"/>
  <c r="N27" i="16"/>
  <c r="N49" i="16"/>
  <c r="N53" i="16" s="1"/>
  <c r="M27" i="16"/>
  <c r="M49" i="16"/>
  <c r="M53" i="16" s="1"/>
  <c r="F27" i="16"/>
  <c r="F49" i="16"/>
  <c r="F53" i="16" s="1"/>
  <c r="E27" i="16"/>
  <c r="E49" i="16"/>
  <c r="E53" i="16" s="1"/>
  <c r="M92" i="18"/>
  <c r="AD37" i="18" s="1"/>
  <c r="AD61" i="18" s="1"/>
  <c r="AD36" i="18"/>
  <c r="M48" i="18"/>
  <c r="AC61" i="18"/>
  <c r="M8" i="18"/>
  <c r="O43" i="10"/>
  <c r="N89" i="18"/>
  <c r="M97" i="18"/>
  <c r="M98" i="18" s="1"/>
  <c r="AD40" i="18" s="1"/>
  <c r="Q41" i="10"/>
  <c r="O49" i="10"/>
  <c r="L23" i="16"/>
  <c r="L49" i="10"/>
  <c r="D27" i="16"/>
  <c r="C52" i="16" l="1"/>
  <c r="C53" i="16"/>
  <c r="N52" i="16"/>
  <c r="N18" i="21"/>
  <c r="N21" i="21" s="1"/>
  <c r="I52" i="16"/>
  <c r="I18" i="21"/>
  <c r="I21" i="21" s="1"/>
  <c r="G52" i="16"/>
  <c r="G18" i="21"/>
  <c r="G21" i="21" s="1"/>
  <c r="J52" i="16"/>
  <c r="J18" i="21"/>
  <c r="J21" i="21" s="1"/>
  <c r="M52" i="16"/>
  <c r="M18" i="21"/>
  <c r="M21" i="21" s="1"/>
  <c r="C18" i="21"/>
  <c r="C21" i="21" s="1"/>
  <c r="K52" i="16"/>
  <c r="K18" i="21"/>
  <c r="K21" i="21" s="1"/>
  <c r="F52" i="16"/>
  <c r="F18" i="21"/>
  <c r="F21" i="21" s="1"/>
  <c r="E52" i="16"/>
  <c r="E18" i="21"/>
  <c r="E21" i="21" s="1"/>
  <c r="L27" i="16"/>
  <c r="O27" i="16" s="1"/>
  <c r="L49" i="16"/>
  <c r="L53" i="16" s="1"/>
  <c r="AE35" i="18"/>
  <c r="N47" i="18"/>
  <c r="L50" i="18"/>
  <c r="L10" i="18"/>
  <c r="M50" i="18"/>
  <c r="M10" i="18"/>
  <c r="AD21" i="18" s="1"/>
  <c r="Q3" i="10"/>
  <c r="O3" i="16" s="1"/>
  <c r="O44" i="10"/>
  <c r="R44" i="10"/>
  <c r="I6" i="16" s="1"/>
  <c r="N90" i="18"/>
  <c r="O23" i="16"/>
  <c r="O49" i="16" s="1"/>
  <c r="O52" i="16" l="1"/>
  <c r="O53" i="16"/>
  <c r="C19" i="20"/>
  <c r="C26" i="20" s="1"/>
  <c r="C17" i="20"/>
  <c r="L52" i="16"/>
  <c r="L18" i="21"/>
  <c r="L21" i="21" s="1"/>
  <c r="N92" i="18"/>
  <c r="AE36" i="18"/>
  <c r="N48" i="18"/>
  <c r="AC21" i="18"/>
  <c r="N8" i="18"/>
  <c r="U41" i="16"/>
  <c r="C15" i="20"/>
  <c r="N97" i="18" l="1"/>
  <c r="AE37" i="18"/>
  <c r="C22" i="20"/>
  <c r="C24" i="20" s="1"/>
  <c r="AE61" i="18" l="1"/>
  <c r="AG37" i="18"/>
  <c r="P97" i="18"/>
  <c r="N98" i="18"/>
  <c r="AE40" i="18" s="1"/>
  <c r="AE42" i="18" s="1"/>
  <c r="AG42" i="18" s="1"/>
  <c r="M43" i="18" s="1"/>
  <c r="N50" i="18" l="1"/>
  <c r="P50" i="18" s="1"/>
  <c r="N10" i="18"/>
  <c r="AE21" i="18" l="1"/>
  <c r="P10" i="18"/>
  <c r="N7" i="18"/>
  <c r="M7" i="18"/>
  <c r="L7" i="18"/>
  <c r="K7" i="18"/>
  <c r="J7" i="18"/>
  <c r="I7" i="18"/>
  <c r="I8" i="18"/>
  <c r="H7" i="18"/>
  <c r="H8" i="18"/>
  <c r="G51" i="1"/>
  <c r="G52" i="1"/>
  <c r="G48" i="2"/>
  <c r="G49" i="2"/>
  <c r="G48" i="3"/>
  <c r="G49" i="3"/>
  <c r="G48" i="4"/>
  <c r="G49" i="4"/>
  <c r="G48" i="9"/>
  <c r="G49" i="9"/>
  <c r="G48" i="8"/>
  <c r="G49" i="8"/>
  <c r="G48" i="7"/>
  <c r="G49" i="7"/>
  <c r="G48" i="13"/>
  <c r="G49" i="13"/>
  <c r="G48" i="5"/>
  <c r="G49" i="5"/>
  <c r="G48" i="12"/>
  <c r="G49" i="12"/>
  <c r="G48" i="11"/>
  <c r="G49" i="11"/>
  <c r="G48" i="10"/>
  <c r="G49" i="10"/>
  <c r="F51" i="1"/>
  <c r="F52" i="1"/>
  <c r="F48" i="2"/>
  <c r="F49" i="2"/>
  <c r="F48" i="3"/>
  <c r="F49" i="3"/>
  <c r="F48" i="4"/>
  <c r="F49" i="4"/>
  <c r="F48" i="9"/>
  <c r="F49" i="9"/>
  <c r="F48" i="8"/>
  <c r="F49" i="8"/>
  <c r="F48" i="7"/>
  <c r="F49" i="7"/>
  <c r="F48" i="13"/>
  <c r="F49" i="13"/>
  <c r="F48" i="5"/>
  <c r="F49" i="5"/>
  <c r="F48" i="12"/>
  <c r="F49" i="12"/>
  <c r="F48" i="11"/>
  <c r="F49" i="11"/>
  <c r="F48" i="10"/>
  <c r="F49" i="10"/>
  <c r="E51" i="1"/>
  <c r="Q51" i="1" s="1"/>
  <c r="T26" i="18" s="1"/>
  <c r="E52" i="1"/>
  <c r="Q52" i="1" s="1"/>
  <c r="T27" i="18" s="1"/>
  <c r="C8" i="18" s="1"/>
  <c r="E48" i="2"/>
  <c r="E49" i="2"/>
  <c r="E49" i="3"/>
  <c r="Q49" i="3" s="1"/>
  <c r="V27" i="18" s="1"/>
  <c r="E8" i="18" s="1"/>
  <c r="E48" i="3"/>
  <c r="E48" i="4"/>
  <c r="E49" i="4"/>
  <c r="E48" i="9"/>
  <c r="E49" i="9"/>
  <c r="E48" i="8"/>
  <c r="E49" i="8"/>
  <c r="E48" i="7"/>
  <c r="E49" i="7"/>
  <c r="E48" i="13"/>
  <c r="E49" i="13"/>
  <c r="E48" i="5"/>
  <c r="E49" i="5"/>
  <c r="E48" i="12"/>
  <c r="E49" i="12"/>
  <c r="E48" i="11"/>
  <c r="E49" i="11"/>
  <c r="E48" i="10"/>
  <c r="E49" i="10"/>
  <c r="D51" i="1"/>
  <c r="D52" i="1"/>
  <c r="D48" i="2"/>
  <c r="D49" i="2"/>
  <c r="D48" i="3"/>
  <c r="D49" i="3"/>
  <c r="D48" i="4"/>
  <c r="D49" i="4"/>
  <c r="D48" i="9"/>
  <c r="D49" i="9"/>
  <c r="D48" i="8"/>
  <c r="D49" i="8"/>
  <c r="D48" i="7"/>
  <c r="D49" i="7"/>
  <c r="D48" i="13"/>
  <c r="D49" i="13"/>
  <c r="D48" i="5"/>
  <c r="D49" i="5"/>
  <c r="D48" i="12"/>
  <c r="D49" i="12"/>
  <c r="D48" i="11"/>
  <c r="D49" i="11"/>
  <c r="D48" i="10"/>
  <c r="D49" i="10"/>
  <c r="J51" i="1"/>
  <c r="J52" i="1"/>
  <c r="J49" i="2"/>
  <c r="J48" i="2"/>
  <c r="J48" i="3"/>
  <c r="J49" i="3"/>
  <c r="J48" i="4"/>
  <c r="J49" i="4"/>
  <c r="J48" i="9"/>
  <c r="J49" i="9"/>
  <c r="J48" i="8"/>
  <c r="J49" i="8"/>
  <c r="J48" i="7"/>
  <c r="J49" i="7"/>
  <c r="J48" i="13"/>
  <c r="J49" i="13"/>
  <c r="J48" i="5"/>
  <c r="J49" i="5"/>
  <c r="J48" i="12"/>
  <c r="J49" i="12"/>
  <c r="J48" i="11"/>
  <c r="J49" i="11"/>
  <c r="J48" i="10"/>
  <c r="J49" i="10"/>
  <c r="H51" i="1"/>
  <c r="H52" i="1"/>
  <c r="H48" i="2"/>
  <c r="H48" i="3"/>
  <c r="H49" i="2"/>
  <c r="H49" i="3"/>
  <c r="H48" i="4"/>
  <c r="H49" i="4"/>
  <c r="H48" i="9"/>
  <c r="H49" i="9"/>
  <c r="H48" i="8"/>
  <c r="H49" i="8"/>
  <c r="H48" i="7"/>
  <c r="H49" i="7"/>
  <c r="H48" i="13"/>
  <c r="H49" i="13"/>
  <c r="H48" i="5"/>
  <c r="H49" i="5"/>
  <c r="H48" i="12"/>
  <c r="H49" i="12"/>
  <c r="H48" i="11"/>
  <c r="H49" i="11"/>
  <c r="H48" i="10"/>
  <c r="H49" i="10"/>
  <c r="I51" i="1"/>
  <c r="I52" i="1"/>
  <c r="I48" i="2"/>
  <c r="I49" i="2"/>
  <c r="I48" i="3"/>
  <c r="I49" i="3"/>
  <c r="I48" i="4"/>
  <c r="I49" i="4"/>
  <c r="I48" i="9"/>
  <c r="I49" i="9"/>
  <c r="I48" i="8"/>
  <c r="I49" i="8"/>
  <c r="I48" i="7"/>
  <c r="I49" i="7"/>
  <c r="I48" i="13"/>
  <c r="I49" i="13"/>
  <c r="I48" i="5"/>
  <c r="I49" i="5"/>
  <c r="I48" i="12"/>
  <c r="I49" i="12"/>
  <c r="I48" i="11"/>
  <c r="I49" i="11"/>
  <c r="I48" i="10"/>
  <c r="I49" i="10"/>
  <c r="C51" i="1"/>
  <c r="C52" i="1"/>
  <c r="C48" i="2"/>
  <c r="Q48" i="2" s="1"/>
  <c r="U26" i="18" s="1"/>
  <c r="C49" i="2"/>
  <c r="C49" i="3"/>
  <c r="C48" i="3"/>
  <c r="C48" i="4"/>
  <c r="Q48" i="4" s="1"/>
  <c r="W26" i="18" s="1"/>
  <c r="C49" i="4"/>
  <c r="C49" i="9"/>
  <c r="C48" i="9"/>
  <c r="Q48" i="9"/>
  <c r="X26" i="18" s="1"/>
  <c r="C49" i="8"/>
  <c r="C48" i="8"/>
  <c r="C49" i="7"/>
  <c r="C48" i="7"/>
  <c r="C49" i="13"/>
  <c r="C48" i="13"/>
  <c r="C49" i="5"/>
  <c r="C48" i="5"/>
  <c r="C49" i="12"/>
  <c r="C48" i="12"/>
  <c r="C49" i="11"/>
  <c r="Q49" i="11"/>
  <c r="AD27" i="18"/>
  <c r="C48" i="11"/>
  <c r="C49" i="10"/>
  <c r="Q49" i="10" s="1"/>
  <c r="AE27" i="18" s="1"/>
  <c r="C48" i="10"/>
  <c r="Q49" i="8" l="1"/>
  <c r="Y27" i="18" s="1"/>
  <c r="Q48" i="10"/>
  <c r="AE26" i="18" s="1"/>
  <c r="Q48" i="11"/>
  <c r="AD26" i="18" s="1"/>
  <c r="AD29" i="18" s="1"/>
  <c r="Q48" i="13"/>
  <c r="AA26" i="18" s="1"/>
  <c r="Q49" i="12"/>
  <c r="AC27" i="18" s="1"/>
  <c r="Q48" i="5"/>
  <c r="AB26" i="18" s="1"/>
  <c r="Q49" i="13"/>
  <c r="AA27" i="18" s="1"/>
  <c r="AA29" i="18" s="1"/>
  <c r="AE29" i="18"/>
  <c r="Q48" i="3"/>
  <c r="V26" i="18" s="1"/>
  <c r="Q48" i="7"/>
  <c r="Z26" i="18" s="1"/>
  <c r="Q48" i="12"/>
  <c r="AC26" i="18" s="1"/>
  <c r="AC29" i="18" s="1"/>
  <c r="Q49" i="5"/>
  <c r="AB27" i="18" s="1"/>
  <c r="AB29" i="18" s="1"/>
  <c r="Q48" i="8"/>
  <c r="Y26" i="18" s="1"/>
  <c r="Y29" i="18" s="1"/>
  <c r="Q49" i="4"/>
  <c r="W27" i="18" s="1"/>
  <c r="F8" i="18" s="1"/>
  <c r="Q49" i="2"/>
  <c r="U27" i="18" s="1"/>
  <c r="D8" i="18" s="1"/>
  <c r="Q49" i="9"/>
  <c r="X27" i="18" s="1"/>
  <c r="G8" i="18" s="1"/>
  <c r="Q49" i="7"/>
  <c r="Z27" i="18" s="1"/>
  <c r="G7" i="18"/>
  <c r="F7" i="18"/>
  <c r="C7" i="18"/>
  <c r="T29" i="18"/>
  <c r="V29" i="18"/>
  <c r="E7" i="18"/>
  <c r="D7" i="18"/>
  <c r="W29" i="18" l="1"/>
  <c r="X29" i="18"/>
  <c r="U29" i="18"/>
  <c r="Z29" i="18"/>
</calcChain>
</file>

<file path=xl/sharedStrings.xml><?xml version="1.0" encoding="utf-8"?>
<sst xmlns="http://schemas.openxmlformats.org/spreadsheetml/2006/main" count="2472" uniqueCount="158">
  <si>
    <t xml:space="preserve"> </t>
  </si>
  <si>
    <t xml:space="preserve">   Ranch Name</t>
  </si>
  <si>
    <t xml:space="preserve">   Time Covered by  Report</t>
  </si>
  <si>
    <t>Beginning</t>
  </si>
  <si>
    <t>Ending</t>
  </si>
  <si>
    <t>-</t>
  </si>
  <si>
    <t>RAISED OR PURCHASED</t>
  </si>
  <si>
    <t>CATEGORY</t>
  </si>
  <si>
    <t>Total</t>
  </si>
  <si>
    <t xml:space="preserve">  Beginning Inventory</t>
  </si>
  <si>
    <t xml:space="preserve">  Purchases</t>
  </si>
  <si>
    <t>I</t>
  </si>
  <si>
    <t>N</t>
  </si>
  <si>
    <t xml:space="preserve">  Changes in Category</t>
  </si>
  <si>
    <t xml:space="preserve">  Longs in Counts</t>
  </si>
  <si>
    <t>Sales</t>
  </si>
  <si>
    <t>Transfers Out</t>
  </si>
  <si>
    <t>O</t>
  </si>
  <si>
    <t>U</t>
  </si>
  <si>
    <t>Change in Category</t>
  </si>
  <si>
    <t>T</t>
  </si>
  <si>
    <t>Deaths</t>
  </si>
  <si>
    <t>Shorts in Counts</t>
  </si>
  <si>
    <t>Total Out (B)</t>
  </si>
  <si>
    <t>Total Beginning + Entries (A)</t>
  </si>
  <si>
    <t>Ending Inventory (A-B)</t>
  </si>
  <si>
    <t>Written Comments:</t>
  </si>
  <si>
    <t>Herd Total</t>
  </si>
  <si>
    <t xml:space="preserve">                Ending Inventory</t>
  </si>
  <si>
    <t>March</t>
  </si>
  <si>
    <t>January</t>
  </si>
  <si>
    <t>February</t>
  </si>
  <si>
    <t>April</t>
  </si>
  <si>
    <t>June</t>
  </si>
  <si>
    <t>July</t>
  </si>
  <si>
    <t>September</t>
  </si>
  <si>
    <t>May</t>
  </si>
  <si>
    <t>August</t>
  </si>
  <si>
    <t>December</t>
  </si>
  <si>
    <t>November</t>
  </si>
  <si>
    <t>October</t>
  </si>
  <si>
    <t xml:space="preserve">Ending Inventory </t>
  </si>
  <si>
    <t>Value Summary</t>
  </si>
  <si>
    <t xml:space="preserve">    Value Per Head</t>
  </si>
  <si>
    <t>Total Category Value</t>
  </si>
  <si>
    <t>----------------------------------------------</t>
  </si>
  <si>
    <t>-------------------</t>
  </si>
  <si>
    <t xml:space="preserve">   Time Covered by This Report</t>
  </si>
  <si>
    <t>Beg. Inventory</t>
  </si>
  <si>
    <t>Beg.Inventory</t>
  </si>
  <si>
    <t>Date Report Printed</t>
  </si>
  <si>
    <t>Total Shorts Recorded</t>
  </si>
  <si>
    <t>Longs Recorded</t>
  </si>
  <si>
    <t>Total Longs Recorded</t>
  </si>
  <si>
    <t>Shorts Recorded</t>
  </si>
  <si>
    <t>Total Beg. + Entries (A)</t>
  </si>
  <si>
    <t>Month</t>
  </si>
  <si>
    <t>Average</t>
  </si>
  <si>
    <t>Jan</t>
  </si>
  <si>
    <t>Feb</t>
  </si>
  <si>
    <t xml:space="preserve">July </t>
  </si>
  <si>
    <t>_______________________________________________________________________________________________________________________</t>
  </si>
  <si>
    <t xml:space="preserve">         Ranch Name</t>
  </si>
  <si>
    <t>_____________________________________________</t>
  </si>
  <si>
    <t>Sales &amp; Transfer Out</t>
  </si>
  <si>
    <t>Sept.</t>
  </si>
  <si>
    <t>Oct.</t>
  </si>
  <si>
    <t>Nov.</t>
  </si>
  <si>
    <t>Dec.</t>
  </si>
  <si>
    <t>Head</t>
  </si>
  <si>
    <t>Total Begin.+ Entries (A)</t>
  </si>
  <si>
    <t>Total Begin. + Entries (A)</t>
  </si>
  <si>
    <t>-------</t>
  </si>
  <si>
    <t>Beginning AUM</t>
  </si>
  <si>
    <t>Ending AUM</t>
  </si>
  <si>
    <t>AUM</t>
  </si>
  <si>
    <t xml:space="preserve">     AUM</t>
  </si>
  <si>
    <t>Last month to include in Graph</t>
  </si>
  <si>
    <t xml:space="preserve"> Average Animal Unit Months of Cattle Inventory - AUM of  Cattle*</t>
  </si>
  <si>
    <t>Used AUM for Calculation Summary Purpose</t>
  </si>
  <si>
    <t>*Includes all cattle based on the AUM specified in January.  Simple average of AUM of the beginning and ending inventory.</t>
  </si>
  <si>
    <t>Head Calculation Summary Purpose</t>
  </si>
  <si>
    <t>Head Days</t>
  </si>
  <si>
    <t>Total Head Days</t>
  </si>
  <si>
    <t>Hd Days</t>
  </si>
  <si>
    <t>Average Hd</t>
  </si>
  <si>
    <t>Total Hd. Days</t>
  </si>
  <si>
    <t>Day/Mon.</t>
  </si>
  <si>
    <t>Acc.Days</t>
  </si>
  <si>
    <t>Acc.Hd.</t>
  </si>
  <si>
    <t xml:space="preserve"> Cattle  Inventory - Head of  Cattle</t>
  </si>
  <si>
    <t>**Based on average inventory times days in the month.</t>
  </si>
  <si>
    <t>Accumulated Head Days**</t>
  </si>
  <si>
    <t>Hd. Days</t>
  </si>
  <si>
    <t>Acc. Days</t>
  </si>
  <si>
    <t>Head Day Summary</t>
  </si>
  <si>
    <t>For Months included in graph.</t>
  </si>
  <si>
    <t xml:space="preserve">Beg. Inventory </t>
  </si>
  <si>
    <t xml:space="preserve">Monthly Stocker Inventory </t>
  </si>
  <si>
    <t xml:space="preserve"> Average Animal Unit Months of Stocker Inventory - AUM of  Cattle*</t>
  </si>
  <si>
    <t>Stocker Cattle Monthly Inventory  -  Ending Summary of Shorts and Longs</t>
  </si>
  <si>
    <t xml:space="preserve">  Transfers In </t>
  </si>
  <si>
    <t>USER DEFINED</t>
  </si>
  <si>
    <t>Comment</t>
  </si>
  <si>
    <t xml:space="preserve">  Transfers </t>
  </si>
  <si>
    <t xml:space="preserve">  Transfers In</t>
  </si>
  <si>
    <t>GROUP</t>
  </si>
  <si>
    <t>Beginning Inventory - Head</t>
  </si>
  <si>
    <t>Total Value</t>
  </si>
  <si>
    <t>Ending Inventory - Head</t>
  </si>
  <si>
    <t>_________________________________________</t>
  </si>
  <si>
    <t>Change in Inventory - Head</t>
  </si>
  <si>
    <t>Change in Inventory - Per  Hd.</t>
  </si>
  <si>
    <t>Change in Inventory - Value</t>
  </si>
  <si>
    <t>`</t>
  </si>
  <si>
    <t>SOURCE OF CATTLE</t>
  </si>
  <si>
    <t>Beginning Yr. Chronic-PI  (Hd)</t>
  </si>
  <si>
    <t>Added Chronic-PI Cattle (Hd.)</t>
  </si>
  <si>
    <t>Days in Month</t>
  </si>
  <si>
    <t>Ending Inventory</t>
  </si>
  <si>
    <t>End Inventory</t>
  </si>
  <si>
    <t>Days</t>
  </si>
  <si>
    <t>Total Chronic and PI Cattle</t>
  </si>
  <si>
    <t>Stocker Cattle Monthly Chronic and PI Cattle By Lot</t>
  </si>
  <si>
    <t>Average Inventory of Cattle</t>
  </si>
  <si>
    <t xml:space="preserve">             Total </t>
  </si>
  <si>
    <t>Average Cattle Inventory (Hd.)</t>
  </si>
  <si>
    <t>Total Chronic and PI Cattle as</t>
  </si>
  <si>
    <t xml:space="preserve">  % of Average Inventory</t>
  </si>
  <si>
    <t>Beginning Yr. Chronic-PI  (Hd.)</t>
  </si>
  <si>
    <t>Animal Unit Equivalent (AUM)</t>
  </si>
  <si>
    <t>Beginning Yr. PI  (Hd)</t>
  </si>
  <si>
    <t>Beginning Yr. Chronic (Hd)</t>
  </si>
  <si>
    <t>Added PI Cattle (Hd.)</t>
  </si>
  <si>
    <t>Added Chronic Cattle (Hd.)</t>
  </si>
  <si>
    <t>Beginning Yr. PI Cattle (Hd.)</t>
  </si>
  <si>
    <t>Total Chronic Cattle</t>
  </si>
  <si>
    <t>Total PI Cattle</t>
  </si>
  <si>
    <t xml:space="preserve">  % of Ave. Inventory Chronic</t>
  </si>
  <si>
    <t xml:space="preserve">  % of Ave. Inventory PI </t>
  </si>
  <si>
    <t>Monthly Stocker Inventory  - Ending Summary and Head Day Summary - For Balance Sheet Valuation</t>
  </si>
  <si>
    <t>Summary for months included and values for the ending year balance sheet.</t>
  </si>
  <si>
    <t>Value Summary for Annual Balance Sheet</t>
  </si>
  <si>
    <t>Need the chronic and PI numbers for each lot and transfers to a separate LOTs. Source of cattle need to entered. And average AUM</t>
  </si>
  <si>
    <t>Must identify Chronics with each lot as well as in the transfer columns.</t>
  </si>
  <si>
    <t>Values are estimated market value for the annual balance sheet.</t>
  </si>
  <si>
    <t>SOUNCE OF CATTLE</t>
  </si>
  <si>
    <t>Year</t>
  </si>
  <si>
    <t xml:space="preserve">               Version</t>
  </si>
  <si>
    <t xml:space="preserve">   Hd. Days</t>
  </si>
  <si>
    <t>Monthly Inventory Worksheet to Record Data</t>
  </si>
  <si>
    <t>Blank</t>
  </si>
  <si>
    <t>List number of Chronics and PI cattle by lot as well as transfers.</t>
  </si>
  <si>
    <t>Purchased</t>
  </si>
  <si>
    <t>Steers</t>
  </si>
  <si>
    <t>Local</t>
  </si>
  <si>
    <t>Auction</t>
  </si>
  <si>
    <t xml:space="preserve">        PURCHASED/RAISED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</si>
</sst>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hh:mm:ss\ AM/PM"/>
    <numFmt numFmtId="166" formatCode="&quot;$&quot;#,##0"/>
    <numFmt numFmtId="167" formatCode="_(* #,##0_);_(* \(#,##0\);_(* &quot;-&quot;??_);_(@_)"/>
    <numFmt numFmtId="168" formatCode="mm/dd/yy;@"/>
    <numFmt numFmtId="169" formatCode="&quot;$&quot;#,##0.0"/>
    <numFmt numFmtId="170" formatCode="_(* #,##0.0_);_(* \(#,##0.0\);_(* &quot;-&quot;??_);_(@_)"/>
    <numFmt numFmtId="171" formatCode="0.0%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9"/>
      <name val="Arial"/>
      <family val="2"/>
    </font>
    <font>
      <sz val="11"/>
      <name val="Calibri"/>
      <family val="2"/>
    </font>
    <font>
      <sz val="10"/>
      <color rgb="FF3333FF"/>
      <name val="Arial"/>
      <family val="2"/>
    </font>
    <font>
      <sz val="12"/>
      <color rgb="FF0000FF"/>
      <name val="Arial"/>
      <family val="2"/>
    </font>
    <font>
      <sz val="10"/>
      <name val="Arial"/>
    </font>
    <font>
      <sz val="11"/>
      <color rgb="FF0000FF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NumberFormat="1" applyProtection="1"/>
    <xf numFmtId="15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3" fillId="0" borderId="1" xfId="0" applyNumberFormat="1" applyFont="1" applyBorder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horizontal="fill"/>
    </xf>
    <xf numFmtId="0" fontId="5" fillId="0" borderId="0" xfId="0" applyNumberFormat="1" applyFont="1" applyProtection="1"/>
    <xf numFmtId="0" fontId="6" fillId="0" borderId="1" xfId="0" applyNumberFormat="1" applyFont="1" applyBorder="1" applyProtection="1"/>
    <xf numFmtId="49" fontId="6" fillId="0" borderId="1" xfId="0" applyNumberFormat="1" applyFont="1" applyBorder="1" applyProtection="1"/>
    <xf numFmtId="1" fontId="6" fillId="0" borderId="1" xfId="0" applyNumberFormat="1" applyFont="1" applyBorder="1" applyProtection="1"/>
    <xf numFmtId="15" fontId="0" fillId="0" borderId="0" xfId="0" applyNumberFormat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NumberFormat="1" applyFont="1" applyAlignment="1" applyProtection="1">
      <alignment horizontal="fill"/>
    </xf>
    <xf numFmtId="3" fontId="6" fillId="0" borderId="0" xfId="0" applyNumberFormat="1" applyFont="1" applyProtection="1"/>
    <xf numFmtId="166" fontId="0" fillId="0" borderId="0" xfId="0" applyNumberFormat="1" applyProtection="1"/>
    <xf numFmtId="0" fontId="0" fillId="0" borderId="0" xfId="0" quotePrefix="1" applyNumberFormat="1" applyProtection="1"/>
    <xf numFmtId="0" fontId="5" fillId="0" borderId="0" xfId="0" applyNumberFormat="1" applyFont="1" applyAlignment="1" applyProtection="1">
      <alignment horizontal="center"/>
    </xf>
    <xf numFmtId="166" fontId="3" fillId="0" borderId="1" xfId="0" applyNumberFormat="1" applyFont="1" applyBorder="1" applyProtection="1">
      <protection locked="0"/>
    </xf>
    <xf numFmtId="0" fontId="7" fillId="0" borderId="0" xfId="0" applyNumberFormat="1" applyFont="1" applyProtection="1"/>
    <xf numFmtId="0" fontId="7" fillId="0" borderId="1" xfId="0" applyNumberFormat="1" applyFont="1" applyBorder="1" applyProtection="1"/>
    <xf numFmtId="0" fontId="6" fillId="0" borderId="0" xfId="0" applyNumberFormat="1" applyFont="1" applyBorder="1" applyProtection="1"/>
    <xf numFmtId="0" fontId="4" fillId="0" borderId="0" xfId="0" applyNumberFormat="1" applyFont="1" applyAlignment="1" applyProtection="1">
      <alignment horizontal="fill"/>
    </xf>
    <xf numFmtId="0" fontId="3" fillId="0" borderId="2" xfId="0" applyNumberFormat="1" applyFont="1" applyBorder="1" applyProtection="1">
      <protection locked="0"/>
    </xf>
    <xf numFmtId="1" fontId="7" fillId="0" borderId="0" xfId="0" applyNumberFormat="1" applyFont="1" applyBorder="1" applyProtection="1"/>
    <xf numFmtId="1" fontId="5" fillId="0" borderId="0" xfId="0" applyNumberFormat="1" applyFont="1" applyBorder="1" applyProtection="1"/>
    <xf numFmtId="0" fontId="2" fillId="0" borderId="0" xfId="0" applyNumberFormat="1" applyFont="1" applyAlignment="1" applyProtection="1">
      <alignment horizontal="center"/>
    </xf>
    <xf numFmtId="0" fontId="9" fillId="0" borderId="0" xfId="0" applyNumberFormat="1" applyFont="1" applyProtection="1"/>
    <xf numFmtId="0" fontId="10" fillId="0" borderId="0" xfId="0" applyNumberFormat="1" applyFont="1" applyAlignment="1" applyProtection="1">
      <alignment horizontal="center"/>
    </xf>
    <xf numFmtId="164" fontId="6" fillId="0" borderId="1" xfId="0" applyNumberFormat="1" applyFont="1" applyBorder="1" applyProtection="1">
      <protection locked="0"/>
    </xf>
    <xf numFmtId="0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0" fillId="0" borderId="0" xfId="0" applyNumberFormat="1" applyProtection="1"/>
    <xf numFmtId="3" fontId="7" fillId="0" borderId="0" xfId="0" applyNumberFormat="1" applyFont="1" applyProtection="1"/>
    <xf numFmtId="0" fontId="5" fillId="0" borderId="0" xfId="0" applyFont="1"/>
    <xf numFmtId="3" fontId="0" fillId="0" borderId="0" xfId="0" applyNumberFormat="1"/>
    <xf numFmtId="167" fontId="0" fillId="0" borderId="0" xfId="1" applyNumberFormat="1" applyFont="1"/>
    <xf numFmtId="167" fontId="5" fillId="0" borderId="0" xfId="1" applyNumberFormat="1" applyFont="1"/>
    <xf numFmtId="0" fontId="9" fillId="0" borderId="0" xfId="0" applyFont="1" applyAlignment="1">
      <alignment horizontal="center"/>
    </xf>
    <xf numFmtId="167" fontId="0" fillId="0" borderId="0" xfId="0" applyNumberFormat="1"/>
    <xf numFmtId="0" fontId="7" fillId="0" borderId="0" xfId="0" applyFont="1"/>
    <xf numFmtId="167" fontId="7" fillId="0" borderId="0" xfId="1" applyNumberFormat="1" applyFont="1"/>
    <xf numFmtId="167" fontId="12" fillId="0" borderId="0" xfId="1" applyNumberFormat="1" applyFont="1"/>
    <xf numFmtId="43" fontId="0" fillId="0" borderId="0" xfId="0" applyNumberFormat="1"/>
    <xf numFmtId="0" fontId="7" fillId="0" borderId="0" xfId="0" applyNumberFormat="1" applyFont="1" applyAlignment="1" applyProtection="1">
      <alignment horizontal="fill"/>
    </xf>
    <xf numFmtId="0" fontId="3" fillId="0" borderId="0" xfId="0" applyNumberFormat="1" applyFont="1" applyFill="1" applyBorder="1" applyProtection="1">
      <protection locked="0"/>
    </xf>
    <xf numFmtId="0" fontId="13" fillId="0" borderId="0" xfId="0" applyNumberFormat="1" applyFont="1" applyProtection="1">
      <protection locked="0"/>
    </xf>
    <xf numFmtId="0" fontId="9" fillId="0" borderId="0" xfId="0" applyFont="1"/>
    <xf numFmtId="0" fontId="4" fillId="0" borderId="0" xfId="0" applyNumberFormat="1" applyFont="1" applyProtection="1">
      <protection locked="0"/>
    </xf>
    <xf numFmtId="167" fontId="6" fillId="0" borderId="0" xfId="1" applyNumberFormat="1" applyFont="1" applyProtection="1"/>
    <xf numFmtId="167" fontId="0" fillId="0" borderId="0" xfId="1" applyNumberFormat="1" applyFont="1" applyProtection="1"/>
    <xf numFmtId="167" fontId="7" fillId="0" borderId="0" xfId="1" applyNumberFormat="1" applyFont="1" applyProtection="1"/>
    <xf numFmtId="164" fontId="6" fillId="0" borderId="1" xfId="0" applyNumberFormat="1" applyFont="1" applyBorder="1" applyProtection="1"/>
    <xf numFmtId="0" fontId="1" fillId="0" borderId="0" xfId="0" applyNumberFormat="1" applyFont="1" applyAlignment="1" applyProtection="1">
      <alignment horizontal="fill"/>
    </xf>
    <xf numFmtId="164" fontId="8" fillId="0" borderId="1" xfId="0" applyNumberFormat="1" applyFont="1" applyBorder="1" applyProtection="1">
      <protection locked="0"/>
    </xf>
    <xf numFmtId="0" fontId="8" fillId="0" borderId="3" xfId="0" applyNumberFormat="1" applyFont="1" applyBorder="1" applyProtection="1">
      <protection locked="0"/>
    </xf>
    <xf numFmtId="0" fontId="3" fillId="0" borderId="1" xfId="0" quotePrefix="1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Protection="1">
      <protection locked="0"/>
    </xf>
    <xf numFmtId="0" fontId="13" fillId="0" borderId="0" xfId="0" applyNumberFormat="1" applyFont="1" applyAlignment="1" applyProtection="1">
      <alignment horizontal="fill"/>
      <protection locked="0"/>
    </xf>
    <xf numFmtId="0" fontId="5" fillId="0" borderId="0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6" fillId="0" borderId="0" xfId="0" applyNumberFormat="1" applyFont="1" applyAlignment="1" applyProtection="1">
      <alignment horizontal="left"/>
    </xf>
    <xf numFmtId="2" fontId="0" fillId="0" borderId="0" xfId="0" applyNumberFormat="1" applyProtection="1"/>
    <xf numFmtId="0" fontId="6" fillId="0" borderId="0" xfId="0" applyFont="1"/>
    <xf numFmtId="0" fontId="17" fillId="0" borderId="0" xfId="0" applyNumberFormat="1" applyFont="1" applyAlignment="1" applyProtection="1">
      <alignment horizontal="center"/>
    </xf>
    <xf numFmtId="167" fontId="9" fillId="0" borderId="0" xfId="1" applyNumberFormat="1" applyFont="1" applyProtection="1"/>
    <xf numFmtId="167" fontId="5" fillId="0" borderId="0" xfId="1" applyNumberFormat="1" applyFont="1" applyProtection="1"/>
    <xf numFmtId="0" fontId="18" fillId="0" borderId="3" xfId="0" applyFont="1" applyBorder="1" applyProtection="1">
      <protection locked="0"/>
    </xf>
    <xf numFmtId="0" fontId="5" fillId="0" borderId="0" xfId="0" applyFont="1" applyBorder="1" applyProtection="1"/>
    <xf numFmtId="0" fontId="19" fillId="0" borderId="0" xfId="0" applyFont="1"/>
    <xf numFmtId="0" fontId="5" fillId="0" borderId="0" xfId="0" applyFont="1" applyAlignment="1">
      <alignment horizontal="right"/>
    </xf>
    <xf numFmtId="0" fontId="1" fillId="0" borderId="0" xfId="0" applyNumberFormat="1" applyFont="1" applyProtection="1"/>
    <xf numFmtId="0" fontId="6" fillId="0" borderId="1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167" fontId="6" fillId="0" borderId="0" xfId="1" applyNumberFormat="1" applyFont="1"/>
    <xf numFmtId="0" fontId="0" fillId="0" borderId="0" xfId="0" applyAlignment="1">
      <alignment horizontal="center"/>
    </xf>
    <xf numFmtId="168" fontId="9" fillId="0" borderId="1" xfId="0" applyNumberFormat="1" applyFont="1" applyBorder="1"/>
    <xf numFmtId="164" fontId="9" fillId="0" borderId="1" xfId="0" applyNumberFormat="1" applyFont="1" applyBorder="1"/>
    <xf numFmtId="169" fontId="6" fillId="0" borderId="0" xfId="0" applyNumberFormat="1" applyFont="1"/>
    <xf numFmtId="0" fontId="6" fillId="0" borderId="0" xfId="0" quotePrefix="1" applyFont="1"/>
    <xf numFmtId="167" fontId="9" fillId="0" borderId="0" xfId="1" applyNumberFormat="1" applyFont="1"/>
    <xf numFmtId="166" fontId="9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43" fontId="0" fillId="0" borderId="0" xfId="1" applyFont="1" applyProtection="1"/>
    <xf numFmtId="0" fontId="1" fillId="0" borderId="0" xfId="0" applyNumberFormat="1" applyFont="1" applyAlignment="1" applyProtection="1">
      <alignment horizontal="center"/>
    </xf>
    <xf numFmtId="3" fontId="3" fillId="0" borderId="2" xfId="0" applyNumberFormat="1" applyFont="1" applyBorder="1" applyProtection="1">
      <protection locked="0"/>
    </xf>
    <xf numFmtId="49" fontId="1" fillId="0" borderId="1" xfId="0" applyNumberFormat="1" applyFont="1" applyBorder="1" applyProtection="1"/>
    <xf numFmtId="170" fontId="0" fillId="0" borderId="0" xfId="1" applyNumberFormat="1" applyFont="1" applyProtection="1"/>
    <xf numFmtId="167" fontId="6" fillId="0" borderId="0" xfId="1" applyNumberFormat="1" applyFont="1" applyBorder="1" applyProtection="1"/>
    <xf numFmtId="167" fontId="1" fillId="0" borderId="0" xfId="1" applyNumberFormat="1" applyFont="1" applyProtection="1"/>
    <xf numFmtId="0" fontId="1" fillId="0" borderId="0" xfId="0" applyFont="1"/>
    <xf numFmtId="167" fontId="6" fillId="0" borderId="1" xfId="1" applyNumberFormat="1" applyFont="1" applyBorder="1" applyProtection="1"/>
    <xf numFmtId="167" fontId="7" fillId="0" borderId="1" xfId="1" applyNumberFormat="1" applyFont="1" applyBorder="1" applyProtection="1"/>
    <xf numFmtId="167" fontId="15" fillId="0" borderId="0" xfId="1" applyNumberFormat="1" applyFont="1" applyProtection="1"/>
    <xf numFmtId="167" fontId="15" fillId="0" borderId="0" xfId="0" applyNumberFormat="1" applyFont="1"/>
    <xf numFmtId="167" fontId="5" fillId="0" borderId="0" xfId="0" applyNumberFormat="1" applyFont="1"/>
    <xf numFmtId="167" fontId="0" fillId="0" borderId="0" xfId="0" applyNumberFormat="1" applyProtection="1"/>
    <xf numFmtId="167" fontId="15" fillId="0" borderId="0" xfId="0" applyNumberFormat="1" applyFont="1" applyProtection="1"/>
    <xf numFmtId="0" fontId="15" fillId="0" borderId="0" xfId="0" applyNumberFormat="1" applyFont="1" applyAlignment="1" applyProtection="1">
      <alignment horizontal="center"/>
    </xf>
    <xf numFmtId="167" fontId="6" fillId="0" borderId="0" xfId="0" applyNumberFormat="1" applyFont="1" applyProtection="1"/>
    <xf numFmtId="1" fontId="6" fillId="0" borderId="0" xfId="0" applyNumberFormat="1" applyFont="1" applyBorder="1" applyProtection="1"/>
    <xf numFmtId="171" fontId="6" fillId="0" borderId="0" xfId="2" applyNumberFormat="1" applyFont="1"/>
    <xf numFmtId="0" fontId="14" fillId="0" borderId="0" xfId="0" applyNumberFormat="1" applyFont="1" applyProtection="1"/>
    <xf numFmtId="171" fontId="9" fillId="0" borderId="0" xfId="2" applyNumberFormat="1" applyFont="1"/>
    <xf numFmtId="0" fontId="10" fillId="0" borderId="0" xfId="0" applyNumberFormat="1" applyFont="1" applyAlignment="1" applyProtection="1">
      <alignment horizontal="center"/>
    </xf>
    <xf numFmtId="0" fontId="14" fillId="0" borderId="0" xfId="0" applyFont="1"/>
    <xf numFmtId="169" fontId="9" fillId="0" borderId="0" xfId="0" applyNumberFormat="1" applyFont="1"/>
    <xf numFmtId="0" fontId="24" fillId="0" borderId="9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6" fontId="9" fillId="0" borderId="0" xfId="1" applyNumberFormat="1" applyFont="1"/>
    <xf numFmtId="0" fontId="0" fillId="0" borderId="0" xfId="0" applyNumberFormat="1" applyFill="1" applyBorder="1" applyAlignment="1" applyProtection="1">
      <alignment horizontal="center"/>
    </xf>
    <xf numFmtId="14" fontId="0" fillId="0" borderId="0" xfId="0" applyNumberFormat="1"/>
    <xf numFmtId="49" fontId="21" fillId="0" borderId="1" xfId="0" applyNumberFormat="1" applyFont="1" applyBorder="1" applyProtection="1"/>
    <xf numFmtId="0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NumberFormat="1" applyFont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4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24" fillId="0" borderId="9" xfId="0" applyNumberFormat="1" applyFont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20" fillId="0" borderId="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167" fontId="9" fillId="0" borderId="0" xfId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3" fillId="0" borderId="9" xfId="0" applyNumberFormat="1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AUM of Stocker Monthly Inventory </a:t>
            </a:r>
          </a:p>
        </c:rich>
      </c:tx>
      <c:layout>
        <c:manualLayout>
          <c:xMode val="edge"/>
          <c:yMode val="edge"/>
          <c:x val="0.2651800542395682"/>
          <c:y val="2.9661080071125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05269787502"/>
          <c:y val="0.20127139465476307"/>
          <c:w val="0.84420389422447517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Monthly Inventory'!$T$20:$AE$20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Monthly Inventory'!$T$21:$AE$21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A-40AB-A5AC-B25A51DD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01656"/>
        <c:axId val="1"/>
      </c:barChart>
      <c:catAx>
        <c:axId val="32290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AUM</a:t>
                </a:r>
              </a:p>
            </c:rich>
          </c:tx>
          <c:layout>
            <c:manualLayout>
              <c:xMode val="edge"/>
              <c:yMode val="edge"/>
              <c:x val="1.9826483119366675E-2"/>
              <c:y val="0.4470342531270835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901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Head of Stocker Cattle in Monthly Inventory </a:t>
            </a:r>
          </a:p>
        </c:rich>
      </c:tx>
      <c:layout>
        <c:manualLayout>
          <c:xMode val="edge"/>
          <c:yMode val="edge"/>
          <c:x val="0.26517989454857965"/>
          <c:y val="2.9661030404784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7826593497079"/>
          <c:y val="0.20127139465476307"/>
          <c:w val="0.8142344964721806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Monthly Inventory'!$S$61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Monthly Inventory'!$T$60:$AE$60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Monthly Inventory'!$T$61:$AE$61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F-4FBE-AE28-C52201D7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40304"/>
        <c:axId val="1"/>
      </c:barChart>
      <c:catAx>
        <c:axId val="3275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1.8094093326829722E-2"/>
              <c:y val="0.4322040395453186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40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1</xdr:row>
      <xdr:rowOff>0</xdr:rowOff>
    </xdr:from>
    <xdr:to>
      <xdr:col>18</xdr:col>
      <xdr:colOff>217715</xdr:colOff>
      <xdr:row>2</xdr:row>
      <xdr:rowOff>119742</xdr:rowOff>
    </xdr:to>
    <xdr:pic>
      <xdr:nvPicPr>
        <xdr:cNvPr id="3" name="Picture 3" descr="TAMAgEXT">
          <a:extLst>
            <a:ext uri="{FF2B5EF4-FFF2-40B4-BE49-F238E27FC236}">
              <a16:creationId xmlns:a16="http://schemas.microsoft.com/office/drawing/2014/main" id="{604C4E8B-DBB7-4C65-AEF3-E7B32316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50371"/>
          <a:ext cx="1039586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12</xdr:row>
      <xdr:rowOff>103414</xdr:rowOff>
    </xdr:from>
    <xdr:to>
      <xdr:col>13</xdr:col>
      <xdr:colOff>587829</xdr:colOff>
      <xdr:row>35</xdr:row>
      <xdr:rowOff>0</xdr:rowOff>
    </xdr:to>
    <xdr:graphicFrame macro="">
      <xdr:nvGraphicFramePr>
        <xdr:cNvPr id="2256" name="Chart 2">
          <a:extLst>
            <a:ext uri="{FF2B5EF4-FFF2-40B4-BE49-F238E27FC236}">
              <a16:creationId xmlns:a16="http://schemas.microsoft.com/office/drawing/2014/main" id="{352DFA2E-F3D1-45B1-8FD8-1DC21631E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</xdr:colOff>
      <xdr:row>52</xdr:row>
      <xdr:rowOff>103414</xdr:rowOff>
    </xdr:from>
    <xdr:to>
      <xdr:col>13</xdr:col>
      <xdr:colOff>598714</xdr:colOff>
      <xdr:row>75</xdr:row>
      <xdr:rowOff>0</xdr:rowOff>
    </xdr:to>
    <xdr:graphicFrame macro="">
      <xdr:nvGraphicFramePr>
        <xdr:cNvPr id="2257" name="Chart 2">
          <a:extLst>
            <a:ext uri="{FF2B5EF4-FFF2-40B4-BE49-F238E27FC236}">
              <a16:creationId xmlns:a16="http://schemas.microsoft.com/office/drawing/2014/main" id="{544EFD30-A04F-4A3E-AB8B-17F77858C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tabSelected="1" topLeftCell="A37" zoomScaleNormal="100" workbookViewId="0">
      <selection activeCell="B59" sqref="B59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9" width="11.69140625" customWidth="1"/>
    <col min="10" max="10" width="14.15234375" customWidth="1"/>
    <col min="11" max="12" width="11.69140625" customWidth="1"/>
    <col min="13" max="13" width="13" customWidth="1"/>
    <col min="14" max="15" width="12.69140625" customWidth="1"/>
    <col min="16" max="16" width="11.69140625" customWidth="1"/>
    <col min="17" max="17" width="10.69140625" customWidth="1"/>
    <col min="18" max="18" width="14.84375" customWidth="1"/>
  </cols>
  <sheetData>
    <row r="1" spans="1:19" ht="20.05" customHeight="1" x14ac:dyDescent="0.4">
      <c r="A1" s="1" t="s">
        <v>0</v>
      </c>
      <c r="B1" s="120" t="s">
        <v>98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9" ht="15.55" customHeight="1" x14ac:dyDescent="0.4">
      <c r="A2" s="1"/>
      <c r="B2" s="7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7" t="s">
        <v>149</v>
      </c>
      <c r="R2" s="63"/>
    </row>
    <row r="3" spans="1:19" x14ac:dyDescent="0.3">
      <c r="A3" s="1"/>
      <c r="B3" s="72" t="s">
        <v>82</v>
      </c>
      <c r="C3" s="68">
        <f t="shared" ref="C3:P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>SUM(C3:P3)</f>
        <v>0</v>
      </c>
    </row>
    <row r="4" spans="1:19" ht="15" x14ac:dyDescent="0.35">
      <c r="A4" s="1"/>
      <c r="B4" s="7" t="s">
        <v>1</v>
      </c>
      <c r="C4" s="121" t="s">
        <v>151</v>
      </c>
      <c r="D4" s="122"/>
      <c r="E4" s="48"/>
      <c r="F4" s="48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  <c r="R4" s="94" t="s">
        <v>148</v>
      </c>
      <c r="S4" s="116">
        <v>44698</v>
      </c>
    </row>
    <row r="5" spans="1:19" ht="15" x14ac:dyDescent="0.35">
      <c r="A5" s="1"/>
      <c r="B5" s="1" t="s">
        <v>47</v>
      </c>
      <c r="C5" s="3" t="s">
        <v>3</v>
      </c>
      <c r="D5" s="4">
        <v>44562</v>
      </c>
      <c r="E5" s="3" t="s">
        <v>4</v>
      </c>
      <c r="F5" s="52">
        <f>D5+30</f>
        <v>44592</v>
      </c>
      <c r="H5" s="1"/>
      <c r="I5" s="1"/>
      <c r="J5" s="1"/>
      <c r="K5" s="1"/>
      <c r="L5" s="1"/>
      <c r="M5" s="5"/>
      <c r="N5" s="5"/>
      <c r="O5" s="5"/>
      <c r="P5" s="1"/>
      <c r="Q5" s="1"/>
    </row>
    <row r="6" spans="1:19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9" ht="15" x14ac:dyDescent="0.35">
      <c r="A7" s="1"/>
      <c r="B7" s="118" t="s">
        <v>157</v>
      </c>
      <c r="C7" s="56" t="s">
        <v>153</v>
      </c>
      <c r="D7" s="56" t="s">
        <v>72</v>
      </c>
      <c r="E7" s="56" t="s">
        <v>72</v>
      </c>
      <c r="F7" s="56" t="s">
        <v>72</v>
      </c>
      <c r="G7" s="56" t="s">
        <v>72</v>
      </c>
      <c r="H7" s="56" t="s">
        <v>72</v>
      </c>
      <c r="I7" s="56" t="s">
        <v>72</v>
      </c>
      <c r="J7" s="56" t="s">
        <v>72</v>
      </c>
      <c r="K7" s="56" t="s">
        <v>72</v>
      </c>
      <c r="L7" s="56" t="s">
        <v>72</v>
      </c>
      <c r="M7" s="56" t="s">
        <v>72</v>
      </c>
      <c r="N7" s="56" t="s">
        <v>72</v>
      </c>
      <c r="O7" s="56" t="s">
        <v>72</v>
      </c>
      <c r="P7" s="56" t="s">
        <v>72</v>
      </c>
      <c r="Q7" s="1"/>
    </row>
    <row r="8" spans="1:19" ht="15" x14ac:dyDescent="0.35">
      <c r="A8" s="1"/>
      <c r="B8" s="3" t="s">
        <v>7</v>
      </c>
      <c r="C8" s="56" t="s">
        <v>154</v>
      </c>
      <c r="D8" s="56" t="s">
        <v>72</v>
      </c>
      <c r="E8" s="56" t="s">
        <v>72</v>
      </c>
      <c r="F8" s="56" t="s">
        <v>72</v>
      </c>
      <c r="G8" s="56" t="s">
        <v>72</v>
      </c>
      <c r="H8" s="56" t="s">
        <v>72</v>
      </c>
      <c r="I8" s="56" t="s">
        <v>72</v>
      </c>
      <c r="J8" s="56" t="s">
        <v>72</v>
      </c>
      <c r="K8" s="56" t="s">
        <v>72</v>
      </c>
      <c r="L8" s="56" t="s">
        <v>72</v>
      </c>
      <c r="M8" s="56" t="s">
        <v>72</v>
      </c>
      <c r="N8" s="56" t="s">
        <v>72</v>
      </c>
      <c r="O8" s="56" t="s">
        <v>72</v>
      </c>
      <c r="P8" s="56" t="s">
        <v>72</v>
      </c>
      <c r="Q8" s="1"/>
    </row>
    <row r="9" spans="1:19" ht="15" x14ac:dyDescent="0.35">
      <c r="A9" s="1"/>
      <c r="B9" s="88" t="s">
        <v>106</v>
      </c>
      <c r="C9" s="56">
        <v>1</v>
      </c>
      <c r="D9" s="56" t="s">
        <v>72</v>
      </c>
      <c r="E9" s="56" t="s">
        <v>72</v>
      </c>
      <c r="F9" s="56" t="s">
        <v>72</v>
      </c>
      <c r="G9" s="56" t="s">
        <v>72</v>
      </c>
      <c r="H9" s="56" t="s">
        <v>72</v>
      </c>
      <c r="I9" s="56" t="s">
        <v>72</v>
      </c>
      <c r="J9" s="56" t="s">
        <v>72</v>
      </c>
      <c r="K9" s="56" t="s">
        <v>72</v>
      </c>
      <c r="L9" s="56" t="s">
        <v>72</v>
      </c>
      <c r="M9" s="56" t="s">
        <v>72</v>
      </c>
      <c r="N9" s="56" t="s">
        <v>72</v>
      </c>
      <c r="O9" s="56" t="s">
        <v>72</v>
      </c>
      <c r="P9" s="56" t="s">
        <v>72</v>
      </c>
      <c r="Q9" s="1"/>
    </row>
    <row r="10" spans="1:19" ht="15" x14ac:dyDescent="0.35">
      <c r="A10" s="1"/>
      <c r="B10" s="88" t="s">
        <v>102</v>
      </c>
      <c r="C10" s="56" t="s">
        <v>155</v>
      </c>
      <c r="D10" s="56" t="s">
        <v>72</v>
      </c>
      <c r="E10" s="56" t="s">
        <v>72</v>
      </c>
      <c r="F10" s="56" t="s">
        <v>72</v>
      </c>
      <c r="G10" s="56" t="s">
        <v>72</v>
      </c>
      <c r="H10" s="56" t="s">
        <v>72</v>
      </c>
      <c r="I10" s="56" t="s">
        <v>72</v>
      </c>
      <c r="J10" s="56" t="s">
        <v>72</v>
      </c>
      <c r="K10" s="56" t="s">
        <v>72</v>
      </c>
      <c r="L10" s="56" t="s">
        <v>72</v>
      </c>
      <c r="M10" s="56" t="s">
        <v>72</v>
      </c>
      <c r="N10" s="56" t="s">
        <v>72</v>
      </c>
      <c r="O10" s="56" t="s">
        <v>72</v>
      </c>
      <c r="P10" s="56" t="s">
        <v>72</v>
      </c>
      <c r="Q10" s="3" t="s">
        <v>8</v>
      </c>
    </row>
    <row r="11" spans="1:19" ht="15" x14ac:dyDescent="0.35">
      <c r="A11" s="1"/>
      <c r="B11" s="88" t="s">
        <v>115</v>
      </c>
      <c r="C11" s="56" t="s">
        <v>156</v>
      </c>
      <c r="D11" s="56" t="s">
        <v>72</v>
      </c>
      <c r="E11" s="56" t="s">
        <v>72</v>
      </c>
      <c r="F11" s="56" t="s">
        <v>72</v>
      </c>
      <c r="G11" s="56" t="s">
        <v>72</v>
      </c>
      <c r="H11" s="56" t="s">
        <v>72</v>
      </c>
      <c r="I11" s="56" t="s">
        <v>72</v>
      </c>
      <c r="J11" s="56" t="s">
        <v>72</v>
      </c>
      <c r="K11" s="56" t="s">
        <v>72</v>
      </c>
      <c r="L11" s="56" t="s">
        <v>72</v>
      </c>
      <c r="M11" s="56" t="s">
        <v>72</v>
      </c>
      <c r="N11" s="56" t="s">
        <v>72</v>
      </c>
      <c r="O11" s="56" t="s">
        <v>72</v>
      </c>
      <c r="P11" s="56" t="s">
        <v>72</v>
      </c>
      <c r="Q11" s="3"/>
    </row>
    <row r="12" spans="1:19" ht="12.9" thickBot="1" x14ac:dyDescent="0.35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22" t="s">
        <v>5</v>
      </c>
      <c r="I12" s="22"/>
      <c r="J12" s="22"/>
      <c r="K12" s="22" t="s">
        <v>5</v>
      </c>
      <c r="L12" s="22" t="s">
        <v>5</v>
      </c>
      <c r="M12" s="22" t="s">
        <v>5</v>
      </c>
      <c r="N12" s="22"/>
      <c r="O12" s="22"/>
      <c r="P12" s="22" t="s">
        <v>5</v>
      </c>
      <c r="Q12" s="6" t="s">
        <v>5</v>
      </c>
    </row>
    <row r="13" spans="1:19" ht="20.25" customHeight="1" thickTop="1" thickBot="1" x14ac:dyDescent="0.4">
      <c r="A13" s="1"/>
      <c r="B13" s="7" t="s">
        <v>9</v>
      </c>
      <c r="C13" s="23"/>
      <c r="D13" s="23"/>
      <c r="E13" s="23"/>
      <c r="F13" s="23"/>
      <c r="G13" s="23"/>
      <c r="H13" s="23"/>
      <c r="I13" s="89"/>
      <c r="J13" s="23"/>
      <c r="K13" s="23"/>
      <c r="L13" s="23"/>
      <c r="M13" s="23"/>
      <c r="N13" s="23"/>
      <c r="O13" s="23"/>
      <c r="P13" s="23"/>
      <c r="Q13" s="50">
        <f>SUM(C13:P13)</f>
        <v>0</v>
      </c>
      <c r="R13" s="45"/>
      <c r="S13" s="45"/>
    </row>
    <row r="14" spans="1:19" ht="13.3" thickTop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9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9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73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7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73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/>
      <c r="O23" s="6"/>
      <c r="P23" s="6" t="s">
        <v>5</v>
      </c>
      <c r="Q23" s="1"/>
    </row>
    <row r="24" spans="1:17" ht="15" x14ac:dyDescent="0.35">
      <c r="A24" s="1"/>
      <c r="B24" s="7" t="s">
        <v>55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49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/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7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/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/>
      <c r="O35" s="6"/>
      <c r="P35" s="6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x14ac:dyDescent="0.3">
      <c r="A37" s="6" t="s">
        <v>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 t="s">
        <v>5</v>
      </c>
      <c r="I37" s="6" t="s">
        <v>5</v>
      </c>
      <c r="J37" s="6" t="s">
        <v>5</v>
      </c>
      <c r="K37" s="6" t="s">
        <v>5</v>
      </c>
      <c r="L37" s="6" t="s">
        <v>5</v>
      </c>
      <c r="M37" s="6" t="s">
        <v>5</v>
      </c>
      <c r="N37" s="6" t="s">
        <v>5</v>
      </c>
      <c r="O37" s="6" t="s">
        <v>5</v>
      </c>
      <c r="P37" s="6" t="s">
        <v>5</v>
      </c>
      <c r="Q37" s="1"/>
    </row>
    <row r="38" spans="1:19" ht="15" x14ac:dyDescent="0.35">
      <c r="A38" s="1"/>
      <c r="B38" s="1" t="s">
        <v>24</v>
      </c>
      <c r="C38" s="49">
        <f t="shared" ref="C38:P38" si="3">C24</f>
        <v>0</v>
      </c>
      <c r="D38" s="49">
        <f t="shared" si="3"/>
        <v>0</v>
      </c>
      <c r="E38" s="49">
        <f t="shared" si="3"/>
        <v>0</v>
      </c>
      <c r="F38" s="49">
        <f t="shared" si="3"/>
        <v>0</v>
      </c>
      <c r="G38" s="49">
        <f t="shared" si="3"/>
        <v>0</v>
      </c>
      <c r="H38" s="49">
        <f t="shared" si="3"/>
        <v>0</v>
      </c>
      <c r="I38" s="49">
        <f t="shared" si="3"/>
        <v>0</v>
      </c>
      <c r="J38" s="49">
        <f t="shared" si="3"/>
        <v>0</v>
      </c>
      <c r="K38" s="49">
        <f t="shared" si="3"/>
        <v>0</v>
      </c>
      <c r="L38" s="49">
        <f t="shared" si="3"/>
        <v>0</v>
      </c>
      <c r="M38" s="49">
        <f t="shared" si="3"/>
        <v>0</v>
      </c>
      <c r="N38" s="49">
        <f t="shared" si="3"/>
        <v>0</v>
      </c>
      <c r="O38" s="49">
        <f t="shared" si="3"/>
        <v>0</v>
      </c>
      <c r="P38" s="49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>I36</f>
        <v>0</v>
      </c>
      <c r="J39" s="12">
        <f>J36</f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/>
      <c r="O42" s="6"/>
      <c r="P42" s="6" t="s">
        <v>5</v>
      </c>
      <c r="Q42" s="1"/>
    </row>
    <row r="43" spans="1:19" ht="14.15" x14ac:dyDescent="0.35">
      <c r="A43" s="1"/>
      <c r="B43" s="1" t="s">
        <v>26</v>
      </c>
      <c r="C43" s="123" t="s">
        <v>143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7" t="s">
        <v>97</v>
      </c>
      <c r="O43" s="7"/>
      <c r="P43" s="97">
        <f>Q13</f>
        <v>0</v>
      </c>
      <c r="Q43" s="1"/>
      <c r="R43" s="36">
        <f>(($F$5-$D$5+1))</f>
        <v>31</v>
      </c>
    </row>
    <row r="44" spans="1:19" ht="14.6" thickBot="1" x14ac:dyDescent="0.4">
      <c r="A44" s="1"/>
      <c r="B44" s="1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7" t="s">
        <v>119</v>
      </c>
      <c r="O44" s="7"/>
      <c r="P44" s="98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A45" s="1"/>
      <c r="B45" s="7" t="s">
        <v>132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15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15</v>
      </c>
    </row>
    <row r="46" spans="1:19" ht="15.9" thickTop="1" thickBot="1" x14ac:dyDescent="0.4">
      <c r="A46" s="1"/>
      <c r="B46" s="7" t="s">
        <v>131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5.9" thickTop="1" thickBot="1" x14ac:dyDescent="0.4">
      <c r="A47" s="1"/>
      <c r="B47" s="7" t="s">
        <v>134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7">
        <f>SUM(C47:P47)</f>
        <v>0</v>
      </c>
    </row>
    <row r="48" spans="1:19" ht="15.9" thickTop="1" thickBot="1" x14ac:dyDescent="0.4">
      <c r="A48" s="1"/>
      <c r="B48" s="7" t="s">
        <v>133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10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7">
        <f>SUM(C48:P48)</f>
        <v>10</v>
      </c>
    </row>
    <row r="49" spans="2:18" ht="13.3" thickTop="1" thickBot="1" x14ac:dyDescent="0.35">
      <c r="L49">
        <v>0</v>
      </c>
    </row>
    <row r="50" spans="2:18" ht="15.9" thickTop="1" thickBot="1" x14ac:dyDescent="0.4">
      <c r="B50" s="34" t="s">
        <v>130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/>
      <c r="P50" s="23">
        <v>0</v>
      </c>
      <c r="Q50" s="7" t="s">
        <v>76</v>
      </c>
    </row>
    <row r="51" spans="2:18" ht="12.9" thickTop="1" x14ac:dyDescent="0.3">
      <c r="B51" t="s">
        <v>73</v>
      </c>
      <c r="C51">
        <f t="shared" ref="C51:P51" si="6">C$50*C13</f>
        <v>0</v>
      </c>
      <c r="D51">
        <f t="shared" si="6"/>
        <v>0</v>
      </c>
      <c r="E51">
        <f t="shared" si="6"/>
        <v>0</v>
      </c>
      <c r="F51">
        <f t="shared" si="6"/>
        <v>0</v>
      </c>
      <c r="G51">
        <f t="shared" si="6"/>
        <v>0</v>
      </c>
      <c r="H51">
        <f t="shared" si="6"/>
        <v>0</v>
      </c>
      <c r="I51">
        <f t="shared" si="6"/>
        <v>0</v>
      </c>
      <c r="J51">
        <f t="shared" si="6"/>
        <v>0</v>
      </c>
      <c r="K51">
        <f t="shared" si="6"/>
        <v>0</v>
      </c>
      <c r="L51">
        <f t="shared" si="6"/>
        <v>0</v>
      </c>
      <c r="M51">
        <f t="shared" si="6"/>
        <v>0</v>
      </c>
      <c r="N51">
        <f t="shared" si="6"/>
        <v>0</v>
      </c>
      <c r="O51">
        <f t="shared" si="6"/>
        <v>0</v>
      </c>
      <c r="P51">
        <f t="shared" si="6"/>
        <v>0</v>
      </c>
      <c r="Q51" s="87">
        <f>SUM(C51:P51)</f>
        <v>0</v>
      </c>
    </row>
    <row r="52" spans="2:18" x14ac:dyDescent="0.3">
      <c r="B52" t="s">
        <v>74</v>
      </c>
      <c r="C52">
        <f t="shared" ref="C52:P52" si="7">C$50*C41</f>
        <v>0</v>
      </c>
      <c r="D52">
        <f t="shared" si="7"/>
        <v>0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0</v>
      </c>
      <c r="I52">
        <f t="shared" si="7"/>
        <v>0</v>
      </c>
      <c r="J52">
        <f t="shared" si="7"/>
        <v>0</v>
      </c>
      <c r="K52">
        <f t="shared" si="7"/>
        <v>0</v>
      </c>
      <c r="L52">
        <f t="shared" si="7"/>
        <v>0</v>
      </c>
      <c r="M52">
        <f t="shared" si="7"/>
        <v>0</v>
      </c>
      <c r="N52">
        <f t="shared" si="7"/>
        <v>0</v>
      </c>
      <c r="O52">
        <f t="shared" si="7"/>
        <v>0</v>
      </c>
      <c r="P52">
        <f t="shared" si="7"/>
        <v>0</v>
      </c>
      <c r="Q52" s="87">
        <f>SUM(C52:P52)</f>
        <v>0</v>
      </c>
    </row>
    <row r="54" spans="2:18" x14ac:dyDescent="0.3">
      <c r="B54" s="119" t="str">
        <f t="shared" ref="B54:B58" si="8">B7</f>
        <v xml:space="preserve">        PURCHASED/RAISED</v>
      </c>
      <c r="C54" t="str">
        <f>C7</f>
        <v>Purchased</v>
      </c>
      <c r="D54" t="str">
        <f t="shared" ref="D54:P54" si="9">D7</f>
        <v>-------</v>
      </c>
      <c r="E54" t="str">
        <f t="shared" si="9"/>
        <v>-------</v>
      </c>
      <c r="F54" t="str">
        <f t="shared" si="9"/>
        <v>-------</v>
      </c>
      <c r="G54" t="str">
        <f t="shared" si="9"/>
        <v>-------</v>
      </c>
      <c r="H54" t="str">
        <f t="shared" si="9"/>
        <v>-------</v>
      </c>
      <c r="I54" t="str">
        <f t="shared" si="9"/>
        <v>-------</v>
      </c>
      <c r="J54" t="str">
        <f t="shared" si="9"/>
        <v>-------</v>
      </c>
      <c r="K54" t="str">
        <f t="shared" si="9"/>
        <v>-------</v>
      </c>
      <c r="L54" t="str">
        <f t="shared" si="9"/>
        <v>-------</v>
      </c>
      <c r="M54" t="str">
        <f t="shared" si="9"/>
        <v>-------</v>
      </c>
      <c r="N54" t="str">
        <f t="shared" si="9"/>
        <v>-------</v>
      </c>
      <c r="O54" t="str">
        <f t="shared" si="9"/>
        <v>-------</v>
      </c>
      <c r="P54" t="str">
        <f t="shared" si="9"/>
        <v>-------</v>
      </c>
    </row>
    <row r="55" spans="2:18" x14ac:dyDescent="0.3">
      <c r="B55" t="str">
        <f t="shared" si="8"/>
        <v>CATEGORY</v>
      </c>
      <c r="C55" t="str">
        <f t="shared" ref="C55:P58" si="10">C8</f>
        <v>Steers</v>
      </c>
      <c r="D55" t="str">
        <f t="shared" si="10"/>
        <v>-------</v>
      </c>
      <c r="E55" t="str">
        <f t="shared" si="10"/>
        <v>-------</v>
      </c>
      <c r="F55" t="str">
        <f t="shared" si="10"/>
        <v>-------</v>
      </c>
      <c r="G55" t="str">
        <f t="shared" si="10"/>
        <v>-------</v>
      </c>
      <c r="H55" t="str">
        <f t="shared" si="10"/>
        <v>-------</v>
      </c>
      <c r="I55" t="str">
        <f t="shared" si="10"/>
        <v>-------</v>
      </c>
      <c r="J55" t="str">
        <f t="shared" si="10"/>
        <v>-------</v>
      </c>
      <c r="K55" t="str">
        <f t="shared" si="10"/>
        <v>-------</v>
      </c>
      <c r="L55" t="str">
        <f t="shared" si="10"/>
        <v>-------</v>
      </c>
      <c r="M55" t="str">
        <f t="shared" si="10"/>
        <v>-------</v>
      </c>
      <c r="N55" t="str">
        <f t="shared" si="10"/>
        <v>-------</v>
      </c>
      <c r="O55" t="str">
        <f t="shared" si="10"/>
        <v>-------</v>
      </c>
      <c r="P55" t="str">
        <f t="shared" si="10"/>
        <v>-------</v>
      </c>
    </row>
    <row r="56" spans="2:18" x14ac:dyDescent="0.3">
      <c r="B56" t="str">
        <f t="shared" si="8"/>
        <v>GROUP</v>
      </c>
      <c r="C56">
        <f t="shared" si="10"/>
        <v>1</v>
      </c>
      <c r="D56" t="str">
        <f t="shared" si="10"/>
        <v>-------</v>
      </c>
      <c r="E56" t="str">
        <f t="shared" si="10"/>
        <v>-------</v>
      </c>
      <c r="F56" t="str">
        <f t="shared" si="10"/>
        <v>-------</v>
      </c>
      <c r="G56" t="str">
        <f t="shared" si="10"/>
        <v>-------</v>
      </c>
      <c r="H56" t="str">
        <f t="shared" si="10"/>
        <v>-------</v>
      </c>
      <c r="I56" t="str">
        <f t="shared" si="10"/>
        <v>-------</v>
      </c>
      <c r="J56" t="str">
        <f t="shared" si="10"/>
        <v>-------</v>
      </c>
      <c r="K56" t="str">
        <f t="shared" si="10"/>
        <v>-------</v>
      </c>
      <c r="L56" t="str">
        <f t="shared" si="10"/>
        <v>-------</v>
      </c>
      <c r="M56" t="str">
        <f t="shared" si="10"/>
        <v>-------</v>
      </c>
      <c r="N56" t="str">
        <f t="shared" si="10"/>
        <v>-------</v>
      </c>
      <c r="O56" t="str">
        <f t="shared" si="10"/>
        <v>-------</v>
      </c>
      <c r="P56" t="str">
        <f t="shared" si="10"/>
        <v>-------</v>
      </c>
    </row>
    <row r="57" spans="2:18" x14ac:dyDescent="0.3">
      <c r="B57" t="str">
        <f t="shared" si="8"/>
        <v>USER DEFINED</v>
      </c>
      <c r="C57" t="str">
        <f t="shared" si="10"/>
        <v>Local</v>
      </c>
      <c r="D57" t="str">
        <f t="shared" si="10"/>
        <v>-------</v>
      </c>
      <c r="E57" t="str">
        <f t="shared" si="10"/>
        <v>-------</v>
      </c>
      <c r="F57" t="str">
        <f t="shared" si="10"/>
        <v>-------</v>
      </c>
      <c r="G57" t="str">
        <f t="shared" si="10"/>
        <v>-------</v>
      </c>
      <c r="H57" t="str">
        <f t="shared" si="10"/>
        <v>-------</v>
      </c>
      <c r="I57" t="str">
        <f t="shared" si="10"/>
        <v>-------</v>
      </c>
      <c r="J57" t="str">
        <f t="shared" si="10"/>
        <v>-------</v>
      </c>
      <c r="K57" t="str">
        <f t="shared" si="10"/>
        <v>-------</v>
      </c>
      <c r="L57" t="str">
        <f t="shared" si="10"/>
        <v>-------</v>
      </c>
      <c r="M57" t="str">
        <f t="shared" si="10"/>
        <v>-------</v>
      </c>
      <c r="N57" t="str">
        <f t="shared" si="10"/>
        <v>-------</v>
      </c>
      <c r="O57" t="str">
        <f t="shared" si="10"/>
        <v>-------</v>
      </c>
      <c r="P57" t="str">
        <f t="shared" si="10"/>
        <v>-------</v>
      </c>
    </row>
    <row r="58" spans="2:18" x14ac:dyDescent="0.3">
      <c r="B58" t="str">
        <f t="shared" si="8"/>
        <v>SOURCE OF CATTLE</v>
      </c>
      <c r="C58" t="str">
        <f t="shared" si="10"/>
        <v>Auction</v>
      </c>
      <c r="D58" t="str">
        <f t="shared" si="10"/>
        <v>-------</v>
      </c>
      <c r="E58" t="str">
        <f t="shared" si="10"/>
        <v>-------</v>
      </c>
      <c r="F58" t="str">
        <f t="shared" si="10"/>
        <v>-------</v>
      </c>
      <c r="G58" t="str">
        <f t="shared" si="10"/>
        <v>-------</v>
      </c>
      <c r="H58" t="str">
        <f t="shared" si="10"/>
        <v>-------</v>
      </c>
      <c r="I58" t="str">
        <f t="shared" si="10"/>
        <v>-------</v>
      </c>
      <c r="J58" t="str">
        <f t="shared" si="10"/>
        <v>-------</v>
      </c>
      <c r="K58" t="str">
        <f t="shared" si="10"/>
        <v>-------</v>
      </c>
      <c r="L58" t="str">
        <f t="shared" si="10"/>
        <v>-------</v>
      </c>
      <c r="M58" t="str">
        <f t="shared" si="10"/>
        <v>-------</v>
      </c>
      <c r="N58" t="str">
        <f t="shared" si="10"/>
        <v>-------</v>
      </c>
      <c r="O58" t="str">
        <f t="shared" si="10"/>
        <v>-------</v>
      </c>
      <c r="P58" t="str">
        <f t="shared" si="10"/>
        <v>-------</v>
      </c>
    </row>
    <row r="59" spans="2:18" x14ac:dyDescent="0.3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50"/>
    </row>
    <row r="60" spans="2:18" x14ac:dyDescent="0.3">
      <c r="Q60" s="50"/>
    </row>
    <row r="61" spans="2:18" x14ac:dyDescent="0.3">
      <c r="Q61" s="50"/>
      <c r="R61" s="39"/>
    </row>
  </sheetData>
  <sheetProtection sheet="1" objects="1" scenarios="1"/>
  <mergeCells count="3">
    <mergeCell ref="B1:P1"/>
    <mergeCell ref="C4:D4"/>
    <mergeCell ref="C43:M43"/>
  </mergeCells>
  <phoneticPr fontId="0" type="noConversion"/>
  <pageMargins left="0.5" right="0.5" top="0.5" bottom="0.5" header="0.5" footer="0.5"/>
  <pageSetup scale="66" orientation="landscape" horizontalDpi="4294967292" verticalDpi="300" r:id="rId1"/>
  <headerFooter alignWithMargins="0"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120" t="str">
        <f>September!B1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40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September!F5+1</f>
        <v>44835</v>
      </c>
      <c r="E5" s="3" t="s">
        <v>4</v>
      </c>
      <c r="F5" s="52">
        <f>D5+30</f>
        <v>44865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September!C41</f>
        <v>0</v>
      </c>
      <c r="D13" s="8">
        <f>September!D41</f>
        <v>0</v>
      </c>
      <c r="E13" s="8">
        <f>September!E41</f>
        <v>0</v>
      </c>
      <c r="F13" s="8">
        <f>September!F41</f>
        <v>0</v>
      </c>
      <c r="G13" s="8">
        <f>September!G41</f>
        <v>0</v>
      </c>
      <c r="H13" s="8">
        <f>September!H41</f>
        <v>0</v>
      </c>
      <c r="I13" s="8">
        <f>September!I41</f>
        <v>0</v>
      </c>
      <c r="J13" s="8">
        <f>September!J41</f>
        <v>0</v>
      </c>
      <c r="K13" s="8">
        <f>September!K41</f>
        <v>0</v>
      </c>
      <c r="L13" s="8">
        <f>September!L41</f>
        <v>0</v>
      </c>
      <c r="M13" s="8">
        <f>September!M41</f>
        <v>0</v>
      </c>
      <c r="N13" s="8">
        <f>September!N41</f>
        <v>0</v>
      </c>
      <c r="O13" s="8">
        <f>September!O41</f>
        <v>0</v>
      </c>
      <c r="P13" s="8">
        <f>September!P41</f>
        <v>0</v>
      </c>
      <c r="Q13" s="95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20.25" customHeight="1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20.25" customHeight="1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120" t="str">
        <f>October!B1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39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October!F5+1</f>
        <v>44866</v>
      </c>
      <c r="E5" s="3" t="s">
        <v>4</v>
      </c>
      <c r="F5" s="52">
        <f>D5+29</f>
        <v>44895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October!C41</f>
        <v>0</v>
      </c>
      <c r="D13" s="8">
        <f>October!D41</f>
        <v>0</v>
      </c>
      <c r="E13" s="8">
        <f>October!E41</f>
        <v>0</v>
      </c>
      <c r="F13" s="8">
        <f>October!F41</f>
        <v>0</v>
      </c>
      <c r="G13" s="8">
        <f>October!G41</f>
        <v>0</v>
      </c>
      <c r="H13" s="8">
        <f>October!H41</f>
        <v>0</v>
      </c>
      <c r="I13" s="8">
        <f>October!I41</f>
        <v>0</v>
      </c>
      <c r="J13" s="8">
        <f>October!J41</f>
        <v>0</v>
      </c>
      <c r="K13" s="8">
        <f>October!K41</f>
        <v>0</v>
      </c>
      <c r="L13" s="8">
        <f>October!L41</f>
        <v>0</v>
      </c>
      <c r="M13" s="8">
        <f>October!M41</f>
        <v>0</v>
      </c>
      <c r="N13" s="8">
        <f>October!N41</f>
        <v>0</v>
      </c>
      <c r="O13" s="8">
        <f>October!O41</f>
        <v>0</v>
      </c>
      <c r="P13" s="8">
        <f>October!P41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  <c r="R41" s="94" t="s">
        <v>69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97">
        <f>Q13</f>
        <v>0</v>
      </c>
      <c r="Q43" s="1"/>
      <c r="R43" s="36">
        <f>(($F$5-$D$5+1))</f>
        <v>30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49"/>
  <sheetViews>
    <sheetView topLeftCell="A31" zoomScaleNormal="100" workbookViewId="0">
      <selection activeCell="C43" sqref="C43:M43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9.921875" customWidth="1"/>
  </cols>
  <sheetData>
    <row r="1" spans="1:17" ht="17.600000000000001" x14ac:dyDescent="0.4">
      <c r="A1" s="1" t="s">
        <v>0</v>
      </c>
      <c r="B1" s="120" t="str">
        <f>November!B1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38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November!F5+1</f>
        <v>44896</v>
      </c>
      <c r="E5" s="30" t="s">
        <v>4</v>
      </c>
      <c r="F5" s="52">
        <f>D5+30</f>
        <v>44926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November!C41</f>
        <v>0</v>
      </c>
      <c r="D13" s="8">
        <f>November!D41</f>
        <v>0</v>
      </c>
      <c r="E13" s="8">
        <f>November!E41</f>
        <v>0</v>
      </c>
      <c r="F13" s="8">
        <f>November!F41</f>
        <v>0</v>
      </c>
      <c r="G13" s="8">
        <f>November!G41</f>
        <v>0</v>
      </c>
      <c r="H13" s="8">
        <f>November!H41</f>
        <v>0</v>
      </c>
      <c r="I13" s="8">
        <f>November!I41</f>
        <v>0</v>
      </c>
      <c r="J13" s="8">
        <f>November!J41</f>
        <v>0</v>
      </c>
      <c r="K13" s="8">
        <f>November!K41</f>
        <v>0</v>
      </c>
      <c r="L13" s="8">
        <f>November!L41</f>
        <v>0</v>
      </c>
      <c r="M13" s="8">
        <f>November!M41</f>
        <v>0</v>
      </c>
      <c r="N13" s="8">
        <f>November!N41</f>
        <v>0</v>
      </c>
      <c r="O13" s="8">
        <f>November!O41</f>
        <v>0</v>
      </c>
      <c r="P13" s="8">
        <f>November!P41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  <c r="R41" s="94" t="s">
        <v>69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</row>
    <row r="43" spans="1:19" x14ac:dyDescent="0.3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68">
        <f>Q13</f>
        <v>0</v>
      </c>
      <c r="P43" s="1"/>
      <c r="Q43" s="1"/>
      <c r="R43" s="36">
        <f>(($F$5-$D$5+1))</f>
        <v>31</v>
      </c>
      <c r="S43" s="94" t="s">
        <v>118</v>
      </c>
    </row>
    <row r="44" spans="1:19" ht="15.45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119</v>
      </c>
      <c r="O44" s="100">
        <f>Q41</f>
        <v>0</v>
      </c>
      <c r="P44" s="12"/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  <c r="R48" t="s">
        <v>75</v>
      </c>
    </row>
    <row r="49" spans="2:18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  <c r="R49" t="s">
        <v>75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V55"/>
  <sheetViews>
    <sheetView topLeftCell="B7" workbookViewId="0">
      <selection activeCell="C22" sqref="C22"/>
    </sheetView>
  </sheetViews>
  <sheetFormatPr defaultColWidth="8.84375" defaultRowHeight="12.45" x14ac:dyDescent="0.3"/>
  <cols>
    <col min="1" max="1" width="3.69140625" customWidth="1"/>
    <col min="2" max="2" width="29.61328125" customWidth="1"/>
    <col min="3" max="8" width="11.69140625" customWidth="1"/>
    <col min="9" max="9" width="15.23046875" customWidth="1"/>
    <col min="10" max="10" width="14.61328125" customWidth="1"/>
    <col min="11" max="14" width="11.69140625" customWidth="1"/>
    <col min="15" max="15" width="13.4609375" customWidth="1"/>
    <col min="17" max="17" width="12" bestFit="1" customWidth="1"/>
  </cols>
  <sheetData>
    <row r="1" spans="1:15" ht="17.600000000000001" x14ac:dyDescent="0.4">
      <c r="A1" s="1" t="s">
        <v>0</v>
      </c>
      <c r="B1" s="120" t="s">
        <v>140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17.600000000000001" x14ac:dyDescent="0.4">
      <c r="A2" s="1"/>
      <c r="B2" s="28"/>
      <c r="C2" s="28"/>
      <c r="D2" s="28"/>
      <c r="E2" s="28"/>
      <c r="F2" s="28"/>
      <c r="H2" s="28"/>
      <c r="I2" s="28"/>
      <c r="J2" s="28"/>
      <c r="K2" s="28"/>
      <c r="L2" s="28"/>
      <c r="M2" s="28"/>
      <c r="N2" s="28"/>
      <c r="O2" s="66" t="s">
        <v>86</v>
      </c>
    </row>
    <row r="3" spans="1:15" ht="15.45" x14ac:dyDescent="0.4">
      <c r="A3" s="1"/>
      <c r="B3" s="47" t="s">
        <v>95</v>
      </c>
      <c r="C3" s="67">
        <f>SUM(Jan!C3+Feb.!C3+March!C3+April!C3+May!C3+June!C3+July!C3+August!C3+September!C3+October!C3+November!C3+December!C3)</f>
        <v>0</v>
      </c>
      <c r="D3" s="67">
        <f>SUM(Jan!D3+Feb.!D3+March!D3+April!D3+May!D3+June!D3+July!D3+August!D3+September!D3+October!D3+November!D3+December!D3)</f>
        <v>0</v>
      </c>
      <c r="E3" s="67">
        <f>SUM(Jan!E3+Feb.!E3+March!E3+April!E3+May!E3+June!E3+July!E3+August!E3+September!E3+October!E3+November!E3+December!E3)</f>
        <v>0</v>
      </c>
      <c r="F3" s="67">
        <f>SUM(Jan!F3+Feb.!F3+March!F3+April!F3+May!F3+June!F3+July!F3+August!F3+September!F3+October!F3+November!F3+December!F3)</f>
        <v>0</v>
      </c>
      <c r="G3" s="67">
        <f>SUM(Jan!G3+Feb.!G3+March!G3+April!G3+May!G3+June!G3+July!G3+August!G3+September!G3+October!G3+November!G3+December!G3)</f>
        <v>0</v>
      </c>
      <c r="H3" s="67">
        <f>SUM(Jan!H3+Feb.!H3+March!H3+April!H3+May!H3+June!H3+July!H3+August!H3+September!H3+October!H3+November!H3+December!H3)</f>
        <v>0</v>
      </c>
      <c r="I3" s="67">
        <f>SUM(Jan!I3+Feb.!I3+March!I3+April!I3+May!I3+June!I3+July!I3+August!I3+September!I3+October!I3+November!I3+December!I3)</f>
        <v>0</v>
      </c>
      <c r="J3" s="67">
        <f>SUM(Jan!J3+Feb.!J3+March!J3+April!J3+May!J3+June!J3+July!J3+August!J3+September!J3+October!J3+November!J3+December!J3)</f>
        <v>0</v>
      </c>
      <c r="K3" s="67">
        <f>SUM(Jan!K3+Feb.!K3+March!K3+April!K3+May!K3+June!K3+July!K3+August!K3+September!K3+October!K3+November!K3+December!K3)</f>
        <v>0</v>
      </c>
      <c r="L3" s="67">
        <f>SUM(Jan!L3+Feb.!L3+March!L3+April!L3+May!L3+June!L3+July!L3+August!L3+September!L3+October!L3+November!L3+December!L3)</f>
        <v>0</v>
      </c>
      <c r="M3" s="67">
        <f>SUM(Jan!M3+Feb.!M3+March!M3+April!M3+May!M3+June!M3+July!M3+August!M3+September!M3+October!M3+November!M3+December!M3)</f>
        <v>0</v>
      </c>
      <c r="N3" s="67">
        <f>SUM(Jan!N3+Feb.!N3+March!N3+April!N3+May!N3+June!N3+July!N3+August!N3+September!N3+October!N3+November!N3+December!N3)</f>
        <v>0</v>
      </c>
      <c r="O3" s="67">
        <f>SUM(Jan!Q3+Feb.!Q3+March!Q3+April!Q3+May!Q3+June!Q3+July!Q3+August!Q3+September!Q3+October!Q3+November!Q3+December!Q3)</f>
        <v>0</v>
      </c>
    </row>
    <row r="4" spans="1:15" ht="15" x14ac:dyDescent="0.35">
      <c r="A4" s="1"/>
      <c r="B4" s="65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.45" x14ac:dyDescent="0.4">
      <c r="A5" s="1"/>
      <c r="B5" s="27" t="s">
        <v>42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5.45" x14ac:dyDescent="0.4">
      <c r="A6" s="1"/>
      <c r="B6" s="1" t="s">
        <v>1</v>
      </c>
      <c r="C6" s="9" t="str">
        <f>Jan!C4</f>
        <v>Blank</v>
      </c>
      <c r="D6" s="1"/>
      <c r="E6" s="1"/>
      <c r="F6" s="1"/>
      <c r="G6" s="27" t="s">
        <v>83</v>
      </c>
      <c r="I6" s="49">
        <f>SUM(Jan!R44+Feb.!R43+March!R44+April!R43+May!R43+June!R44+July!R43+August!R43+September!R43+October!R43+November!R44+December!R44)</f>
        <v>0</v>
      </c>
      <c r="J6" s="1"/>
      <c r="K6" s="1" t="s">
        <v>50</v>
      </c>
      <c r="L6" s="1"/>
      <c r="M6" s="11">
        <f ca="1">TODAY()</f>
        <v>44713</v>
      </c>
      <c r="N6" s="11"/>
    </row>
    <row r="7" spans="1:15" ht="15" x14ac:dyDescent="0.35">
      <c r="A7" s="1"/>
      <c r="B7" s="1" t="s">
        <v>2</v>
      </c>
      <c r="C7" s="3" t="s">
        <v>3</v>
      </c>
      <c r="D7" s="52">
        <f>Jan!D5</f>
        <v>44562</v>
      </c>
      <c r="E7" s="3" t="s">
        <v>4</v>
      </c>
      <c r="F7" s="52">
        <f>December!F5</f>
        <v>44926</v>
      </c>
      <c r="G7" s="1"/>
      <c r="H7" s="1"/>
      <c r="I7" s="1"/>
      <c r="J7" s="1"/>
      <c r="K7" s="1"/>
      <c r="L7" s="1"/>
      <c r="M7" s="5"/>
      <c r="N7" s="5"/>
      <c r="O7" s="1"/>
    </row>
    <row r="8" spans="1:15" ht="15" x14ac:dyDescent="0.35">
      <c r="A8" s="1"/>
      <c r="B8" s="1"/>
      <c r="C8" s="88">
        <v>1</v>
      </c>
      <c r="D8" s="104">
        <f>C8+1</f>
        <v>2</v>
      </c>
      <c r="E8" s="104">
        <f t="shared" ref="E8:N8" si="0">D8+1</f>
        <v>3</v>
      </c>
      <c r="F8" s="104">
        <f t="shared" si="0"/>
        <v>4</v>
      </c>
      <c r="G8" s="104">
        <f t="shared" si="0"/>
        <v>5</v>
      </c>
      <c r="H8" s="104">
        <f t="shared" si="0"/>
        <v>6</v>
      </c>
      <c r="I8" s="104">
        <f t="shared" si="0"/>
        <v>7</v>
      </c>
      <c r="J8" s="104">
        <f t="shared" si="0"/>
        <v>8</v>
      </c>
      <c r="K8" s="104">
        <f t="shared" si="0"/>
        <v>9</v>
      </c>
      <c r="L8" s="104">
        <f t="shared" si="0"/>
        <v>10</v>
      </c>
      <c r="M8" s="104">
        <f t="shared" si="0"/>
        <v>11</v>
      </c>
      <c r="N8" s="104">
        <f t="shared" si="0"/>
        <v>12</v>
      </c>
      <c r="O8" s="1"/>
    </row>
    <row r="9" spans="1:15" x14ac:dyDescent="0.3">
      <c r="A9" s="6" t="s">
        <v>5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6"/>
      <c r="J9" s="6"/>
      <c r="K9" s="6" t="s">
        <v>5</v>
      </c>
      <c r="L9" s="6" t="s">
        <v>5</v>
      </c>
      <c r="M9" s="6" t="s">
        <v>5</v>
      </c>
      <c r="N9" s="6"/>
      <c r="O9" s="6" t="s">
        <v>5</v>
      </c>
    </row>
    <row r="10" spans="1:15" ht="15" x14ac:dyDescent="0.35">
      <c r="A10" s="1"/>
      <c r="B10" s="1" t="s">
        <v>6</v>
      </c>
      <c r="C10" s="9" t="str">
        <f>Jan!C7</f>
        <v>Purchased</v>
      </c>
      <c r="D10" s="9" t="str">
        <f>Jan!D7</f>
        <v>-------</v>
      </c>
      <c r="E10" s="9" t="str">
        <f>Jan!E7</f>
        <v>-------</v>
      </c>
      <c r="F10" s="9" t="str">
        <f>Jan!F7</f>
        <v>-------</v>
      </c>
      <c r="G10" s="9" t="str">
        <f>Jan!G7</f>
        <v>-------</v>
      </c>
      <c r="H10" s="9" t="str">
        <f>Jan!H7</f>
        <v>-------</v>
      </c>
      <c r="I10" s="9" t="str">
        <f>Jan!I7</f>
        <v>-------</v>
      </c>
      <c r="J10" s="9" t="str">
        <f>Jan!J7</f>
        <v>-------</v>
      </c>
      <c r="K10" s="9" t="str">
        <f>Jan!K7</f>
        <v>-------</v>
      </c>
      <c r="L10" s="9" t="str">
        <f>Jan!L7</f>
        <v>-------</v>
      </c>
      <c r="M10" s="9" t="str">
        <f>Jan!M7</f>
        <v>-------</v>
      </c>
      <c r="N10" s="9" t="str">
        <f>Jan!N7</f>
        <v>-------</v>
      </c>
      <c r="O10" s="1"/>
    </row>
    <row r="11" spans="1:15" ht="15" x14ac:dyDescent="0.35">
      <c r="A11" s="1"/>
      <c r="B11" s="3" t="s">
        <v>7</v>
      </c>
      <c r="C11" s="9" t="str">
        <f>Jan!C8</f>
        <v>Steers</v>
      </c>
      <c r="D11" s="9" t="str">
        <f>Jan!D8</f>
        <v>-------</v>
      </c>
      <c r="E11" s="9" t="str">
        <f>Jan!E8</f>
        <v>-------</v>
      </c>
      <c r="F11" s="9" t="str">
        <f>Jan!F8</f>
        <v>-------</v>
      </c>
      <c r="G11" s="9" t="str">
        <f>Jan!G8</f>
        <v>-------</v>
      </c>
      <c r="H11" s="9" t="str">
        <f>Jan!H8</f>
        <v>-------</v>
      </c>
      <c r="I11" s="9" t="str">
        <f>Jan!I8</f>
        <v>-------</v>
      </c>
      <c r="J11" s="9" t="str">
        <f>Jan!J8</f>
        <v>-------</v>
      </c>
      <c r="K11" s="9" t="str">
        <f>Jan!K8</f>
        <v>-------</v>
      </c>
      <c r="L11" s="9" t="str">
        <f>Jan!L8</f>
        <v>-------</v>
      </c>
      <c r="M11" s="9" t="str">
        <f>Jan!M8</f>
        <v>-------</v>
      </c>
      <c r="N11" s="9" t="str">
        <f>Jan!N8</f>
        <v>-------</v>
      </c>
      <c r="O11" s="1"/>
    </row>
    <row r="12" spans="1:15" ht="15" x14ac:dyDescent="0.35">
      <c r="A12" s="1"/>
      <c r="B12" s="3" t="str">
        <f>December!B9</f>
        <v>GROUP</v>
      </c>
      <c r="C12" s="9">
        <f>Jan!C9</f>
        <v>1</v>
      </c>
      <c r="D12" s="9" t="str">
        <f>Jan!D9</f>
        <v>-------</v>
      </c>
      <c r="E12" s="9" t="str">
        <f>Jan!E9</f>
        <v>-------</v>
      </c>
      <c r="F12" s="9" t="str">
        <f>Jan!F9</f>
        <v>-------</v>
      </c>
      <c r="G12" s="9" t="str">
        <f>Jan!G9</f>
        <v>-------</v>
      </c>
      <c r="H12" s="9" t="str">
        <f>Jan!H9</f>
        <v>-------</v>
      </c>
      <c r="I12" s="9" t="str">
        <f>Jan!I9</f>
        <v>-------</v>
      </c>
      <c r="J12" s="9" t="str">
        <f>Jan!J9</f>
        <v>-------</v>
      </c>
      <c r="K12" s="9" t="str">
        <f>Jan!K9</f>
        <v>-------</v>
      </c>
      <c r="L12" s="9" t="str">
        <f>Jan!L9</f>
        <v>-------</v>
      </c>
      <c r="M12" s="9" t="str">
        <f>Jan!M9</f>
        <v>-------</v>
      </c>
      <c r="N12" s="9" t="str">
        <f>Jan!N9</f>
        <v>-------</v>
      </c>
      <c r="O12" s="1"/>
    </row>
    <row r="13" spans="1:15" ht="15" x14ac:dyDescent="0.35">
      <c r="A13" s="1"/>
      <c r="B13" s="3" t="str">
        <f>December!B10</f>
        <v>USER DEFINED</v>
      </c>
      <c r="C13" s="9" t="str">
        <f>Jan!C10</f>
        <v>Local</v>
      </c>
      <c r="D13" s="9" t="str">
        <f>Jan!D10</f>
        <v>-------</v>
      </c>
      <c r="E13" s="9" t="str">
        <f>Jan!E10</f>
        <v>-------</v>
      </c>
      <c r="F13" s="9" t="str">
        <f>Jan!F10</f>
        <v>-------</v>
      </c>
      <c r="G13" s="9" t="str">
        <f>Jan!G10</f>
        <v>-------</v>
      </c>
      <c r="H13" s="9" t="str">
        <f>Jan!H10</f>
        <v>-------</v>
      </c>
      <c r="I13" s="9" t="str">
        <f>Jan!I10</f>
        <v>-------</v>
      </c>
      <c r="J13" s="9" t="str">
        <f>Jan!J10</f>
        <v>-------</v>
      </c>
      <c r="K13" s="9" t="str">
        <f>Jan!K10</f>
        <v>-------</v>
      </c>
      <c r="L13" s="9" t="str">
        <f>Jan!L10</f>
        <v>-------</v>
      </c>
      <c r="M13" s="9" t="str">
        <f>Jan!M10</f>
        <v>-------</v>
      </c>
      <c r="N13" s="9" t="str">
        <f>Jan!N10</f>
        <v>-------</v>
      </c>
      <c r="O13" s="17" t="s">
        <v>8</v>
      </c>
    </row>
    <row r="14" spans="1:15" ht="15" x14ac:dyDescent="0.35">
      <c r="A14" s="1"/>
      <c r="B14" s="3" t="str">
        <f>December!B11</f>
        <v>SOURCE OF CATTLE</v>
      </c>
      <c r="C14" s="9" t="str">
        <f>Jan!C11</f>
        <v>Auction</v>
      </c>
      <c r="D14" s="9" t="str">
        <f>Jan!D11</f>
        <v>-------</v>
      </c>
      <c r="E14" s="9" t="str">
        <f>Jan!E11</f>
        <v>-------</v>
      </c>
      <c r="F14" s="9" t="str">
        <f>Jan!F11</f>
        <v>-------</v>
      </c>
      <c r="G14" s="9" t="str">
        <f>Jan!G11</f>
        <v>-------</v>
      </c>
      <c r="H14" s="9" t="str">
        <f>Jan!H11</f>
        <v>-------</v>
      </c>
      <c r="I14" s="9" t="str">
        <f>Jan!I11</f>
        <v>-------</v>
      </c>
      <c r="J14" s="9" t="str">
        <f>Jan!J11</f>
        <v>-------</v>
      </c>
      <c r="K14" s="9" t="str">
        <f>Jan!K11</f>
        <v>-------</v>
      </c>
      <c r="L14" s="9" t="str">
        <f>Jan!L11</f>
        <v>-------</v>
      </c>
      <c r="M14" s="9" t="str">
        <f>Jan!M11</f>
        <v>-------</v>
      </c>
      <c r="N14" s="9" t="str">
        <f>Jan!N11</f>
        <v>-------</v>
      </c>
      <c r="O14" s="17"/>
    </row>
    <row r="15" spans="1:15" x14ac:dyDescent="0.3">
      <c r="A15" s="6" t="s">
        <v>5</v>
      </c>
      <c r="B15" s="6" t="s">
        <v>5</v>
      </c>
      <c r="C15" s="6" t="s">
        <v>5</v>
      </c>
      <c r="D15" s="6" t="s">
        <v>5</v>
      </c>
      <c r="E15" s="6" t="s">
        <v>5</v>
      </c>
      <c r="F15" s="6" t="s">
        <v>5</v>
      </c>
      <c r="G15" s="6" t="s">
        <v>5</v>
      </c>
      <c r="H15" s="6" t="s">
        <v>5</v>
      </c>
      <c r="I15" s="6"/>
      <c r="J15" s="6"/>
      <c r="K15" s="6" t="s">
        <v>5</v>
      </c>
      <c r="L15" s="6" t="s">
        <v>5</v>
      </c>
      <c r="M15" s="6" t="s">
        <v>5</v>
      </c>
      <c r="N15" s="6" t="s">
        <v>5</v>
      </c>
      <c r="O15" s="6" t="s">
        <v>5</v>
      </c>
    </row>
    <row r="16" spans="1:15" ht="15" x14ac:dyDescent="0.35">
      <c r="A16" s="1"/>
      <c r="B16" s="7" t="s">
        <v>9</v>
      </c>
      <c r="C16" s="92">
        <f>Jan!C13</f>
        <v>0</v>
      </c>
      <c r="D16" s="92">
        <f>Jan!D13</f>
        <v>0</v>
      </c>
      <c r="E16" s="92">
        <f>Jan!E13</f>
        <v>0</v>
      </c>
      <c r="F16" s="92">
        <f>Jan!F13</f>
        <v>0</v>
      </c>
      <c r="G16" s="92">
        <f>Jan!G13</f>
        <v>0</v>
      </c>
      <c r="H16" s="92">
        <f>Jan!H13</f>
        <v>0</v>
      </c>
      <c r="I16" s="92">
        <f>Jan!I13</f>
        <v>0</v>
      </c>
      <c r="J16" s="92">
        <f>Jan!J13</f>
        <v>0</v>
      </c>
      <c r="K16" s="92">
        <f>Jan!K13</f>
        <v>0</v>
      </c>
      <c r="L16" s="92">
        <f>Jan!L13</f>
        <v>0</v>
      </c>
      <c r="M16" s="92">
        <f>Jan!M13</f>
        <v>0</v>
      </c>
      <c r="N16" s="92">
        <f>Jan!N13</f>
        <v>0</v>
      </c>
      <c r="O16" s="49">
        <f>SUM(C16:N16)</f>
        <v>0</v>
      </c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8" ht="15" x14ac:dyDescent="0.35">
      <c r="A18" s="1"/>
      <c r="B18" s="7" t="s">
        <v>43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/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8" ht="15" x14ac:dyDescent="0.35">
      <c r="A20" s="1"/>
      <c r="B20" s="7" t="s">
        <v>44</v>
      </c>
      <c r="C20" s="14">
        <f>(C16*C18)</f>
        <v>0</v>
      </c>
      <c r="D20" s="14">
        <f t="shared" ref="D20:M20" si="1">(D16*D18)</f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>(N16*N18)</f>
        <v>0</v>
      </c>
      <c r="O20" s="15">
        <f>SUM(C20:N20)</f>
        <v>0</v>
      </c>
    </row>
    <row r="21" spans="1:18" ht="15" x14ac:dyDescent="0.35">
      <c r="A21" s="1"/>
      <c r="B21" s="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8" ht="15" x14ac:dyDescent="0.35">
      <c r="A22" s="1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8" ht="15" x14ac:dyDescent="0.35">
      <c r="A23" s="1"/>
      <c r="B23" s="7" t="s">
        <v>41</v>
      </c>
      <c r="C23" s="49">
        <f>December!C41</f>
        <v>0</v>
      </c>
      <c r="D23" s="49">
        <f>December!D41</f>
        <v>0</v>
      </c>
      <c r="E23" s="49">
        <f>December!E41</f>
        <v>0</v>
      </c>
      <c r="F23" s="49">
        <f>December!F41</f>
        <v>0</v>
      </c>
      <c r="G23" s="49">
        <f>December!G41</f>
        <v>0</v>
      </c>
      <c r="H23" s="49">
        <f>December!H41</f>
        <v>0</v>
      </c>
      <c r="I23" s="49">
        <f>December!I41</f>
        <v>0</v>
      </c>
      <c r="J23" s="49">
        <f>December!J41</f>
        <v>0</v>
      </c>
      <c r="K23" s="49">
        <f>December!K41</f>
        <v>0</v>
      </c>
      <c r="L23" s="49">
        <f>December!L41</f>
        <v>0</v>
      </c>
      <c r="M23" s="49">
        <f>December!M41</f>
        <v>0</v>
      </c>
      <c r="N23" s="14">
        <f>December!N41</f>
        <v>0</v>
      </c>
      <c r="O23" s="12">
        <f>SUM(C23:N23)</f>
        <v>0</v>
      </c>
    </row>
    <row r="24" spans="1:18" ht="15" x14ac:dyDescent="0.35">
      <c r="A24" s="1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"/>
    </row>
    <row r="25" spans="1:18" ht="15" x14ac:dyDescent="0.35">
      <c r="A25" s="1"/>
      <c r="B25" s="7" t="s">
        <v>43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"/>
    </row>
    <row r="26" spans="1:18" ht="15" x14ac:dyDescent="0.35">
      <c r="A26" s="1"/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</row>
    <row r="27" spans="1:18" ht="15" x14ac:dyDescent="0.35">
      <c r="A27" s="1"/>
      <c r="B27" s="7" t="s">
        <v>44</v>
      </c>
      <c r="C27" s="14">
        <f>(C23*C25)</f>
        <v>0</v>
      </c>
      <c r="D27" s="14">
        <f t="shared" ref="D27:M27" si="2">(D23*D25)</f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>(N23*N25)</f>
        <v>0</v>
      </c>
      <c r="O27" s="15">
        <f>SUM(C27:N27)</f>
        <v>0</v>
      </c>
    </row>
    <row r="28" spans="1:18" ht="15" x14ac:dyDescent="0.35">
      <c r="A28" s="1"/>
      <c r="B28" s="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8" x14ac:dyDescent="0.3">
      <c r="A29" s="1"/>
      <c r="B29" s="16" t="s">
        <v>45</v>
      </c>
      <c r="C29" s="16" t="s">
        <v>45</v>
      </c>
      <c r="D29" s="16" t="s">
        <v>45</v>
      </c>
      <c r="E29" s="16" t="s">
        <v>45</v>
      </c>
      <c r="F29" s="16" t="s">
        <v>45</v>
      </c>
      <c r="G29" s="16" t="s">
        <v>45</v>
      </c>
      <c r="H29" s="16" t="s">
        <v>45</v>
      </c>
      <c r="I29" s="16" t="s">
        <v>45</v>
      </c>
      <c r="J29" s="16" t="s">
        <v>45</v>
      </c>
      <c r="K29" s="16" t="s">
        <v>45</v>
      </c>
      <c r="L29" s="16" t="s">
        <v>45</v>
      </c>
      <c r="M29" s="16" t="s">
        <v>45</v>
      </c>
      <c r="N29" s="16" t="s">
        <v>45</v>
      </c>
      <c r="O29" s="16" t="s">
        <v>46</v>
      </c>
    </row>
    <row r="30" spans="1:18" ht="15" x14ac:dyDescent="0.35">
      <c r="A30" s="1"/>
      <c r="B30" s="1" t="s">
        <v>15</v>
      </c>
      <c r="C30" s="12">
        <f>SUM(Jan!C26+Feb.!C26+March!C26+April!C26+May!C26+June!C26+July!C26+August!C26+September!C26+October!C26+November!C26+December!C26)</f>
        <v>0</v>
      </c>
      <c r="D30" s="12">
        <f>SUM(Jan!D26+Feb.!D26+March!D26+April!D26+May!D26+June!D26+July!D26+August!D26+September!D26+October!D26+November!D26+December!D26)</f>
        <v>0</v>
      </c>
      <c r="E30" s="12">
        <f>SUM(Jan!E26+Feb.!E26+March!E26+April!E26+May!E26+June!E26+July!E26+August!E26+September!E26+October!E26+November!E26+December!E26)</f>
        <v>0</v>
      </c>
      <c r="F30" s="12">
        <f>SUM(Jan!F26+Feb.!F26+March!F26+April!F26+May!F26+June!F26+July!F26+August!F26+September!F26+October!F26+November!F26+December!F26)</f>
        <v>0</v>
      </c>
      <c r="G30" s="12">
        <f>SUM(Jan!G26+Feb.!G26+March!G26+April!G26+May!G26+June!G26+July!G26+August!G26+September!G26+October!G26+November!G26+December!G26)</f>
        <v>0</v>
      </c>
      <c r="H30" s="12">
        <f>SUM(Jan!H26+Feb.!H26+March!H26+April!H26+May!H26+June!H26+July!H26+August!H26+September!H26+October!H26+November!H26+December!H26)</f>
        <v>0</v>
      </c>
      <c r="I30" s="12">
        <f>SUM(Jan!I26+Feb.!I26+March!I26+April!I26+May!I26+June!I26+July!I26+August!I26+September!I26+October!I26+November!I26+December!I26)</f>
        <v>0</v>
      </c>
      <c r="J30" s="12">
        <f>SUM(Jan!J26+Feb.!J26+March!J26+April!J26+May!J26+June!J26+July!J26+August!J26+September!J26+October!J26+November!J26+December!J26)</f>
        <v>0</v>
      </c>
      <c r="K30" s="12">
        <f>SUM(Jan!K26+Feb.!K26+March!K26+April!K26+May!K26+June!K26+July!K26+August!K26+September!K26+October!K26+November!K26+December!K26)</f>
        <v>0</v>
      </c>
      <c r="L30" s="12">
        <f>SUM(Jan!L26+Feb.!L26+March!L26+April!L26+May!L26+June!L26+July!L26+August!L26+September!L26+October!L26+November!L26+December!L26)</f>
        <v>0</v>
      </c>
      <c r="M30" s="12">
        <f>SUM(Jan!M26+Feb.!M26+March!M26+April!M26+May!M26+June!M26+July!M26+August!M26+September!M26+October!M26+November!M26+December!M26)</f>
        <v>0</v>
      </c>
      <c r="N30" s="12">
        <f>SUM(Jan!N26+Feb.!N26+March!N26+April!N26+May!N26+June!N26+July!N26+August!N26+September!N26+October!N26+November!N26+December!N26)</f>
        <v>0</v>
      </c>
      <c r="O30" s="12">
        <f>SUM(Jan!Q26+Feb.!Q26+March!Q26+April!Q26+May!Q26+June!Q26+July!Q26+August!Q26+September!Q26+October!Q26+November!Q26+December!Q26)</f>
        <v>0</v>
      </c>
    </row>
    <row r="31" spans="1:18" ht="15" x14ac:dyDescent="0.3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ht="15" x14ac:dyDescent="0.35">
      <c r="A32" s="1"/>
      <c r="B32" s="1" t="s">
        <v>16</v>
      </c>
      <c r="C32" s="12">
        <f>SUM(Jan!C28+Feb.!C28+March!C28+April!C28+May!C28+June!C28+July!C28+August!C28+September!C28+October!C28+November!C28+December!C28)</f>
        <v>0</v>
      </c>
      <c r="D32" s="12">
        <f>SUM(Jan!D28+Feb.!D28+March!D28+April!D28+May!D28+June!D28+July!D28+August!D28+September!D28+October!D28+November!D28+December!D28)</f>
        <v>0</v>
      </c>
      <c r="E32" s="12">
        <f>SUM(Jan!E28+Feb.!E28+March!E28+April!E28+May!E28+June!E28+July!E28+August!E28+September!E28+October!E28+November!E28+December!E28)</f>
        <v>0</v>
      </c>
      <c r="F32" s="12">
        <f>SUM(Jan!F28+Feb.!F28+March!F28+April!F28+May!F28+June!F28+July!F28+August!F28+September!F28+October!F28+November!F28+December!F28)</f>
        <v>0</v>
      </c>
      <c r="G32" s="12">
        <f>SUM(Jan!G28+Feb.!G28+March!G28+April!G28+May!G28+June!G28+July!G28+August!G28+September!G28+October!G28+November!G28+December!G28)</f>
        <v>0</v>
      </c>
      <c r="H32" s="12">
        <f>SUM(Jan!H28+Feb.!H28+March!H28+April!H28+May!H28+June!H28+July!H28+August!H28+September!H28+October!H28+November!H28+December!H28)</f>
        <v>0</v>
      </c>
      <c r="I32" s="12">
        <f>SUM(Jan!I28+Feb.!I28+March!I28+April!I28+May!I28+June!I28+July!I28+August!I28+September!I28+October!I28+November!I28+December!I28)</f>
        <v>0</v>
      </c>
      <c r="J32" s="12">
        <f>SUM(Jan!J28+Feb.!J28+March!J28+April!J28+May!J28+June!J28+July!J28+August!J28+September!J28+October!J28+November!J28+December!J28)</f>
        <v>0</v>
      </c>
      <c r="K32" s="12">
        <f>SUM(Jan!K28+Feb.!K28+March!K28+April!K28+May!K28+June!K28+July!K28+August!K28+September!K28+October!K28+November!K28+December!K28)</f>
        <v>0</v>
      </c>
      <c r="L32" s="12">
        <f>SUM(Jan!L28+Feb.!L28+March!L28+April!L28+May!L28+June!L28+July!L28+August!L28+September!L28+October!L28+November!L28+December!L28)</f>
        <v>0</v>
      </c>
      <c r="M32" s="12">
        <f>SUM(Jan!M28+Feb.!M28+March!M28+April!M28+May!M28+June!M28+July!M28+August!M28+September!M28+October!M28+November!M28+December!M28)</f>
        <v>0</v>
      </c>
      <c r="N32" s="12">
        <f>SUM(Jan!N28+Feb.!N28+March!N28+April!N28+May!N28+June!N28+July!N28+August!N28+September!N28+October!N28+November!N28+December!N28)</f>
        <v>0</v>
      </c>
      <c r="O32" s="12">
        <f>SUM(Jan!Q28+Feb.!Q28+March!Q28+April!Q28+May!Q28+June!Q28+July!Q28+August!Q28+September!Q28+October!Q28+November!Q28+December!Q28)</f>
        <v>0</v>
      </c>
      <c r="Q32" s="42">
        <f>O30+O32</f>
        <v>0</v>
      </c>
      <c r="R32" t="s">
        <v>64</v>
      </c>
    </row>
    <row r="33" spans="1:22" ht="15" x14ac:dyDescent="0.35">
      <c r="A33" s="1" t="s">
        <v>17</v>
      </c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22" ht="15" x14ac:dyDescent="0.35">
      <c r="A34" s="1" t="s">
        <v>18</v>
      </c>
      <c r="B34" s="1" t="s">
        <v>19</v>
      </c>
      <c r="C34" s="12">
        <f>SUM(Jan!C30+Feb.!C30+March!C30+April!C30+May!C30+June!C30+July!C30+August!C30+September!C30+October!C30+November!C30+December!C30)</f>
        <v>0</v>
      </c>
      <c r="D34" s="12">
        <f>SUM(Jan!D30+Feb.!D30+March!D30+April!D30+May!D30+June!D30+July!D30+August!D30+September!D30+October!D30+November!D30+December!D30)</f>
        <v>0</v>
      </c>
      <c r="E34" s="12">
        <f>SUM(Jan!E30+Feb.!E30+March!E30+April!E30+May!E30+June!E30+July!E30+August!E30+September!E30+October!E30+November!E30+December!E30)</f>
        <v>0</v>
      </c>
      <c r="F34" s="12">
        <f>SUM(Jan!F30+Feb.!F30+March!F30+April!F30+May!F30+June!F30+July!F30+August!F30+September!F30+October!F30+November!F30+December!F30)</f>
        <v>0</v>
      </c>
      <c r="G34" s="12">
        <f>SUM(Jan!G30+Feb.!G30+March!G30+April!G30+May!G30+June!G30+July!G30+August!G30+September!G30+October!G30+November!G30+December!G30)</f>
        <v>0</v>
      </c>
      <c r="H34" s="12">
        <f>SUM(Jan!H30+Feb.!H30+March!H30+April!H30+May!H30+June!H30+July!H30+August!H30+September!H30+October!H30+November!H30+December!H30)</f>
        <v>0</v>
      </c>
      <c r="I34" s="12">
        <f>SUM(Jan!I30+Feb.!I30+March!I30+April!I30+May!I30+June!I30+July!I30+August!I30+September!I30+October!I30+November!I30+December!I30)</f>
        <v>0</v>
      </c>
      <c r="J34" s="12">
        <f>SUM(Jan!J30+Feb.!J30+March!J30+April!J30+May!J30+June!J30+July!J30+August!J30+September!J30+October!J30+November!J30+December!J30)</f>
        <v>0</v>
      </c>
      <c r="K34" s="12">
        <f>SUM(Jan!K30+Feb.!K30+March!K30+April!K30+May!K30+June!K30+July!K30+August!K30+September!K30+October!K30+November!K30+December!K30)</f>
        <v>0</v>
      </c>
      <c r="L34" s="12">
        <f>SUM(Jan!L30+Feb.!L30+March!L30+April!L30+May!L30+June!L30+July!L30+August!L30+September!L30+October!L30+November!L30+December!L30)</f>
        <v>0</v>
      </c>
      <c r="M34" s="12">
        <f>SUM(Jan!M30+Feb.!M30+March!M30+April!M30+May!M30+June!M30+July!M30+August!M30+September!M30+October!M30+November!M30+December!M30)</f>
        <v>0</v>
      </c>
      <c r="N34" s="12">
        <f>SUM(Jan!N30+Feb.!N30+March!N30+April!N30+May!N30+June!N30+July!N30+August!N30+September!N30+October!N30+November!N30+December!N30)</f>
        <v>0</v>
      </c>
      <c r="O34" s="12">
        <f>SUM(Jan!Q30+Feb.!Q30+March!Q30+April!Q30+May!Q30+June!Q30+July!Q30+August!Q30+September!Q30+October!Q30+November!Q30+December!Q30)</f>
        <v>0</v>
      </c>
    </row>
    <row r="35" spans="1:22" ht="15" x14ac:dyDescent="0.35">
      <c r="A35" s="1" t="s">
        <v>20</v>
      </c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22" ht="15.45" x14ac:dyDescent="0.4">
      <c r="A36" s="1"/>
      <c r="B36" s="1" t="s">
        <v>21</v>
      </c>
      <c r="C36" s="27">
        <f>SUM(Jan!C32+Feb.!C32+March!C32+April!C32+May!C32+June!C32+July!C32+August!C32+September!C32+October!C32+November!C32+December!C32)</f>
        <v>0</v>
      </c>
      <c r="D36" s="27">
        <f>SUM(Jan!D32+Feb.!D32+March!D32+April!D32+May!D32+June!D32+July!D32+August!D32+September!D32+October!D32+November!D32+December!D32)</f>
        <v>0</v>
      </c>
      <c r="E36" s="27">
        <f>SUM(Jan!E32+Feb.!E32+March!E32+April!E32+May!E32+June!E32+July!E32+August!E32+September!E32+October!E32+November!E32+December!E32)</f>
        <v>0</v>
      </c>
      <c r="F36" s="27">
        <f>SUM(Jan!F32+Feb.!F32+March!F32+April!F32+May!F32+June!F32+July!F32+August!F32+September!F32+October!F32+November!F32+December!F32)</f>
        <v>0</v>
      </c>
      <c r="G36" s="27">
        <f>SUM(Jan!G32+Feb.!G32+March!G32+April!G32+May!G32+June!G32+July!G32+August!G32+September!G32+October!G32+November!G32+December!G32)</f>
        <v>0</v>
      </c>
      <c r="H36" s="27">
        <f>SUM(Jan!H32+Feb.!H32+March!H32+April!H32+May!H32+June!H32+July!H32+August!H32+September!H32+October!H32+November!H32+December!H32)</f>
        <v>0</v>
      </c>
      <c r="I36" s="27">
        <f>SUM(Jan!I32+Feb.!I32+March!I32+April!I32+May!I32+June!I32+July!I32+August!I32+September!I32+October!I32+November!I32+December!I32)</f>
        <v>0</v>
      </c>
      <c r="J36" s="27">
        <f>SUM(Jan!J32+Feb.!J32+March!J32+April!J32+May!J32+June!J32+July!J32+August!J32+September!J32+October!J32+November!J32+December!J32)</f>
        <v>0</v>
      </c>
      <c r="K36" s="27">
        <f>SUM(Jan!K32+Feb.!K32+March!K32+April!K32+May!K32+June!K32+July!K32+August!K32+September!K32+October!K32+November!K32+December!K32)</f>
        <v>0</v>
      </c>
      <c r="L36" s="27">
        <f>SUM(Jan!L32+Feb.!L32+March!L32+April!L32+May!L32+June!L32+July!L32+August!L32+September!L32+October!L32+November!L32+December!L32)</f>
        <v>0</v>
      </c>
      <c r="M36" s="27">
        <f>SUM(Jan!M32+Feb.!M32+March!M32+April!M32+May!M32+June!M32+July!M32+August!M32+September!M32+October!M32+November!M32+December!M32)</f>
        <v>0</v>
      </c>
      <c r="N36" s="27">
        <f>SUM(Jan!N32+Feb.!N32+March!N32+April!N32+May!N32+June!N32+July!N32+August!N32+September!N32+October!N32+November!N32+December!N32)</f>
        <v>0</v>
      </c>
      <c r="O36" s="27">
        <f>SUM(Jan!Q32+Feb.!Q32+March!Q32+April!Q32+May!Q32+June!Q32+July!Q32+August!Q32+September!Q32+October!Q32+November!Q32+December!Q32)</f>
        <v>0</v>
      </c>
    </row>
    <row r="37" spans="1:22" ht="15" x14ac:dyDescent="0.3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2" ht="15" x14ac:dyDescent="0.35">
      <c r="A38" s="1"/>
      <c r="B38" s="1" t="s">
        <v>22</v>
      </c>
      <c r="C38" s="12">
        <f>SUM(Jan!C34+Feb.!C34+March!C34+April!C34+May!C34+June!C34+July!C34+August!C34+September!C34+October!C34+November!C34+December!C34)</f>
        <v>0</v>
      </c>
      <c r="D38" s="12">
        <f>SUM(Jan!D34+Feb.!D34+March!D34+April!D34+May!D34+June!D34+July!D34+August!D34+September!D34+October!D34+November!D34+December!D34)</f>
        <v>0</v>
      </c>
      <c r="E38" s="12">
        <f>SUM(Jan!E34+Feb.!E34+March!E34+April!E34+May!E34+June!E34+July!E34+August!E34+September!E34+October!E34+November!E34+December!E34)</f>
        <v>0</v>
      </c>
      <c r="F38" s="12">
        <f>SUM(Jan!F34+Feb.!F34+March!F34+April!F34+May!F34+June!F34+July!F34+August!F34+September!F34+October!F34+November!F34+December!F34)</f>
        <v>0</v>
      </c>
      <c r="G38" s="12">
        <f>SUM(Jan!G34+Feb.!G34+March!G34+April!G34+May!G34+June!G34+July!G34+August!G34+September!G34+October!G34+November!G34+December!G34)</f>
        <v>0</v>
      </c>
      <c r="H38" s="12">
        <f>SUM(Jan!H34+Feb.!H34+March!H34+April!H34+May!H34+June!H34+July!H34+August!H34+September!H34+October!H34+November!H34+December!H34)</f>
        <v>0</v>
      </c>
      <c r="I38" s="12">
        <f>SUM(Jan!I34+Feb.!I34+March!I34+April!I34+May!I34+June!I34+July!I34+August!I34+September!I34+October!I34+November!I34+December!I34)</f>
        <v>0</v>
      </c>
      <c r="J38" s="12">
        <f>SUM(Jan!J34+Feb.!J34+March!J34+April!J34+May!J34+June!J34+July!J34+August!J34+September!J34+October!J34+November!J34+December!J34)</f>
        <v>0</v>
      </c>
      <c r="K38" s="12">
        <f>SUM(Jan!K34+Feb.!K34+March!K34+April!K34+May!K34+June!K34+July!K34+August!K34+September!K34+October!K34+November!K34+December!K34)</f>
        <v>0</v>
      </c>
      <c r="L38" s="12">
        <f>SUM(Jan!L34+Feb.!L34+March!L34+April!L34+May!L34+June!L34+July!L34+August!L34+September!L34+October!L34+November!L34+December!L34)</f>
        <v>0</v>
      </c>
      <c r="M38" s="12">
        <f>SUM(Jan!M34+Feb.!M34+March!M34+April!M34+May!M34+June!M34+July!M34+August!M34+September!M34+October!M34+November!M34+December!M34)</f>
        <v>0</v>
      </c>
      <c r="N38" s="12">
        <f>SUM(Jan!N34+Feb.!N34+March!N34+April!N34+May!N34+June!N34+July!N34+August!N34+September!N34+October!N34+November!N34+December!N34)</f>
        <v>0</v>
      </c>
      <c r="O38" s="12">
        <f>SUM(Jan!Q34+Feb.!Q34+March!Q34+April!Q34+May!Q34+June!Q34+July!Q34+August!Q34+September!Q34+October!Q34+November!Q34+December!Q34)</f>
        <v>0</v>
      </c>
    </row>
    <row r="39" spans="1:22" ht="15" x14ac:dyDescent="0.35">
      <c r="A39" s="6" t="s">
        <v>5</v>
      </c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</row>
    <row r="40" spans="1:22" x14ac:dyDescent="0.3">
      <c r="A40" s="1"/>
      <c r="B40" s="126" t="s">
        <v>144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8"/>
      <c r="Q40" s="1"/>
      <c r="R40" s="1" t="s">
        <v>27</v>
      </c>
      <c r="S40" s="1"/>
      <c r="T40" s="1"/>
      <c r="U40" s="1"/>
      <c r="V40" s="1"/>
    </row>
    <row r="41" spans="1:22" x14ac:dyDescent="0.3">
      <c r="A41" s="1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Q41" s="1" t="s">
        <v>28</v>
      </c>
      <c r="R41" s="1"/>
      <c r="S41" s="1"/>
      <c r="T41" s="73" t="s">
        <v>69</v>
      </c>
      <c r="U41" s="50">
        <f>O23</f>
        <v>0</v>
      </c>
      <c r="V41" s="1"/>
    </row>
    <row r="42" spans="1:22" x14ac:dyDescent="0.3">
      <c r="O42" s="34" t="s">
        <v>125</v>
      </c>
    </row>
    <row r="43" spans="1:22" ht="15" x14ac:dyDescent="0.35">
      <c r="B43" s="7" t="s">
        <v>129</v>
      </c>
      <c r="C43" s="12">
        <f>Jan!C45</f>
        <v>0</v>
      </c>
      <c r="D43" s="12">
        <f>Jan!D45</f>
        <v>0</v>
      </c>
      <c r="E43" s="12">
        <f>Jan!E45</f>
        <v>0</v>
      </c>
      <c r="F43" s="12">
        <f>Jan!F45</f>
        <v>0</v>
      </c>
      <c r="G43" s="12">
        <f>Jan!G45</f>
        <v>0</v>
      </c>
      <c r="H43" s="12">
        <f>Jan!H45</f>
        <v>0</v>
      </c>
      <c r="I43" s="12">
        <f>Jan!I45</f>
        <v>15</v>
      </c>
      <c r="J43" s="12">
        <f>Jan!J45</f>
        <v>0</v>
      </c>
      <c r="K43" s="12">
        <f>Jan!K45</f>
        <v>0</v>
      </c>
      <c r="L43" s="12">
        <f>Jan!L45</f>
        <v>0</v>
      </c>
      <c r="M43" s="12">
        <f>Jan!M45</f>
        <v>0</v>
      </c>
      <c r="N43" s="12">
        <f>Jan!N45</f>
        <v>0</v>
      </c>
      <c r="O43" s="7">
        <f>SUM(C43:N43)</f>
        <v>15</v>
      </c>
    </row>
    <row r="44" spans="1:22" ht="15" x14ac:dyDescent="0.35">
      <c r="B44" s="7" t="s">
        <v>135</v>
      </c>
      <c r="C44" s="12">
        <f>Jan!C46</f>
        <v>0</v>
      </c>
      <c r="D44" s="12">
        <f>Jan!D46</f>
        <v>0</v>
      </c>
      <c r="E44" s="12">
        <f>Jan!E46</f>
        <v>0</v>
      </c>
      <c r="F44" s="12">
        <f>Jan!F46</f>
        <v>0</v>
      </c>
      <c r="G44" s="12">
        <f>Jan!G46</f>
        <v>0</v>
      </c>
      <c r="H44" s="12">
        <f>Jan!H46</f>
        <v>0</v>
      </c>
      <c r="I44" s="12">
        <f>Jan!I46</f>
        <v>0</v>
      </c>
      <c r="J44" s="12">
        <f>Jan!J46</f>
        <v>0</v>
      </c>
      <c r="K44" s="12">
        <f>Jan!K46</f>
        <v>0</v>
      </c>
      <c r="L44" s="12">
        <f>Jan!L46</f>
        <v>0</v>
      </c>
      <c r="M44" s="12">
        <f>Jan!M46</f>
        <v>0</v>
      </c>
      <c r="N44" s="12">
        <f>Jan!N46</f>
        <v>0</v>
      </c>
      <c r="O44" s="7">
        <f>SUM(C44:N44)</f>
        <v>0</v>
      </c>
    </row>
    <row r="45" spans="1:22" ht="15" x14ac:dyDescent="0.35">
      <c r="B45" s="7" t="s">
        <v>134</v>
      </c>
      <c r="C45" s="12">
        <f>SUM(Jan!C47+Feb.!C45+March!C45+April!C45+May!C45+June!C45+July!C45+August!C45+September!C45+October!C45+November!C45+December!C45)</f>
        <v>0</v>
      </c>
      <c r="D45" s="12">
        <f>SUM(Jan!D47+Feb.!D45+March!D45+April!D45+May!D45+June!D45+July!D45+August!D45+September!D45+October!D45+November!D45+December!D45)</f>
        <v>0</v>
      </c>
      <c r="E45" s="12">
        <f>SUM(Jan!E47+Feb.!E45+March!E45+April!E45+May!E45+June!E45+July!E45+August!E45+September!E45+October!E45+November!E45+December!E45)</f>
        <v>0</v>
      </c>
      <c r="F45" s="12">
        <f>SUM(Jan!F47+Feb.!F45+March!F45+April!F45+May!F45+June!F45+July!F45+August!F45+September!F45+October!F45+November!F45+December!F45)</f>
        <v>0</v>
      </c>
      <c r="G45" s="12">
        <f>SUM(Jan!G47+Feb.!G45+March!G45+April!G45+May!G45+June!G45+July!G45+August!G45+September!G45+October!G45+November!G45+December!G45)</f>
        <v>0</v>
      </c>
      <c r="H45" s="12">
        <f>SUM(Jan!H47+Feb.!H45+March!H45+April!H45+May!H45+June!H45+July!H45+August!H45+September!H45+October!H45+November!H45+December!H45)</f>
        <v>0</v>
      </c>
      <c r="I45" s="12">
        <f>SUM(Jan!I47+Feb.!I45+March!I45+April!I45+May!I45+June!I45+July!I45+August!I45+September!I45+October!I45+November!I45+December!I45)</f>
        <v>0</v>
      </c>
      <c r="J45" s="12">
        <f>SUM(Jan!J47+Feb.!J45+March!J45+April!J45+May!J45+June!J45+July!J45+August!J45+September!J45+October!J45+November!J45+December!J45)</f>
        <v>0</v>
      </c>
      <c r="K45" s="12">
        <f>SUM(Jan!K47+Feb.!K45+March!K45+April!K45+May!K45+June!K45+July!K45+August!K45+September!K45+October!K45+November!K45+December!K45)</f>
        <v>0</v>
      </c>
      <c r="L45" s="12">
        <f>SUM(Jan!L47+Feb.!L45+March!L45+April!L45+May!L45+June!L45+July!L45+August!L45+September!L45+October!L45+November!L45+December!L45)</f>
        <v>0</v>
      </c>
      <c r="M45" s="12">
        <f>SUM(Jan!M47+Feb.!M45+March!M45+April!M45+May!M45+June!M45+July!M45+August!M45+September!M45+October!M45+November!M45+December!M45)</f>
        <v>0</v>
      </c>
      <c r="N45" s="12">
        <f>SUM(Jan!N47+Feb.!N45+March!N45+April!N45+May!N45+June!N45+July!N45+August!N45+September!N45+October!N45+November!N45+December!N45)</f>
        <v>0</v>
      </c>
      <c r="O45" s="7">
        <f>SUM(C45:N45)</f>
        <v>0</v>
      </c>
    </row>
    <row r="46" spans="1:22" ht="15" x14ac:dyDescent="0.35">
      <c r="B46" s="7" t="s">
        <v>133</v>
      </c>
      <c r="C46" s="12">
        <f>SUM(Jan!C48+Feb.!C46+March!C46+April!C46+May!C46+June!C46+July!C46+August!C46+September!C46+October!C46+November!C46+December!C46)</f>
        <v>0</v>
      </c>
      <c r="D46" s="12">
        <f>SUM(Jan!D48+Feb.!D46+March!D46+April!D46+May!D46+June!D46+July!D46+August!D46+September!D46+October!D46+November!D46+December!D46)</f>
        <v>0</v>
      </c>
      <c r="E46" s="12">
        <f>SUM(Jan!E48+Feb.!E46+March!E46+April!E46+May!E46+June!E46+July!E46+August!E46+September!E46+October!E46+November!E46+December!E46)</f>
        <v>0</v>
      </c>
      <c r="F46" s="12">
        <f>SUM(Jan!F48+Feb.!F46+March!F46+April!F46+May!F46+June!F46+July!F46+August!F46+September!F46+October!F46+November!F46+December!F46)</f>
        <v>0</v>
      </c>
      <c r="G46" s="12">
        <f>SUM(Jan!G48+Feb.!G46+March!G46+April!G46+May!G46+June!G46+July!G46+August!G46+September!G46+October!G46+November!G46+December!G46)</f>
        <v>0</v>
      </c>
      <c r="H46" s="12">
        <f>SUM(Jan!H48+Feb.!H46+March!H46+April!H46+May!H46+June!H46+July!H46+August!H46+September!H46+October!H46+November!H46+December!H46)</f>
        <v>0</v>
      </c>
      <c r="I46" s="12">
        <f>SUM(Jan!I48+Feb.!I46+March!I46+April!I46+May!I46+June!I46+July!I46+August!I46+September!I46+October!I46+November!I46+December!I46)</f>
        <v>10</v>
      </c>
      <c r="J46" s="12">
        <f>SUM(Jan!J48+Feb.!J46+March!J46+April!J46+May!J46+June!J46+July!J46+August!J46+September!J46+October!J46+November!J46+December!J46)</f>
        <v>0</v>
      </c>
      <c r="K46" s="12">
        <f>SUM(Jan!K48+Feb.!K46+March!K46+April!K46+May!K46+June!K46+July!K46+August!K46+September!K46+October!K46+November!K46+December!K46)</f>
        <v>0</v>
      </c>
      <c r="L46" s="12">
        <f>SUM(Jan!L48+Feb.!L46+March!L46+April!L46+May!L46+June!L46+July!L46+August!L46+September!L46+October!L46+November!L46+December!L46)</f>
        <v>0</v>
      </c>
      <c r="M46" s="12">
        <f>SUM(Jan!M48+Feb.!M46+March!M46+April!M46+May!M46+June!M46+July!M46+August!M46+September!M46+October!M46+November!M46+December!M46)</f>
        <v>0</v>
      </c>
      <c r="N46" s="12">
        <f>SUM(Jan!N48+Feb.!N46+March!N46+April!N46+May!N46+June!N46+July!N46+August!N46+September!N46+October!N46+November!N46+December!N46)</f>
        <v>0</v>
      </c>
      <c r="O46" s="7">
        <f>SUM(C46:N46)</f>
        <v>10</v>
      </c>
    </row>
    <row r="47" spans="1:22" ht="15.45" x14ac:dyDescent="0.4">
      <c r="B47" s="7" t="s">
        <v>136</v>
      </c>
      <c r="C47" s="47">
        <f>C43+C45</f>
        <v>0</v>
      </c>
      <c r="D47" s="47">
        <f t="shared" ref="D47:O48" si="3">D43+D45</f>
        <v>0</v>
      </c>
      <c r="E47" s="47">
        <f t="shared" si="3"/>
        <v>0</v>
      </c>
      <c r="F47" s="47">
        <f t="shared" si="3"/>
        <v>0</v>
      </c>
      <c r="G47" s="47">
        <f t="shared" si="3"/>
        <v>0</v>
      </c>
      <c r="H47" s="47">
        <f t="shared" si="3"/>
        <v>0</v>
      </c>
      <c r="I47" s="47">
        <f t="shared" si="3"/>
        <v>15</v>
      </c>
      <c r="J47" s="47">
        <f t="shared" si="3"/>
        <v>0</v>
      </c>
      <c r="K47" s="47">
        <f t="shared" si="3"/>
        <v>0</v>
      </c>
      <c r="L47" s="47">
        <f t="shared" si="3"/>
        <v>0</v>
      </c>
      <c r="M47" s="47">
        <f t="shared" si="3"/>
        <v>0</v>
      </c>
      <c r="N47" s="47">
        <f t="shared" si="3"/>
        <v>0</v>
      </c>
      <c r="O47" s="47">
        <f t="shared" si="3"/>
        <v>15</v>
      </c>
    </row>
    <row r="48" spans="1:22" ht="15.45" x14ac:dyDescent="0.4">
      <c r="B48" s="7" t="s">
        <v>137</v>
      </c>
      <c r="C48" s="47">
        <f>C44+C46</f>
        <v>0</v>
      </c>
      <c r="D48" s="47">
        <f t="shared" si="3"/>
        <v>0</v>
      </c>
      <c r="E48" s="47">
        <f t="shared" si="3"/>
        <v>0</v>
      </c>
      <c r="F48" s="47">
        <f t="shared" si="3"/>
        <v>0</v>
      </c>
      <c r="G48" s="47">
        <f t="shared" si="3"/>
        <v>0</v>
      </c>
      <c r="H48" s="47">
        <f t="shared" si="3"/>
        <v>0</v>
      </c>
      <c r="I48" s="47">
        <f t="shared" si="3"/>
        <v>10</v>
      </c>
      <c r="J48" s="47">
        <f t="shared" si="3"/>
        <v>0</v>
      </c>
      <c r="K48" s="47">
        <f t="shared" si="3"/>
        <v>0</v>
      </c>
      <c r="L48" s="47">
        <f t="shared" si="3"/>
        <v>0</v>
      </c>
      <c r="M48" s="47">
        <f t="shared" si="3"/>
        <v>0</v>
      </c>
      <c r="N48" s="47">
        <f t="shared" si="3"/>
        <v>0</v>
      </c>
      <c r="O48" s="47">
        <f t="shared" si="3"/>
        <v>10</v>
      </c>
    </row>
    <row r="49" spans="2:15" ht="15" x14ac:dyDescent="0.35">
      <c r="B49" s="106" t="s">
        <v>126</v>
      </c>
      <c r="C49" s="103">
        <f t="shared" ref="C49:O49" si="4">(C23+C16)*0.5</f>
        <v>0</v>
      </c>
      <c r="D49" s="103">
        <f t="shared" si="4"/>
        <v>0</v>
      </c>
      <c r="E49" s="103">
        <f t="shared" si="4"/>
        <v>0</v>
      </c>
      <c r="F49" s="103">
        <f t="shared" si="4"/>
        <v>0</v>
      </c>
      <c r="G49" s="103">
        <f t="shared" si="4"/>
        <v>0</v>
      </c>
      <c r="H49" s="103">
        <f t="shared" si="4"/>
        <v>0</v>
      </c>
      <c r="I49" s="103">
        <f t="shared" si="4"/>
        <v>0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</v>
      </c>
      <c r="N49" s="103">
        <f t="shared" si="4"/>
        <v>0</v>
      </c>
      <c r="O49" s="103">
        <f t="shared" si="4"/>
        <v>0</v>
      </c>
    </row>
    <row r="51" spans="2:15" x14ac:dyDescent="0.3">
      <c r="B51" s="7"/>
    </row>
    <row r="52" spans="2:15" ht="15.45" x14ac:dyDescent="0.4">
      <c r="B52" s="109" t="s">
        <v>138</v>
      </c>
      <c r="C52" s="105">
        <f>IF(C$49=0,0,C47/C$49)</f>
        <v>0</v>
      </c>
      <c r="D52" s="105">
        <f t="shared" ref="D52:O52" si="5">IF(D49=0,0,D47/D49)</f>
        <v>0</v>
      </c>
      <c r="E52" s="105">
        <f t="shared" si="5"/>
        <v>0</v>
      </c>
      <c r="F52" s="105">
        <f t="shared" si="5"/>
        <v>0</v>
      </c>
      <c r="G52" s="105">
        <f t="shared" si="5"/>
        <v>0</v>
      </c>
      <c r="H52" s="105">
        <f t="shared" si="5"/>
        <v>0</v>
      </c>
      <c r="I52" s="105">
        <f t="shared" si="5"/>
        <v>0</v>
      </c>
      <c r="J52" s="105">
        <f t="shared" si="5"/>
        <v>0</v>
      </c>
      <c r="K52" s="105">
        <f t="shared" si="5"/>
        <v>0</v>
      </c>
      <c r="L52" s="105">
        <f t="shared" si="5"/>
        <v>0</v>
      </c>
      <c r="M52" s="105">
        <f t="shared" si="5"/>
        <v>0</v>
      </c>
      <c r="N52" s="105">
        <f t="shared" si="5"/>
        <v>0</v>
      </c>
      <c r="O52" s="107">
        <f t="shared" si="5"/>
        <v>0</v>
      </c>
    </row>
    <row r="53" spans="2:15" ht="15.45" x14ac:dyDescent="0.4">
      <c r="B53" s="109" t="s">
        <v>139</v>
      </c>
      <c r="C53" s="105">
        <f>IF(C$49=0,0,C48/C$49)</f>
        <v>0</v>
      </c>
      <c r="D53" s="105">
        <f t="shared" ref="D53:O53" si="6">IF(D$49=0,0,D48/D$49)</f>
        <v>0</v>
      </c>
      <c r="E53" s="105">
        <f t="shared" si="6"/>
        <v>0</v>
      </c>
      <c r="F53" s="105">
        <f t="shared" si="6"/>
        <v>0</v>
      </c>
      <c r="G53" s="105">
        <f t="shared" si="6"/>
        <v>0</v>
      </c>
      <c r="H53" s="105">
        <f t="shared" si="6"/>
        <v>0</v>
      </c>
      <c r="I53" s="105">
        <f t="shared" si="6"/>
        <v>0</v>
      </c>
      <c r="J53" s="105">
        <f t="shared" si="6"/>
        <v>0</v>
      </c>
      <c r="K53" s="105">
        <f t="shared" si="6"/>
        <v>0</v>
      </c>
      <c r="L53" s="105">
        <f t="shared" si="6"/>
        <v>0</v>
      </c>
      <c r="M53" s="105">
        <f t="shared" si="6"/>
        <v>0</v>
      </c>
      <c r="N53" s="105">
        <f t="shared" si="6"/>
        <v>0</v>
      </c>
      <c r="O53" s="107">
        <f t="shared" si="6"/>
        <v>0</v>
      </c>
    </row>
    <row r="54" spans="2:15" ht="15.45" x14ac:dyDescent="0.4">
      <c r="C54" s="88">
        <v>1</v>
      </c>
      <c r="D54" s="104">
        <f>C54+1</f>
        <v>2</v>
      </c>
      <c r="E54" s="104">
        <f t="shared" ref="E54:N54" si="7">D54+1</f>
        <v>3</v>
      </c>
      <c r="F54" s="104">
        <f t="shared" si="7"/>
        <v>4</v>
      </c>
      <c r="G54" s="104">
        <f t="shared" si="7"/>
        <v>5</v>
      </c>
      <c r="H54" s="104">
        <f t="shared" si="7"/>
        <v>6</v>
      </c>
      <c r="I54" s="104">
        <f t="shared" si="7"/>
        <v>7</v>
      </c>
      <c r="J54" s="104">
        <f t="shared" si="7"/>
        <v>8</v>
      </c>
      <c r="K54" s="104">
        <f t="shared" si="7"/>
        <v>9</v>
      </c>
      <c r="L54" s="104">
        <f t="shared" si="7"/>
        <v>10</v>
      </c>
      <c r="M54" s="104">
        <f t="shared" si="7"/>
        <v>11</v>
      </c>
      <c r="N54" s="104">
        <f t="shared" si="7"/>
        <v>12</v>
      </c>
      <c r="O54" s="47" t="s">
        <v>8</v>
      </c>
    </row>
    <row r="55" spans="2:15" x14ac:dyDescent="0.3">
      <c r="B55" s="111" t="s">
        <v>141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</row>
  </sheetData>
  <sheetProtection sheet="1" objects="1" scenarios="1"/>
  <mergeCells count="3">
    <mergeCell ref="B1:O1"/>
    <mergeCell ref="B41:O41"/>
    <mergeCell ref="B40:O40"/>
  </mergeCells>
  <phoneticPr fontId="0" type="noConversion"/>
  <pageMargins left="0.75" right="0.75" top="1" bottom="1" header="0.5" footer="0.5"/>
  <pageSetup scale="58" orientation="landscape" horizontalDpi="4294967292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3B78-33CD-48FD-A05C-66A6C30A3560}">
  <dimension ref="B1:F29"/>
  <sheetViews>
    <sheetView topLeftCell="A19" workbookViewId="0">
      <selection activeCell="D5" sqref="D5"/>
    </sheetView>
  </sheetViews>
  <sheetFormatPr defaultColWidth="8.84375" defaultRowHeight="12.45" x14ac:dyDescent="0.3"/>
  <cols>
    <col min="1" max="1" width="6.69140625" customWidth="1"/>
    <col min="2" max="2" width="32.4609375" customWidth="1"/>
    <col min="3" max="3" width="17" customWidth="1"/>
    <col min="4" max="4" width="13" customWidth="1"/>
  </cols>
  <sheetData>
    <row r="1" spans="2:6" ht="15.45" x14ac:dyDescent="0.4">
      <c r="B1" s="129" t="s">
        <v>142</v>
      </c>
      <c r="C1" s="130"/>
      <c r="D1" s="130"/>
      <c r="E1" s="76"/>
      <c r="F1" s="76"/>
    </row>
    <row r="2" spans="2:6" ht="15.45" x14ac:dyDescent="0.4">
      <c r="B2" s="75"/>
      <c r="C2" s="77"/>
      <c r="D2" s="77"/>
      <c r="E2" s="76"/>
      <c r="F2" s="76"/>
    </row>
    <row r="3" spans="2:6" ht="15.45" x14ac:dyDescent="0.4">
      <c r="B3" s="47" t="s">
        <v>1</v>
      </c>
      <c r="C3" s="131" t="str">
        <f>Jan!C4</f>
        <v>Blank</v>
      </c>
      <c r="D3" s="132"/>
    </row>
    <row r="4" spans="2:6" ht="15.45" x14ac:dyDescent="0.4">
      <c r="B4" s="47" t="s">
        <v>2</v>
      </c>
      <c r="C4" s="75" t="s">
        <v>3</v>
      </c>
      <c r="D4" s="78">
        <f>Jan!D5</f>
        <v>44562</v>
      </c>
    </row>
    <row r="5" spans="2:6" ht="15.45" x14ac:dyDescent="0.4">
      <c r="B5" s="65"/>
      <c r="C5" s="75" t="s">
        <v>4</v>
      </c>
      <c r="D5" s="79">
        <f>December!F5</f>
        <v>44926</v>
      </c>
    </row>
    <row r="6" spans="2:6" ht="15" x14ac:dyDescent="0.35">
      <c r="B6" s="65"/>
      <c r="C6" s="65"/>
      <c r="D6" s="65"/>
    </row>
    <row r="8" spans="2:6" ht="15.45" x14ac:dyDescent="0.4">
      <c r="B8" s="47" t="s">
        <v>107</v>
      </c>
      <c r="C8" s="82">
        <f>Summary!O16</f>
        <v>0</v>
      </c>
    </row>
    <row r="9" spans="2:6" ht="15" x14ac:dyDescent="0.35">
      <c r="B9" s="65"/>
      <c r="C9" s="80"/>
    </row>
    <row r="10" spans="2:6" ht="15.45" x14ac:dyDescent="0.4">
      <c r="B10" s="47" t="s">
        <v>43</v>
      </c>
      <c r="C10" s="80">
        <f>IF(C8=0,0,C12/C8)</f>
        <v>0</v>
      </c>
    </row>
    <row r="11" spans="2:6" ht="15" x14ac:dyDescent="0.35">
      <c r="B11" s="65"/>
      <c r="C11" s="80"/>
    </row>
    <row r="12" spans="2:6" ht="15.45" x14ac:dyDescent="0.4">
      <c r="B12" s="47" t="s">
        <v>108</v>
      </c>
      <c r="C12" s="83">
        <f>Summary!O20</f>
        <v>0</v>
      </c>
    </row>
    <row r="13" spans="2:6" ht="15" x14ac:dyDescent="0.35">
      <c r="B13" s="65"/>
      <c r="C13" s="80"/>
    </row>
    <row r="14" spans="2:6" ht="15" x14ac:dyDescent="0.35">
      <c r="B14" s="65"/>
      <c r="C14" s="80"/>
    </row>
    <row r="15" spans="2:6" ht="15.45" x14ac:dyDescent="0.4">
      <c r="B15" s="47" t="s">
        <v>109</v>
      </c>
      <c r="C15" s="82">
        <f>Summary!O23</f>
        <v>0</v>
      </c>
    </row>
    <row r="16" spans="2:6" ht="15.45" x14ac:dyDescent="0.4">
      <c r="B16" s="47"/>
      <c r="C16" s="80"/>
    </row>
    <row r="17" spans="2:4" ht="15.45" x14ac:dyDescent="0.4">
      <c r="B17" s="47" t="s">
        <v>43</v>
      </c>
      <c r="C17" s="80">
        <f>Summary!O27</f>
        <v>0</v>
      </c>
    </row>
    <row r="18" spans="2:4" ht="15" x14ac:dyDescent="0.35">
      <c r="B18" s="65"/>
      <c r="C18" s="80"/>
    </row>
    <row r="19" spans="2:4" ht="15.45" x14ac:dyDescent="0.4">
      <c r="B19" s="47" t="s">
        <v>108</v>
      </c>
      <c r="C19" s="110">
        <f>Summary!O27</f>
        <v>0</v>
      </c>
    </row>
    <row r="20" spans="2:4" ht="15" x14ac:dyDescent="0.35">
      <c r="B20" s="65"/>
      <c r="C20" s="80"/>
    </row>
    <row r="21" spans="2:4" ht="15" x14ac:dyDescent="0.35">
      <c r="B21" s="81" t="s">
        <v>110</v>
      </c>
      <c r="C21" s="80"/>
    </row>
    <row r="22" spans="2:4" ht="15.45" x14ac:dyDescent="0.4">
      <c r="B22" s="47" t="s">
        <v>111</v>
      </c>
      <c r="C22" s="82">
        <f>C15-C8</f>
        <v>0</v>
      </c>
    </row>
    <row r="23" spans="2:4" ht="15.45" x14ac:dyDescent="0.4">
      <c r="B23" s="47"/>
      <c r="C23" s="82"/>
    </row>
    <row r="24" spans="2:4" ht="15.45" x14ac:dyDescent="0.4">
      <c r="B24" s="47" t="s">
        <v>112</v>
      </c>
      <c r="C24" s="114">
        <f>IF(C22=0,0,C26/C22)</f>
        <v>0</v>
      </c>
    </row>
    <row r="26" spans="2:4" ht="15.45" x14ac:dyDescent="0.4">
      <c r="B26" s="47" t="s">
        <v>113</v>
      </c>
      <c r="C26" s="83">
        <f>C19-C8</f>
        <v>0</v>
      </c>
    </row>
    <row r="28" spans="2:4" x14ac:dyDescent="0.3">
      <c r="B28" s="133" t="s">
        <v>145</v>
      </c>
      <c r="C28" s="134"/>
      <c r="D28" s="135"/>
    </row>
    <row r="29" spans="2:4" x14ac:dyDescent="0.3">
      <c r="B29" s="133"/>
      <c r="C29" s="134"/>
      <c r="D29" s="135"/>
    </row>
  </sheetData>
  <sheetProtection sheet="1" objects="1" scenarios="1"/>
  <mergeCells count="4">
    <mergeCell ref="B1:D1"/>
    <mergeCell ref="C3:D3"/>
    <mergeCell ref="B28:D28"/>
    <mergeCell ref="B29:D29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AG98"/>
  <sheetViews>
    <sheetView topLeftCell="A76" workbookViewId="0"/>
  </sheetViews>
  <sheetFormatPr defaultColWidth="8.84375" defaultRowHeight="12.45" x14ac:dyDescent="0.3"/>
  <cols>
    <col min="1" max="1" width="3.15234375" customWidth="1"/>
    <col min="2" max="2" width="10.4609375" customWidth="1"/>
    <col min="3" max="3" width="10.15234375" bestFit="1" customWidth="1"/>
    <col min="4" max="4" width="9.4609375" bestFit="1" customWidth="1"/>
    <col min="11" max="11" width="10.69140625" customWidth="1"/>
    <col min="12" max="13" width="10.765625" customWidth="1"/>
    <col min="14" max="14" width="10" customWidth="1"/>
    <col min="16" max="16" width="11.61328125" customWidth="1"/>
    <col min="18" max="18" width="11.15234375" bestFit="1" customWidth="1"/>
    <col min="25" max="25" width="11.15234375" bestFit="1" customWidth="1"/>
    <col min="29" max="29" width="9.84375" customWidth="1"/>
    <col min="30" max="30" width="11.15234375" customWidth="1"/>
    <col min="31" max="31" width="11.53515625" customWidth="1"/>
  </cols>
  <sheetData>
    <row r="2" spans="2:19" ht="15.45" x14ac:dyDescent="0.4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9" ht="15.45" x14ac:dyDescent="0.4">
      <c r="B3" s="142" t="str">
        <f>Jan!C4</f>
        <v>Blank</v>
      </c>
      <c r="C3" s="1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2:19" x14ac:dyDescent="0.3">
      <c r="B5" s="34" t="s">
        <v>56</v>
      </c>
      <c r="C5" s="34" t="s">
        <v>58</v>
      </c>
      <c r="D5" s="34" t="s">
        <v>59</v>
      </c>
      <c r="E5" s="34" t="s">
        <v>29</v>
      </c>
      <c r="F5" s="34" t="s">
        <v>32</v>
      </c>
      <c r="G5" s="34" t="s">
        <v>36</v>
      </c>
      <c r="H5" s="34" t="s">
        <v>33</v>
      </c>
      <c r="I5" s="34" t="s">
        <v>60</v>
      </c>
      <c r="J5" s="34" t="s">
        <v>37</v>
      </c>
      <c r="K5" s="34" t="s">
        <v>65</v>
      </c>
      <c r="L5" s="34" t="s">
        <v>66</v>
      </c>
      <c r="M5" s="34" t="s">
        <v>67</v>
      </c>
      <c r="N5" s="34" t="s">
        <v>68</v>
      </c>
      <c r="P5" s="34" t="s">
        <v>57</v>
      </c>
    </row>
    <row r="6" spans="2:19" x14ac:dyDescent="0.3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9" x14ac:dyDescent="0.3">
      <c r="B7" t="s">
        <v>3</v>
      </c>
      <c r="C7" s="41">
        <f t="shared" ref="C7:N7" si="0">IF(T30&gt;=$P$12+1,0,T26)</f>
        <v>0</v>
      </c>
      <c r="D7" s="41">
        <f t="shared" si="0"/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</row>
    <row r="8" spans="2:19" x14ac:dyDescent="0.3">
      <c r="B8" t="s">
        <v>4</v>
      </c>
      <c r="C8" s="41">
        <f t="shared" ref="C8:N8" si="1">IF(T30&gt;=$P$12+1,0,T27)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  <c r="L8" s="41">
        <f t="shared" si="1"/>
        <v>0</v>
      </c>
      <c r="M8" s="41">
        <f t="shared" si="1"/>
        <v>0</v>
      </c>
      <c r="N8" s="41">
        <f t="shared" si="1"/>
        <v>0</v>
      </c>
    </row>
    <row r="9" spans="2:19" x14ac:dyDescent="0.3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2:19" x14ac:dyDescent="0.3">
      <c r="B10" s="34" t="s">
        <v>57</v>
      </c>
      <c r="C10" s="37">
        <f t="shared" ref="C10:N10" si="2">T61</f>
        <v>0</v>
      </c>
      <c r="D10" s="37">
        <f t="shared" si="2"/>
        <v>0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37">
        <f t="shared" si="2"/>
        <v>0</v>
      </c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P10" s="37">
        <f>SUM(C10:N10)/$P$12</f>
        <v>0</v>
      </c>
      <c r="Q10" t="s">
        <v>96</v>
      </c>
      <c r="R10" s="43"/>
    </row>
    <row r="11" spans="2:19" x14ac:dyDescent="0.3">
      <c r="B11" t="s">
        <v>63</v>
      </c>
    </row>
    <row r="12" spans="2:19" ht="17.600000000000001" x14ac:dyDescent="0.4">
      <c r="P12" s="69">
        <v>5</v>
      </c>
      <c r="Q12" s="47" t="s">
        <v>77</v>
      </c>
      <c r="R12" s="34"/>
      <c r="S12" s="34"/>
    </row>
    <row r="13" spans="2:19" ht="15.45" x14ac:dyDescent="0.4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84"/>
    </row>
    <row r="14" spans="2:19" ht="15.45" x14ac:dyDescent="0.4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2:19" ht="15.45" x14ac:dyDescent="0.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2:19" ht="15.45" x14ac:dyDescent="0.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2:32" ht="15.45" x14ac:dyDescent="0.4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S17" s="38"/>
      <c r="T17" s="38"/>
      <c r="U17" s="38"/>
      <c r="V17" s="38"/>
      <c r="W17" s="7" t="s">
        <v>62</v>
      </c>
      <c r="X17" s="38"/>
      <c r="Y17" s="138" t="str">
        <f>Jan!C4</f>
        <v>Blank</v>
      </c>
      <c r="Z17" s="139"/>
    </row>
    <row r="18" spans="2:32" ht="15.45" x14ac:dyDescent="0.4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2:32" ht="15.45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2:32" ht="15.45" x14ac:dyDescent="0.4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S20" s="34" t="s">
        <v>56</v>
      </c>
      <c r="T20" s="34" t="s">
        <v>58</v>
      </c>
      <c r="U20" s="34" t="s">
        <v>59</v>
      </c>
      <c r="V20" s="34" t="s">
        <v>29</v>
      </c>
      <c r="W20" s="34" t="s">
        <v>32</v>
      </c>
      <c r="X20" s="34" t="s">
        <v>36</v>
      </c>
      <c r="Y20" s="34" t="s">
        <v>33</v>
      </c>
      <c r="Z20" s="34" t="s">
        <v>60</v>
      </c>
      <c r="AA20" s="34" t="s">
        <v>37</v>
      </c>
      <c r="AB20" s="34" t="s">
        <v>65</v>
      </c>
      <c r="AC20" s="34" t="s">
        <v>66</v>
      </c>
      <c r="AD20" s="34" t="s">
        <v>67</v>
      </c>
      <c r="AE20" s="34" t="s">
        <v>68</v>
      </c>
    </row>
    <row r="21" spans="2:32" ht="15.45" x14ac:dyDescent="0.4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R21" t="s">
        <v>57</v>
      </c>
      <c r="S21" t="s">
        <v>75</v>
      </c>
      <c r="T21" s="39">
        <f t="shared" ref="T21:AE21" si="3">C10</f>
        <v>0</v>
      </c>
      <c r="U21" s="39">
        <f t="shared" si="3"/>
        <v>0</v>
      </c>
      <c r="V21" s="39">
        <f t="shared" si="3"/>
        <v>0</v>
      </c>
      <c r="W21" s="39">
        <f t="shared" si="3"/>
        <v>0</v>
      </c>
      <c r="X21" s="39">
        <f t="shared" si="3"/>
        <v>0</v>
      </c>
      <c r="Y21" s="39">
        <f t="shared" si="3"/>
        <v>0</v>
      </c>
      <c r="Z21" s="39">
        <f t="shared" si="3"/>
        <v>0</v>
      </c>
      <c r="AA21" s="39">
        <f t="shared" si="3"/>
        <v>0</v>
      </c>
      <c r="AB21" s="39">
        <f t="shared" si="3"/>
        <v>0</v>
      </c>
      <c r="AC21" s="39">
        <f t="shared" si="3"/>
        <v>0</v>
      </c>
      <c r="AD21" s="39">
        <f t="shared" si="3"/>
        <v>0</v>
      </c>
      <c r="AE21" s="39">
        <f t="shared" si="3"/>
        <v>0</v>
      </c>
    </row>
    <row r="22" spans="2:32" ht="15.45" x14ac:dyDescent="0.4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32" ht="15.45" x14ac:dyDescent="0.4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S23" t="s">
        <v>61</v>
      </c>
    </row>
    <row r="24" spans="2:32" ht="15.45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U24" s="34" t="s">
        <v>79</v>
      </c>
    </row>
    <row r="25" spans="2:32" ht="15.45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S25" s="40" t="s">
        <v>56</v>
      </c>
      <c r="T25" s="40" t="s">
        <v>58</v>
      </c>
      <c r="U25" s="40" t="s">
        <v>59</v>
      </c>
      <c r="V25" s="40" t="s">
        <v>29</v>
      </c>
      <c r="W25" s="40" t="s">
        <v>32</v>
      </c>
      <c r="X25" s="40" t="s">
        <v>36</v>
      </c>
      <c r="Y25" s="40" t="s">
        <v>33</v>
      </c>
      <c r="Z25" s="40" t="s">
        <v>60</v>
      </c>
      <c r="AA25" s="40" t="s">
        <v>37</v>
      </c>
      <c r="AB25" s="40" t="s">
        <v>35</v>
      </c>
      <c r="AC25" s="40" t="s">
        <v>40</v>
      </c>
      <c r="AD25" s="40" t="s">
        <v>39</v>
      </c>
      <c r="AE25" s="40" t="s">
        <v>38</v>
      </c>
    </row>
    <row r="26" spans="2:32" ht="15.45" x14ac:dyDescent="0.4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S26" t="s">
        <v>3</v>
      </c>
      <c r="T26" s="36">
        <f>Jan!Q51</f>
        <v>0</v>
      </c>
      <c r="U26" s="36">
        <f>Feb.!Q48</f>
        <v>0</v>
      </c>
      <c r="V26" s="36">
        <f>March!Q48</f>
        <v>0</v>
      </c>
      <c r="W26" s="36">
        <f>April!Q48</f>
        <v>0</v>
      </c>
      <c r="X26" s="36">
        <f>May!Q48</f>
        <v>0</v>
      </c>
      <c r="Y26" s="36">
        <f>June!Q48</f>
        <v>0</v>
      </c>
      <c r="Z26" s="36">
        <f>July!Q48</f>
        <v>0</v>
      </c>
      <c r="AA26" s="36">
        <f>August!Q48</f>
        <v>0</v>
      </c>
      <c r="AB26" s="36">
        <f>September!Q48</f>
        <v>0</v>
      </c>
      <c r="AC26" s="36">
        <f>October!Q48</f>
        <v>0</v>
      </c>
      <c r="AD26" s="36">
        <f>November!Q48</f>
        <v>0</v>
      </c>
      <c r="AE26" s="36">
        <f>December!Q48</f>
        <v>0</v>
      </c>
    </row>
    <row r="27" spans="2:32" ht="15.45" x14ac:dyDescent="0.4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S27" t="s">
        <v>4</v>
      </c>
      <c r="T27" s="36">
        <f>Jan!Q52</f>
        <v>0</v>
      </c>
      <c r="U27" s="36">
        <f>Feb.!Q49</f>
        <v>0</v>
      </c>
      <c r="V27" s="36">
        <f>March!Q49</f>
        <v>0</v>
      </c>
      <c r="W27" s="36">
        <f>April!Q49</f>
        <v>0</v>
      </c>
      <c r="X27" s="36">
        <f>May!Q49</f>
        <v>0</v>
      </c>
      <c r="Y27" s="36">
        <f>June!Q49</f>
        <v>0</v>
      </c>
      <c r="Z27" s="36">
        <f>July!Q49</f>
        <v>0</v>
      </c>
      <c r="AA27" s="36">
        <f>August!Q49</f>
        <v>0</v>
      </c>
      <c r="AB27" s="36">
        <f>September!Q49</f>
        <v>0</v>
      </c>
      <c r="AC27" s="36">
        <f>October!Q49</f>
        <v>0</v>
      </c>
      <c r="AD27" s="36">
        <f>November!Q49</f>
        <v>0</v>
      </c>
      <c r="AE27" s="36">
        <f>December!Q49</f>
        <v>0</v>
      </c>
    </row>
    <row r="28" spans="2:32" ht="15.45" x14ac:dyDescent="0.4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2:32" ht="15.45" x14ac:dyDescent="0.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S29" s="40" t="s">
        <v>57</v>
      </c>
      <c r="T29" s="41">
        <f t="shared" ref="T29:AE29" si="4">(T26+T27)/2</f>
        <v>0</v>
      </c>
      <c r="U29" s="41">
        <f t="shared" si="4"/>
        <v>0</v>
      </c>
      <c r="V29" s="41">
        <f t="shared" si="4"/>
        <v>0</v>
      </c>
      <c r="W29" s="41">
        <f t="shared" si="4"/>
        <v>0</v>
      </c>
      <c r="X29" s="41">
        <f t="shared" si="4"/>
        <v>0</v>
      </c>
      <c r="Y29" s="41">
        <f t="shared" si="4"/>
        <v>0</v>
      </c>
      <c r="Z29" s="41">
        <f t="shared" si="4"/>
        <v>0</v>
      </c>
      <c r="AA29" s="41">
        <f t="shared" si="4"/>
        <v>0</v>
      </c>
      <c r="AB29" s="41">
        <f t="shared" si="4"/>
        <v>0</v>
      </c>
      <c r="AC29" s="41">
        <f t="shared" si="4"/>
        <v>0</v>
      </c>
      <c r="AD29" s="41">
        <f t="shared" si="4"/>
        <v>0</v>
      </c>
      <c r="AE29" s="41">
        <f t="shared" si="4"/>
        <v>0</v>
      </c>
      <c r="AF29" s="36"/>
    </row>
    <row r="30" spans="2:32" ht="15.45" x14ac:dyDescent="0.4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</row>
    <row r="31" spans="2:32" ht="15.45" x14ac:dyDescent="0.4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S31" s="38" t="s">
        <v>78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2:32" ht="15.45" x14ac:dyDescent="0.4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S32" s="47" t="str">
        <f>Jan!C4</f>
        <v>Blank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2:33" ht="15.45" x14ac:dyDescent="0.4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S33" s="34" t="s">
        <v>56</v>
      </c>
      <c r="T33" s="34" t="s">
        <v>58</v>
      </c>
      <c r="U33" s="34" t="s">
        <v>59</v>
      </c>
      <c r="V33" s="34" t="s">
        <v>29</v>
      </c>
      <c r="W33" s="34" t="s">
        <v>32</v>
      </c>
      <c r="X33" s="34" t="s">
        <v>36</v>
      </c>
      <c r="Y33" s="34" t="s">
        <v>33</v>
      </c>
      <c r="Z33" s="34" t="s">
        <v>60</v>
      </c>
      <c r="AA33" s="34" t="s">
        <v>37</v>
      </c>
      <c r="AB33" s="34" t="s">
        <v>65</v>
      </c>
      <c r="AC33" s="34" t="s">
        <v>66</v>
      </c>
      <c r="AD33" s="34" t="s">
        <v>67</v>
      </c>
      <c r="AE33" s="34" t="s">
        <v>68</v>
      </c>
      <c r="AG33" s="34" t="s">
        <v>57</v>
      </c>
    </row>
    <row r="34" spans="2:33" ht="15.45" x14ac:dyDescent="0.4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2:33" ht="15.45" x14ac:dyDescent="0.4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S35" t="s">
        <v>3</v>
      </c>
      <c r="T35" s="41">
        <f t="shared" ref="T35:AE35" si="5">IF(C95&gt;=$P$12+1,0,C89)</f>
        <v>0</v>
      </c>
      <c r="U35" s="41">
        <f t="shared" si="5"/>
        <v>0</v>
      </c>
      <c r="V35" s="41">
        <f t="shared" si="5"/>
        <v>0</v>
      </c>
      <c r="W35" s="41">
        <f t="shared" si="5"/>
        <v>0</v>
      </c>
      <c r="X35" s="41">
        <f t="shared" si="5"/>
        <v>0</v>
      </c>
      <c r="Y35" s="41">
        <f t="shared" si="5"/>
        <v>0</v>
      </c>
      <c r="Z35" s="41">
        <f t="shared" si="5"/>
        <v>0</v>
      </c>
      <c r="AA35" s="41">
        <f t="shared" si="5"/>
        <v>0</v>
      </c>
      <c r="AB35" s="41">
        <f t="shared" si="5"/>
        <v>0</v>
      </c>
      <c r="AC35" s="41">
        <f t="shared" si="5"/>
        <v>0</v>
      </c>
      <c r="AD35" s="41">
        <f t="shared" si="5"/>
        <v>0</v>
      </c>
      <c r="AE35" s="41">
        <f t="shared" si="5"/>
        <v>0</v>
      </c>
    </row>
    <row r="36" spans="2:33" ht="15.45" x14ac:dyDescent="0.4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S36" t="s">
        <v>4</v>
      </c>
      <c r="T36" s="41">
        <f t="shared" ref="T36:AE36" si="6">IF(C95&gt;=$P$12+1,0,C90)</f>
        <v>0</v>
      </c>
      <c r="U36" s="41">
        <f t="shared" si="6"/>
        <v>0</v>
      </c>
      <c r="V36" s="41">
        <f t="shared" si="6"/>
        <v>0</v>
      </c>
      <c r="W36" s="41">
        <f t="shared" si="6"/>
        <v>0</v>
      </c>
      <c r="X36" s="41">
        <f t="shared" si="6"/>
        <v>0</v>
      </c>
      <c r="Y36" s="41">
        <f t="shared" si="6"/>
        <v>0</v>
      </c>
      <c r="Z36" s="41">
        <f t="shared" si="6"/>
        <v>0</v>
      </c>
      <c r="AA36" s="41">
        <f t="shared" si="6"/>
        <v>0</v>
      </c>
      <c r="AB36" s="41">
        <f t="shared" si="6"/>
        <v>0</v>
      </c>
      <c r="AC36" s="41">
        <f t="shared" si="6"/>
        <v>0</v>
      </c>
      <c r="AD36" s="41">
        <f t="shared" si="6"/>
        <v>0</v>
      </c>
      <c r="AE36" s="41">
        <f t="shared" si="6"/>
        <v>0</v>
      </c>
    </row>
    <row r="37" spans="2:33" ht="15.45" x14ac:dyDescent="0.4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S37" s="34" t="s">
        <v>57</v>
      </c>
      <c r="T37" s="37">
        <f t="shared" ref="T37:AE37" si="7">IF(C95&gt;=$P$12+1,0,C92)</f>
        <v>0</v>
      </c>
      <c r="U37" s="37">
        <f t="shared" si="7"/>
        <v>0</v>
      </c>
      <c r="V37" s="37">
        <f t="shared" si="7"/>
        <v>0</v>
      </c>
      <c r="W37" s="37">
        <f t="shared" si="7"/>
        <v>0</v>
      </c>
      <c r="X37" s="37">
        <f t="shared" si="7"/>
        <v>0</v>
      </c>
      <c r="Y37" s="37">
        <f t="shared" si="7"/>
        <v>0</v>
      </c>
      <c r="Z37" s="37">
        <f t="shared" si="7"/>
        <v>0</v>
      </c>
      <c r="AA37" s="37">
        <f t="shared" si="7"/>
        <v>0</v>
      </c>
      <c r="AB37" s="37">
        <f t="shared" si="7"/>
        <v>0</v>
      </c>
      <c r="AC37" s="37">
        <f t="shared" si="7"/>
        <v>0</v>
      </c>
      <c r="AD37" s="37">
        <f t="shared" si="7"/>
        <v>0</v>
      </c>
      <c r="AE37" s="37">
        <f t="shared" si="7"/>
        <v>0</v>
      </c>
      <c r="AG37" s="37">
        <f>AVERAGE(T37:AE37)</f>
        <v>0</v>
      </c>
    </row>
    <row r="38" spans="2:33" ht="15.45" x14ac:dyDescent="0.4">
      <c r="B38" t="s">
        <v>80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2:33" x14ac:dyDescent="0.3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2:33" ht="15.45" x14ac:dyDescent="0.4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S40" s="40" t="s">
        <v>93</v>
      </c>
      <c r="T40" s="37">
        <f t="shared" ref="T40:AE40" si="8">IF(C95&gt;=$P$12+1,0,C98)</f>
        <v>0</v>
      </c>
      <c r="U40" s="37">
        <f t="shared" si="8"/>
        <v>0</v>
      </c>
      <c r="V40" s="37">
        <f t="shared" si="8"/>
        <v>0</v>
      </c>
      <c r="W40" s="37">
        <f t="shared" si="8"/>
        <v>0</v>
      </c>
      <c r="X40" s="37">
        <f t="shared" si="8"/>
        <v>0</v>
      </c>
      <c r="Y40" s="37">
        <f t="shared" si="8"/>
        <v>0</v>
      </c>
      <c r="Z40" s="37">
        <f t="shared" si="8"/>
        <v>0</v>
      </c>
      <c r="AA40" s="37">
        <f t="shared" si="8"/>
        <v>0</v>
      </c>
      <c r="AB40" s="37">
        <f t="shared" si="8"/>
        <v>0</v>
      </c>
      <c r="AC40" s="37">
        <f t="shared" si="8"/>
        <v>0</v>
      </c>
      <c r="AD40" s="37">
        <f t="shared" si="8"/>
        <v>0</v>
      </c>
      <c r="AE40" s="37">
        <f t="shared" si="8"/>
        <v>0</v>
      </c>
      <c r="AG40" t="s">
        <v>8</v>
      </c>
    </row>
    <row r="41" spans="2:33" ht="15.45" x14ac:dyDescent="0.4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AG41" s="40" t="s">
        <v>94</v>
      </c>
    </row>
    <row r="42" spans="2:33" ht="15.45" x14ac:dyDescent="0.4">
      <c r="B42" s="129" t="s">
        <v>90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S42" t="s">
        <v>89</v>
      </c>
      <c r="T42" s="36">
        <f t="shared" ref="T42:AE42" si="9">IF($P$12=T30,T40,0)</f>
        <v>0</v>
      </c>
      <c r="U42" s="36">
        <f t="shared" si="9"/>
        <v>0</v>
      </c>
      <c r="V42" s="36">
        <f t="shared" si="9"/>
        <v>0</v>
      </c>
      <c r="W42" s="36">
        <f t="shared" si="9"/>
        <v>0</v>
      </c>
      <c r="X42" s="36">
        <f t="shared" si="9"/>
        <v>0</v>
      </c>
      <c r="Y42" s="36">
        <f t="shared" si="9"/>
        <v>0</v>
      </c>
      <c r="Z42" s="36">
        <f t="shared" si="9"/>
        <v>0</v>
      </c>
      <c r="AA42" s="36">
        <f t="shared" si="9"/>
        <v>0</v>
      </c>
      <c r="AB42" s="36">
        <f t="shared" si="9"/>
        <v>0</v>
      </c>
      <c r="AC42" s="36">
        <f t="shared" si="9"/>
        <v>0</v>
      </c>
      <c r="AD42" s="36">
        <f t="shared" si="9"/>
        <v>0</v>
      </c>
      <c r="AE42" s="36">
        <f t="shared" si="9"/>
        <v>0</v>
      </c>
      <c r="AG42" s="39">
        <f>SUM(T42:AE42)</f>
        <v>0</v>
      </c>
    </row>
    <row r="43" spans="2:33" ht="15.45" x14ac:dyDescent="0.4">
      <c r="B43" s="47"/>
      <c r="C43" s="38"/>
      <c r="D43" s="38"/>
      <c r="E43" s="38"/>
      <c r="F43" s="38"/>
      <c r="G43" s="38"/>
      <c r="H43" s="38"/>
      <c r="I43" s="38"/>
      <c r="J43" s="38"/>
      <c r="K43" s="38" t="s">
        <v>92</v>
      </c>
      <c r="L43" s="38"/>
      <c r="M43" s="136">
        <f>AG42</f>
        <v>0</v>
      </c>
      <c r="N43" s="137"/>
    </row>
    <row r="45" spans="2:33" x14ac:dyDescent="0.3">
      <c r="B45" s="34" t="s">
        <v>56</v>
      </c>
      <c r="C45" s="34" t="s">
        <v>58</v>
      </c>
      <c r="D45" s="34" t="s">
        <v>59</v>
      </c>
      <c r="E45" s="34" t="s">
        <v>29</v>
      </c>
      <c r="F45" s="34" t="s">
        <v>32</v>
      </c>
      <c r="G45" s="34" t="s">
        <v>36</v>
      </c>
      <c r="H45" s="34" t="s">
        <v>33</v>
      </c>
      <c r="I45" s="34" t="s">
        <v>60</v>
      </c>
      <c r="J45" s="34" t="s">
        <v>37</v>
      </c>
      <c r="K45" s="34" t="s">
        <v>65</v>
      </c>
      <c r="L45" s="34" t="s">
        <v>66</v>
      </c>
      <c r="M45" s="34" t="s">
        <v>67</v>
      </c>
      <c r="N45" s="34" t="s">
        <v>68</v>
      </c>
      <c r="P45" s="34" t="s">
        <v>57</v>
      </c>
    </row>
    <row r="46" spans="2:33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33" x14ac:dyDescent="0.3">
      <c r="B47" t="s">
        <v>3</v>
      </c>
      <c r="C47" s="41">
        <f t="shared" ref="C47:N47" si="10">IF(C95&gt;=$P$58+1,0,C89)</f>
        <v>0</v>
      </c>
      <c r="D47" s="41">
        <f t="shared" si="10"/>
        <v>0</v>
      </c>
      <c r="E47" s="41">
        <f t="shared" si="10"/>
        <v>0</v>
      </c>
      <c r="F47" s="41">
        <f t="shared" si="10"/>
        <v>0</v>
      </c>
      <c r="G47" s="41">
        <f t="shared" si="10"/>
        <v>0</v>
      </c>
      <c r="H47" s="41">
        <f t="shared" si="10"/>
        <v>0</v>
      </c>
      <c r="I47" s="41">
        <f t="shared" si="10"/>
        <v>0</v>
      </c>
      <c r="J47" s="41">
        <f t="shared" si="10"/>
        <v>0</v>
      </c>
      <c r="K47" s="41">
        <f t="shared" si="10"/>
        <v>0</v>
      </c>
      <c r="L47" s="41">
        <f t="shared" si="10"/>
        <v>0</v>
      </c>
      <c r="M47" s="41">
        <f t="shared" si="10"/>
        <v>0</v>
      </c>
      <c r="N47" s="41">
        <f t="shared" si="10"/>
        <v>0</v>
      </c>
    </row>
    <row r="48" spans="2:33" x14ac:dyDescent="0.3">
      <c r="B48" t="s">
        <v>4</v>
      </c>
      <c r="C48" s="41">
        <f t="shared" ref="C48:N48" si="11">IF(C95&gt;=$P$58+1,0,C90)</f>
        <v>0</v>
      </c>
      <c r="D48" s="41">
        <f t="shared" si="11"/>
        <v>0</v>
      </c>
      <c r="E48" s="41">
        <f t="shared" si="11"/>
        <v>0</v>
      </c>
      <c r="F48" s="41">
        <f t="shared" si="11"/>
        <v>0</v>
      </c>
      <c r="G48" s="41">
        <f t="shared" si="11"/>
        <v>0</v>
      </c>
      <c r="H48" s="41">
        <f t="shared" si="11"/>
        <v>0</v>
      </c>
      <c r="I48" s="41">
        <f t="shared" si="11"/>
        <v>0</v>
      </c>
      <c r="J48" s="41">
        <f t="shared" si="11"/>
        <v>0</v>
      </c>
      <c r="K48" s="41">
        <f t="shared" si="11"/>
        <v>0</v>
      </c>
      <c r="L48" s="41">
        <f t="shared" si="11"/>
        <v>0</v>
      </c>
      <c r="M48" s="41">
        <f t="shared" si="11"/>
        <v>0</v>
      </c>
      <c r="N48" s="41">
        <f t="shared" si="11"/>
        <v>0</v>
      </c>
    </row>
    <row r="49" spans="2:31" x14ac:dyDescent="0.3"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2:31" x14ac:dyDescent="0.3">
      <c r="B50" s="34" t="s">
        <v>57</v>
      </c>
      <c r="C50" s="37">
        <f>T61</f>
        <v>0</v>
      </c>
      <c r="D50" s="37">
        <f t="shared" ref="D50:N50" si="12">U61</f>
        <v>0</v>
      </c>
      <c r="E50" s="37">
        <f t="shared" si="12"/>
        <v>0</v>
      </c>
      <c r="F50" s="37">
        <f t="shared" si="12"/>
        <v>0</v>
      </c>
      <c r="G50" s="37">
        <f t="shared" si="12"/>
        <v>0</v>
      </c>
      <c r="H50" s="37">
        <f t="shared" si="12"/>
        <v>0</v>
      </c>
      <c r="I50" s="37">
        <f t="shared" si="12"/>
        <v>0</v>
      </c>
      <c r="J50" s="37">
        <f t="shared" si="12"/>
        <v>0</v>
      </c>
      <c r="K50" s="37">
        <f t="shared" si="12"/>
        <v>0</v>
      </c>
      <c r="L50" s="37">
        <f t="shared" si="12"/>
        <v>0</v>
      </c>
      <c r="M50" s="37">
        <f t="shared" si="12"/>
        <v>0</v>
      </c>
      <c r="N50" s="37">
        <f t="shared" si="12"/>
        <v>0</v>
      </c>
      <c r="P50" s="37">
        <f>SUM(C50:N50)/$P$12</f>
        <v>0</v>
      </c>
      <c r="Q50" t="s">
        <v>96</v>
      </c>
      <c r="R50" s="43"/>
    </row>
    <row r="51" spans="2:31" x14ac:dyDescent="0.3">
      <c r="B51" s="40" t="s">
        <v>91</v>
      </c>
    </row>
    <row r="52" spans="2:31" ht="15.45" x14ac:dyDescent="0.4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31" ht="15.45" x14ac:dyDescent="0.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31" ht="15.45" x14ac:dyDescent="0.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31" ht="15.45" x14ac:dyDescent="0.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31" ht="15.45" x14ac:dyDescent="0.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31" ht="15.45" x14ac:dyDescent="0.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S57" s="38"/>
      <c r="T57" s="38"/>
      <c r="U57" s="38"/>
      <c r="V57" s="38"/>
      <c r="W57" s="7" t="s">
        <v>62</v>
      </c>
      <c r="X57" s="38"/>
      <c r="Y57" s="59" t="str">
        <f>Jan!C4</f>
        <v>Blank</v>
      </c>
      <c r="Z57" s="60"/>
    </row>
    <row r="58" spans="2:31" ht="15.45" x14ac:dyDescent="0.4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P58" s="70">
        <f>P12</f>
        <v>5</v>
      </c>
      <c r="Q58" s="34" t="s">
        <v>77</v>
      </c>
      <c r="R58" s="34"/>
      <c r="S58" s="34"/>
    </row>
    <row r="59" spans="2:31" ht="15.45" x14ac:dyDescent="0.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31" ht="15.45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S60" s="34" t="s">
        <v>56</v>
      </c>
      <c r="T60" s="34" t="s">
        <v>58</v>
      </c>
      <c r="U60" s="34" t="s">
        <v>59</v>
      </c>
      <c r="V60" s="34" t="s">
        <v>29</v>
      </c>
      <c r="W60" s="34" t="s">
        <v>32</v>
      </c>
      <c r="X60" s="34" t="s">
        <v>36</v>
      </c>
      <c r="Y60" s="34" t="s">
        <v>33</v>
      </c>
      <c r="Z60" s="34" t="s">
        <v>60</v>
      </c>
      <c r="AA60" s="34" t="s">
        <v>37</v>
      </c>
      <c r="AB60" s="34" t="s">
        <v>65</v>
      </c>
      <c r="AC60" s="34" t="s">
        <v>66</v>
      </c>
      <c r="AD60" s="34" t="s">
        <v>67</v>
      </c>
      <c r="AE60" s="34" t="s">
        <v>68</v>
      </c>
    </row>
    <row r="61" spans="2:31" ht="15.45" x14ac:dyDescent="0.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S61" t="s">
        <v>69</v>
      </c>
      <c r="T61" s="39">
        <f t="shared" ref="T61:AE61" si="13">T37</f>
        <v>0</v>
      </c>
      <c r="U61" s="39">
        <f t="shared" si="13"/>
        <v>0</v>
      </c>
      <c r="V61" s="39">
        <f t="shared" si="13"/>
        <v>0</v>
      </c>
      <c r="W61" s="39">
        <f t="shared" si="13"/>
        <v>0</v>
      </c>
      <c r="X61" s="39">
        <f t="shared" si="13"/>
        <v>0</v>
      </c>
      <c r="Y61" s="39">
        <f t="shared" si="13"/>
        <v>0</v>
      </c>
      <c r="Z61" s="39">
        <f t="shared" si="13"/>
        <v>0</v>
      </c>
      <c r="AA61" s="39">
        <f t="shared" si="13"/>
        <v>0</v>
      </c>
      <c r="AB61" s="39">
        <f t="shared" si="13"/>
        <v>0</v>
      </c>
      <c r="AC61" s="39">
        <f t="shared" si="13"/>
        <v>0</v>
      </c>
      <c r="AD61" s="39">
        <f t="shared" si="13"/>
        <v>0</v>
      </c>
      <c r="AE61" s="39">
        <f t="shared" si="13"/>
        <v>0</v>
      </c>
    </row>
    <row r="62" spans="2:31" ht="15.45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31" ht="15.45" x14ac:dyDescent="0.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31" ht="15.45" x14ac:dyDescent="0.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 ht="15.45" x14ac:dyDescent="0.4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 ht="15.45" x14ac:dyDescent="0.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 ht="15.45" x14ac:dyDescent="0.4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2:14" ht="15.45" x14ac:dyDescent="0.4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2:14" ht="15.45" x14ac:dyDescent="0.4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2:14" ht="15.45" x14ac:dyDescent="0.4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2:14" ht="15.45" x14ac:dyDescent="0.4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2:14" ht="15.45" x14ac:dyDescent="0.4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2:14" ht="15.45" x14ac:dyDescent="0.4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2:14" ht="15.45" x14ac:dyDescent="0.4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2:14" ht="15.45" x14ac:dyDescent="0.4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2:14" ht="15.45" x14ac:dyDescent="0.4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2:14" ht="15.45" x14ac:dyDescent="0.4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2:14" ht="15.45" x14ac:dyDescent="0.4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2:14" x14ac:dyDescent="0.3"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2:14" ht="15.45" x14ac:dyDescent="0.4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2:16" ht="15.45" x14ac:dyDescent="0.4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2:16" ht="15.45" x14ac:dyDescent="0.4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4" spans="2:16" x14ac:dyDescent="0.3">
      <c r="B84" t="s">
        <v>61</v>
      </c>
    </row>
    <row r="85" spans="2:16" x14ac:dyDescent="0.3">
      <c r="D85" s="34" t="s">
        <v>81</v>
      </c>
    </row>
    <row r="86" spans="2:16" x14ac:dyDescent="0.3">
      <c r="B86" s="40" t="s">
        <v>56</v>
      </c>
      <c r="C86" s="40" t="s">
        <v>58</v>
      </c>
      <c r="D86" s="40" t="s">
        <v>59</v>
      </c>
      <c r="E86" s="40" t="s">
        <v>29</v>
      </c>
      <c r="F86" s="40" t="s">
        <v>32</v>
      </c>
      <c r="G86" s="40" t="s">
        <v>36</v>
      </c>
      <c r="H86" s="40" t="s">
        <v>33</v>
      </c>
      <c r="I86" s="40" t="s">
        <v>60</v>
      </c>
      <c r="J86" s="40" t="s">
        <v>37</v>
      </c>
      <c r="K86" s="40" t="s">
        <v>35</v>
      </c>
      <c r="L86" s="40" t="s">
        <v>40</v>
      </c>
      <c r="M86" s="40" t="s">
        <v>39</v>
      </c>
      <c r="N86" s="40" t="s">
        <v>38</v>
      </c>
    </row>
    <row r="87" spans="2:16" x14ac:dyDescent="0.3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9" spans="2:16" x14ac:dyDescent="0.3">
      <c r="B89" t="s">
        <v>3</v>
      </c>
      <c r="C89" s="36">
        <f>Jan!Q13</f>
        <v>0</v>
      </c>
      <c r="D89" s="36">
        <f>Feb.!Q13</f>
        <v>0</v>
      </c>
      <c r="E89" s="36">
        <f>March!Q13</f>
        <v>0</v>
      </c>
      <c r="F89" s="36">
        <f>April!Q13</f>
        <v>0</v>
      </c>
      <c r="G89" s="36">
        <f>May!Q13</f>
        <v>0</v>
      </c>
      <c r="H89" s="36">
        <f>June!Q13</f>
        <v>0</v>
      </c>
      <c r="I89" s="36">
        <f>July!Q13</f>
        <v>0</v>
      </c>
      <c r="J89" s="36">
        <f>August!Q13</f>
        <v>0</v>
      </c>
      <c r="K89" s="36">
        <f>September!Q13</f>
        <v>0</v>
      </c>
      <c r="L89" s="36">
        <f>October!Q13</f>
        <v>0</v>
      </c>
      <c r="M89" s="36">
        <f>November!Q13</f>
        <v>0</v>
      </c>
      <c r="N89" s="36">
        <f>December!Q13</f>
        <v>0</v>
      </c>
      <c r="O89" s="36"/>
    </row>
    <row r="90" spans="2:16" x14ac:dyDescent="0.3">
      <c r="B90" t="s">
        <v>4</v>
      </c>
      <c r="C90" s="36">
        <f>Jan!Q41</f>
        <v>0</v>
      </c>
      <c r="D90" s="36">
        <f>Feb.!Q41</f>
        <v>0</v>
      </c>
      <c r="E90" s="36">
        <f>March!Q41</f>
        <v>0</v>
      </c>
      <c r="F90" s="36">
        <f>April!Q41</f>
        <v>0</v>
      </c>
      <c r="G90" s="36">
        <f>May!Q41</f>
        <v>0</v>
      </c>
      <c r="H90" s="36">
        <f>June!Q41</f>
        <v>0</v>
      </c>
      <c r="I90" s="36">
        <f>July!Q41</f>
        <v>0</v>
      </c>
      <c r="J90" s="36">
        <f>August!Q41</f>
        <v>0</v>
      </c>
      <c r="K90" s="36">
        <f>September!Q41</f>
        <v>0</v>
      </c>
      <c r="L90" s="36">
        <f>October!Q41</f>
        <v>0</v>
      </c>
      <c r="M90" s="36">
        <f>November!Q41</f>
        <v>0</v>
      </c>
      <c r="N90" s="36">
        <f>December!Q41</f>
        <v>0</v>
      </c>
      <c r="O90" s="36"/>
    </row>
    <row r="91" spans="2:16" x14ac:dyDescent="0.3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2:16" x14ac:dyDescent="0.3">
      <c r="B92" s="40" t="s">
        <v>85</v>
      </c>
      <c r="C92" s="41">
        <f t="shared" ref="C92:N92" si="14">(C89+C90)/2</f>
        <v>0</v>
      </c>
      <c r="D92" s="41">
        <f t="shared" si="14"/>
        <v>0</v>
      </c>
      <c r="E92" s="41">
        <f t="shared" si="14"/>
        <v>0</v>
      </c>
      <c r="F92" s="41">
        <f t="shared" si="14"/>
        <v>0</v>
      </c>
      <c r="G92" s="41">
        <f t="shared" si="14"/>
        <v>0</v>
      </c>
      <c r="H92" s="41">
        <f t="shared" si="14"/>
        <v>0</v>
      </c>
      <c r="I92" s="41">
        <f t="shared" si="14"/>
        <v>0</v>
      </c>
      <c r="J92" s="41">
        <f t="shared" si="14"/>
        <v>0</v>
      </c>
      <c r="K92" s="41">
        <f t="shared" si="14"/>
        <v>0</v>
      </c>
      <c r="L92" s="41">
        <f t="shared" si="14"/>
        <v>0</v>
      </c>
      <c r="M92" s="41">
        <f t="shared" si="14"/>
        <v>0</v>
      </c>
      <c r="N92" s="41">
        <f t="shared" si="14"/>
        <v>0</v>
      </c>
      <c r="O92" s="36"/>
    </row>
    <row r="95" spans="2:16" x14ac:dyDescent="0.3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</row>
    <row r="96" spans="2:16" x14ac:dyDescent="0.3">
      <c r="B96" t="s">
        <v>87</v>
      </c>
      <c r="C96" s="36">
        <f>Jan!R43</f>
        <v>31</v>
      </c>
      <c r="D96" s="36">
        <f>Feb.!R42</f>
        <v>28</v>
      </c>
      <c r="E96" s="36">
        <f>March!R43</f>
        <v>31</v>
      </c>
      <c r="F96" s="36">
        <f>April!R42</f>
        <v>30</v>
      </c>
      <c r="G96" s="36">
        <f>May!R42</f>
        <v>31</v>
      </c>
      <c r="H96" s="36">
        <f>June!R43</f>
        <v>30</v>
      </c>
      <c r="I96" s="36">
        <f>July!R42</f>
        <v>31</v>
      </c>
      <c r="J96" s="36">
        <f>August!R42</f>
        <v>31</v>
      </c>
      <c r="K96" s="36">
        <f>September!R42</f>
        <v>30</v>
      </c>
      <c r="L96" s="36">
        <f>October!R42</f>
        <v>31</v>
      </c>
      <c r="M96" s="36">
        <f>November!R43</f>
        <v>30</v>
      </c>
      <c r="N96" s="36">
        <f>December!R43</f>
        <v>31</v>
      </c>
      <c r="P96" t="s">
        <v>86</v>
      </c>
    </row>
    <row r="97" spans="2:16" x14ac:dyDescent="0.3">
      <c r="B97" t="s">
        <v>84</v>
      </c>
      <c r="C97" s="36">
        <f t="shared" ref="C97:N97" si="15">C96*C92</f>
        <v>0</v>
      </c>
      <c r="D97" s="36">
        <f t="shared" si="15"/>
        <v>0</v>
      </c>
      <c r="E97" s="36">
        <f t="shared" si="15"/>
        <v>0</v>
      </c>
      <c r="F97" s="36">
        <f t="shared" si="15"/>
        <v>0</v>
      </c>
      <c r="G97" s="36">
        <f t="shared" si="15"/>
        <v>0</v>
      </c>
      <c r="H97" s="36">
        <f t="shared" si="15"/>
        <v>0</v>
      </c>
      <c r="I97" s="36">
        <f t="shared" si="15"/>
        <v>0</v>
      </c>
      <c r="J97" s="36">
        <f t="shared" si="15"/>
        <v>0</v>
      </c>
      <c r="K97" s="36">
        <f t="shared" si="15"/>
        <v>0</v>
      </c>
      <c r="L97" s="36">
        <f t="shared" si="15"/>
        <v>0</v>
      </c>
      <c r="M97" s="36">
        <f t="shared" si="15"/>
        <v>0</v>
      </c>
      <c r="N97" s="36">
        <f t="shared" si="15"/>
        <v>0</v>
      </c>
      <c r="P97" s="39">
        <f>SUM(C97:N97)</f>
        <v>0</v>
      </c>
    </row>
    <row r="98" spans="2:16" x14ac:dyDescent="0.3">
      <c r="B98" t="s">
        <v>88</v>
      </c>
      <c r="C98" s="39">
        <f>C97</f>
        <v>0</v>
      </c>
      <c r="D98" s="39">
        <f>C97+D97</f>
        <v>0</v>
      </c>
      <c r="E98" s="39">
        <f>D98+E97</f>
        <v>0</v>
      </c>
      <c r="F98" s="39">
        <f t="shared" ref="F98:N98" si="16">E98+F97</f>
        <v>0</v>
      </c>
      <c r="G98" s="39">
        <f t="shared" si="16"/>
        <v>0</v>
      </c>
      <c r="H98" s="39">
        <f t="shared" si="16"/>
        <v>0</v>
      </c>
      <c r="I98" s="39">
        <f t="shared" si="16"/>
        <v>0</v>
      </c>
      <c r="J98" s="39">
        <f t="shared" si="16"/>
        <v>0</v>
      </c>
      <c r="K98" s="39">
        <f t="shared" si="16"/>
        <v>0</v>
      </c>
      <c r="L98" s="39">
        <f t="shared" si="16"/>
        <v>0</v>
      </c>
      <c r="M98" s="39">
        <f t="shared" si="16"/>
        <v>0</v>
      </c>
      <c r="N98" s="39">
        <f t="shared" si="16"/>
        <v>0</v>
      </c>
    </row>
  </sheetData>
  <sheetProtection sheet="1" objects="1" scenarios="1"/>
  <mergeCells count="6">
    <mergeCell ref="M43:N43"/>
    <mergeCell ref="B42:N42"/>
    <mergeCell ref="B2:N2"/>
    <mergeCell ref="Y17:Z17"/>
    <mergeCell ref="B39:N39"/>
    <mergeCell ref="B3:C3"/>
  </mergeCells>
  <phoneticPr fontId="11" type="noConversion"/>
  <pageMargins left="1" right="0.5" top="1" bottom="1" header="0.5" footer="0.5"/>
  <pageSetup scale="59" orientation="portrait" horizontalDpi="4294967293" r:id="rId1"/>
  <headerFooter alignWithMargins="0">
    <oddFooter>&amp;L&amp;F&amp;R&amp;A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45"/>
  <sheetViews>
    <sheetView topLeftCell="A22" workbookViewId="0">
      <selection activeCell="B1" sqref="B1:Q1"/>
    </sheetView>
  </sheetViews>
  <sheetFormatPr defaultColWidth="8.84375" defaultRowHeight="12.45" x14ac:dyDescent="0.3"/>
  <cols>
    <col min="1" max="1" width="4.15234375" customWidth="1"/>
    <col min="2" max="2" width="24.84375" customWidth="1"/>
    <col min="3" max="4" width="12.15234375" customWidth="1"/>
    <col min="5" max="5" width="13" customWidth="1"/>
    <col min="6" max="6" width="12" customWidth="1"/>
    <col min="7" max="7" width="12.15234375" customWidth="1"/>
    <col min="8" max="8" width="12" customWidth="1"/>
    <col min="9" max="9" width="11.69140625" customWidth="1"/>
    <col min="10" max="10" width="12.69140625" customWidth="1"/>
    <col min="11" max="11" width="12.3046875" customWidth="1"/>
    <col min="12" max="12" width="12.84375" customWidth="1"/>
    <col min="13" max="13" width="11.4609375" customWidth="1"/>
    <col min="14" max="14" width="11.3046875" customWidth="1"/>
    <col min="15" max="15" width="12.4609375" customWidth="1"/>
    <col min="16" max="16" width="11.69140625" customWidth="1"/>
  </cols>
  <sheetData>
    <row r="1" spans="2:17" ht="17.600000000000001" x14ac:dyDescent="0.4">
      <c r="B1" s="120" t="s">
        <v>100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2:17" ht="17.600000000000001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ht="15.45" x14ac:dyDescent="0.4">
      <c r="B3" s="27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" x14ac:dyDescent="0.35">
      <c r="B4" s="1" t="s">
        <v>1</v>
      </c>
      <c r="C4" s="2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2:17" ht="15" x14ac:dyDescent="0.35">
      <c r="B5" s="1" t="s">
        <v>2</v>
      </c>
      <c r="C5" s="3" t="s">
        <v>3</v>
      </c>
      <c r="D5" s="29">
        <f>Jan!D5</f>
        <v>44562</v>
      </c>
      <c r="E5" s="30" t="s">
        <v>4</v>
      </c>
      <c r="F5" s="29">
        <f>Jan!F5</f>
        <v>44592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2:17" x14ac:dyDescent="0.3"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 t="s">
        <v>5</v>
      </c>
      <c r="O6" s="6"/>
      <c r="P6" s="6" t="s">
        <v>5</v>
      </c>
      <c r="Q6" s="6" t="s">
        <v>5</v>
      </c>
    </row>
    <row r="7" spans="2:17" ht="15" x14ac:dyDescent="0.35">
      <c r="B7" s="1" t="s">
        <v>6</v>
      </c>
      <c r="C7" s="29" t="str">
        <f>Jan!C7</f>
        <v>Purchased</v>
      </c>
      <c r="D7" s="29" t="str">
        <f>Jan!D7</f>
        <v>-------</v>
      </c>
      <c r="E7" s="29" t="str">
        <f>Jan!E7</f>
        <v>-------</v>
      </c>
      <c r="F7" s="29" t="str">
        <f>Jan!F7</f>
        <v>-------</v>
      </c>
      <c r="G7" s="29" t="str">
        <f>Jan!G7</f>
        <v>-------</v>
      </c>
      <c r="H7" s="29" t="str">
        <f>Jan!H7</f>
        <v>-------</v>
      </c>
      <c r="I7" s="29" t="str">
        <f>Jan!I7</f>
        <v>-------</v>
      </c>
      <c r="J7" s="29" t="str">
        <f>Jan!J7</f>
        <v>-------</v>
      </c>
      <c r="K7" s="29" t="str">
        <f>Jan!K7</f>
        <v>-------</v>
      </c>
      <c r="L7" s="74" t="str">
        <f>Jan!L7</f>
        <v>-------</v>
      </c>
      <c r="M7" s="74" t="str">
        <f>Jan!M7</f>
        <v>-------</v>
      </c>
      <c r="N7" s="74" t="str">
        <f>Jan!N7</f>
        <v>-------</v>
      </c>
      <c r="O7" s="74" t="str">
        <f>Jan!O7</f>
        <v>-------</v>
      </c>
      <c r="P7" s="74" t="str">
        <f>Jan!P7</f>
        <v>-------</v>
      </c>
      <c r="Q7" s="1"/>
    </row>
    <row r="8" spans="2:17" ht="15" x14ac:dyDescent="0.35">
      <c r="B8" s="3" t="s">
        <v>7</v>
      </c>
      <c r="C8" s="29" t="str">
        <f>Jan!C8</f>
        <v>Steers</v>
      </c>
      <c r="D8" s="29" t="str">
        <f>Jan!D8</f>
        <v>-------</v>
      </c>
      <c r="E8" s="29" t="str">
        <f>Jan!E8</f>
        <v>-------</v>
      </c>
      <c r="F8" s="29" t="str">
        <f>Jan!F8</f>
        <v>-------</v>
      </c>
      <c r="G8" s="29" t="str">
        <f>Jan!G8</f>
        <v>-------</v>
      </c>
      <c r="H8" s="29" t="str">
        <f>Jan!H8</f>
        <v>-------</v>
      </c>
      <c r="I8" s="29" t="str">
        <f>Jan!I8</f>
        <v>-------</v>
      </c>
      <c r="J8" s="29" t="str">
        <f>Jan!J8</f>
        <v>-------</v>
      </c>
      <c r="K8" s="29" t="str">
        <f>Jan!K8</f>
        <v>-------</v>
      </c>
      <c r="L8" s="29" t="str">
        <f>Jan!L8</f>
        <v>-------</v>
      </c>
      <c r="M8" s="29" t="str">
        <f>Jan!M8</f>
        <v>-------</v>
      </c>
      <c r="N8" s="29" t="str">
        <f>Jan!N8</f>
        <v>-------</v>
      </c>
      <c r="O8" s="57" t="str">
        <f>Jan!O8</f>
        <v>-------</v>
      </c>
      <c r="P8" s="57" t="str">
        <f>Jan!P8</f>
        <v>-------</v>
      </c>
      <c r="Q8" s="1"/>
    </row>
    <row r="9" spans="2:17" ht="15" x14ac:dyDescent="0.35">
      <c r="B9" s="3" t="str">
        <f>December!B9</f>
        <v>GROUP</v>
      </c>
      <c r="C9" s="29">
        <f>Jan!C9</f>
        <v>1</v>
      </c>
      <c r="D9" s="29" t="str">
        <f>Jan!D9</f>
        <v>-------</v>
      </c>
      <c r="E9" s="29" t="str">
        <f>Jan!E9</f>
        <v>-------</v>
      </c>
      <c r="F9" s="29" t="str">
        <f>Jan!F9</f>
        <v>-------</v>
      </c>
      <c r="G9" s="29" t="str">
        <f>Jan!G9</f>
        <v>-------</v>
      </c>
      <c r="H9" s="29" t="str">
        <f>Jan!H9</f>
        <v>-------</v>
      </c>
      <c r="I9" s="29" t="str">
        <f>Jan!I9</f>
        <v>-------</v>
      </c>
      <c r="J9" s="29" t="str">
        <f>Jan!J9</f>
        <v>-------</v>
      </c>
      <c r="K9" s="29" t="str">
        <f>Jan!K9</f>
        <v>-------</v>
      </c>
      <c r="L9" s="29" t="str">
        <f>Jan!L9</f>
        <v>-------</v>
      </c>
      <c r="M9" s="29" t="str">
        <f>Jan!M9</f>
        <v>-------</v>
      </c>
      <c r="N9" s="29" t="str">
        <f>Jan!N9</f>
        <v>-------</v>
      </c>
      <c r="O9" s="57" t="str">
        <f>Jan!O9</f>
        <v>-------</v>
      </c>
      <c r="P9" s="57" t="str">
        <f>Jan!P9</f>
        <v>-------</v>
      </c>
      <c r="Q9" s="1"/>
    </row>
    <row r="10" spans="2:17" ht="15" x14ac:dyDescent="0.35">
      <c r="B10" s="3" t="str">
        <f>December!B10</f>
        <v>USER DEFINED</v>
      </c>
      <c r="C10" s="29" t="str">
        <f>Jan!C10</f>
        <v>Local</v>
      </c>
      <c r="D10" s="29" t="str">
        <f>Jan!D10</f>
        <v>-------</v>
      </c>
      <c r="E10" s="29" t="str">
        <f>Jan!E10</f>
        <v>-------</v>
      </c>
      <c r="F10" s="29" t="str">
        <f>Jan!F10</f>
        <v>-------</v>
      </c>
      <c r="G10" s="29" t="str">
        <f>Jan!G10</f>
        <v>-------</v>
      </c>
      <c r="H10" s="29" t="str">
        <f>Jan!H10</f>
        <v>-------</v>
      </c>
      <c r="I10" s="29" t="str">
        <f>Jan!I10</f>
        <v>-------</v>
      </c>
      <c r="J10" s="29" t="str">
        <f>Jan!J10</f>
        <v>-------</v>
      </c>
      <c r="K10" s="29" t="str">
        <f>Jan!K10</f>
        <v>-------</v>
      </c>
      <c r="L10" s="29" t="str">
        <f>Jan!L10</f>
        <v>-------</v>
      </c>
      <c r="M10" s="29" t="str">
        <f>Jan!M10</f>
        <v>-------</v>
      </c>
      <c r="N10" s="29" t="str">
        <f>Jan!N10</f>
        <v>-------</v>
      </c>
      <c r="O10" s="57" t="str">
        <f>Jan!O10</f>
        <v>-------</v>
      </c>
      <c r="P10" s="57" t="str">
        <f>Jan!P10</f>
        <v>-------</v>
      </c>
      <c r="Q10" s="17" t="s">
        <v>8</v>
      </c>
    </row>
    <row r="11" spans="2:17" x14ac:dyDescent="0.3"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2:17" ht="15" x14ac:dyDescent="0.35">
      <c r="B12" s="7" t="s">
        <v>52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2:17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">
      <c r="B14" s="19" t="s">
        <v>30</v>
      </c>
      <c r="C14" s="31">
        <f>Jan!C21</f>
        <v>0</v>
      </c>
      <c r="D14" s="31">
        <f>Jan!D21</f>
        <v>0</v>
      </c>
      <c r="E14" s="31">
        <f>Jan!E21</f>
        <v>0</v>
      </c>
      <c r="F14" s="31">
        <f>Jan!F21</f>
        <v>0</v>
      </c>
      <c r="G14" s="31">
        <f>Jan!G21</f>
        <v>0</v>
      </c>
      <c r="H14" s="31">
        <f>Jan!H21</f>
        <v>0</v>
      </c>
      <c r="I14" s="31">
        <f>Jan!I21</f>
        <v>0</v>
      </c>
      <c r="J14" s="31">
        <f>Jan!J21</f>
        <v>0</v>
      </c>
      <c r="K14" s="31">
        <f>Jan!K21</f>
        <v>0</v>
      </c>
      <c r="L14" s="31">
        <f>Jan!L21</f>
        <v>0</v>
      </c>
      <c r="M14" s="31">
        <f>Jan!M21</f>
        <v>0</v>
      </c>
      <c r="N14" s="31">
        <f>Jan!N21</f>
        <v>0</v>
      </c>
      <c r="O14" s="31">
        <f>Jan!O21</f>
        <v>0</v>
      </c>
      <c r="P14" s="31">
        <f>Jan!P21</f>
        <v>0</v>
      </c>
      <c r="Q14" s="32">
        <f t="shared" ref="Q14:Q25" si="0">SUM(C14:P14)</f>
        <v>0</v>
      </c>
    </row>
    <row r="15" spans="2:17" x14ac:dyDescent="0.3">
      <c r="B15" s="19" t="s">
        <v>31</v>
      </c>
      <c r="C15" s="1">
        <f>Feb.!C21</f>
        <v>0</v>
      </c>
      <c r="D15" s="1">
        <f>Feb.!D21</f>
        <v>0</v>
      </c>
      <c r="E15" s="1">
        <f>Feb.!E21</f>
        <v>0</v>
      </c>
      <c r="F15" s="1">
        <f>Feb.!F21</f>
        <v>0</v>
      </c>
      <c r="G15" s="1">
        <f>Feb.!G21</f>
        <v>0</v>
      </c>
      <c r="H15" s="1">
        <f>Feb.!H21</f>
        <v>0</v>
      </c>
      <c r="I15" s="1">
        <f>Feb.!I21</f>
        <v>0</v>
      </c>
      <c r="J15" s="1">
        <f>Feb.!J21</f>
        <v>0</v>
      </c>
      <c r="K15" s="1">
        <f>Feb.!K21</f>
        <v>0</v>
      </c>
      <c r="L15" s="1">
        <f>Feb.!L21</f>
        <v>0</v>
      </c>
      <c r="M15" s="1">
        <f>Feb.!M21</f>
        <v>0</v>
      </c>
      <c r="N15" s="1">
        <f>Feb.!N21</f>
        <v>0</v>
      </c>
      <c r="O15" s="1">
        <f>Feb.!O21</f>
        <v>0</v>
      </c>
      <c r="P15" s="1">
        <f>Feb.!P21</f>
        <v>0</v>
      </c>
      <c r="Q15" s="32">
        <f t="shared" si="0"/>
        <v>0</v>
      </c>
    </row>
    <row r="16" spans="2:17" x14ac:dyDescent="0.3">
      <c r="B16" s="19" t="s">
        <v>29</v>
      </c>
      <c r="C16" s="33">
        <f>March!C21</f>
        <v>0</v>
      </c>
      <c r="D16" s="33">
        <f>March!D21</f>
        <v>0</v>
      </c>
      <c r="E16" s="33">
        <f>March!E21</f>
        <v>0</v>
      </c>
      <c r="F16" s="33">
        <f>March!F21</f>
        <v>0</v>
      </c>
      <c r="G16" s="33">
        <f>March!G21</f>
        <v>0</v>
      </c>
      <c r="H16" s="33">
        <f>March!H21</f>
        <v>0</v>
      </c>
      <c r="I16" s="33">
        <f>March!I21</f>
        <v>0</v>
      </c>
      <c r="J16" s="33">
        <f>March!J21</f>
        <v>0</v>
      </c>
      <c r="K16" s="33">
        <f>March!K21</f>
        <v>0</v>
      </c>
      <c r="L16" s="33">
        <f>March!L21</f>
        <v>0</v>
      </c>
      <c r="M16" s="33">
        <f>March!M21</f>
        <v>0</v>
      </c>
      <c r="N16" s="33">
        <f>March!N21</f>
        <v>0</v>
      </c>
      <c r="O16" s="33">
        <f>March!O21</f>
        <v>0</v>
      </c>
      <c r="P16" s="33">
        <f>March!P21</f>
        <v>0</v>
      </c>
      <c r="Q16" s="32">
        <f t="shared" si="0"/>
        <v>0</v>
      </c>
    </row>
    <row r="17" spans="2:17" x14ac:dyDescent="0.3">
      <c r="B17" s="19" t="s">
        <v>32</v>
      </c>
      <c r="C17" s="33">
        <f>April!C21</f>
        <v>0</v>
      </c>
      <c r="D17" s="33">
        <f>April!D21</f>
        <v>0</v>
      </c>
      <c r="E17" s="33">
        <f>April!E21</f>
        <v>0</v>
      </c>
      <c r="F17" s="33">
        <f>April!F21</f>
        <v>0</v>
      </c>
      <c r="G17" s="33">
        <f>April!G21</f>
        <v>0</v>
      </c>
      <c r="H17" s="33">
        <f>April!H21</f>
        <v>0</v>
      </c>
      <c r="I17" s="33">
        <f>April!I21</f>
        <v>0</v>
      </c>
      <c r="J17" s="33">
        <f>April!J21</f>
        <v>0</v>
      </c>
      <c r="K17" s="33">
        <f>April!K21</f>
        <v>0</v>
      </c>
      <c r="L17" s="33">
        <f>April!L21</f>
        <v>0</v>
      </c>
      <c r="M17" s="33">
        <f>April!M21</f>
        <v>0</v>
      </c>
      <c r="N17" s="33">
        <f>April!N21</f>
        <v>0</v>
      </c>
      <c r="O17" s="33">
        <f>April!O21</f>
        <v>0</v>
      </c>
      <c r="P17" s="33">
        <f>April!P21</f>
        <v>0</v>
      </c>
      <c r="Q17" s="32">
        <f t="shared" si="0"/>
        <v>0</v>
      </c>
    </row>
    <row r="18" spans="2:17" x14ac:dyDescent="0.3">
      <c r="B18" s="19" t="s">
        <v>36</v>
      </c>
      <c r="C18" s="33">
        <f>May!C21</f>
        <v>0</v>
      </c>
      <c r="D18" s="33">
        <f>May!D21</f>
        <v>0</v>
      </c>
      <c r="E18" s="33">
        <f>May!E21</f>
        <v>0</v>
      </c>
      <c r="F18" s="33">
        <f>May!F21</f>
        <v>0</v>
      </c>
      <c r="G18" s="33">
        <f>May!G21</f>
        <v>0</v>
      </c>
      <c r="H18" s="33">
        <f>May!H21</f>
        <v>0</v>
      </c>
      <c r="I18" s="33">
        <f>May!I21</f>
        <v>0</v>
      </c>
      <c r="J18" s="33">
        <f>May!J21</f>
        <v>0</v>
      </c>
      <c r="K18" s="33">
        <f>May!K21</f>
        <v>0</v>
      </c>
      <c r="L18" s="33">
        <f>May!L21</f>
        <v>0</v>
      </c>
      <c r="M18" s="33">
        <f>May!M21</f>
        <v>0</v>
      </c>
      <c r="N18" s="33">
        <f>May!N21</f>
        <v>0</v>
      </c>
      <c r="O18" s="33">
        <f>May!O21</f>
        <v>0</v>
      </c>
      <c r="P18" s="33">
        <f>May!P21</f>
        <v>0</v>
      </c>
      <c r="Q18" s="32">
        <f t="shared" si="0"/>
        <v>0</v>
      </c>
    </row>
    <row r="19" spans="2:17" x14ac:dyDescent="0.3">
      <c r="B19" s="19" t="s">
        <v>33</v>
      </c>
      <c r="C19">
        <f>June!C21</f>
        <v>0</v>
      </c>
      <c r="D19">
        <f>June!D21</f>
        <v>0</v>
      </c>
      <c r="E19">
        <f>June!E21</f>
        <v>0</v>
      </c>
      <c r="F19">
        <f>June!F21</f>
        <v>0</v>
      </c>
      <c r="G19">
        <f>June!G21</f>
        <v>0</v>
      </c>
      <c r="H19">
        <f>June!H21</f>
        <v>0</v>
      </c>
      <c r="I19">
        <f>June!I21</f>
        <v>0</v>
      </c>
      <c r="J19">
        <f>June!J21</f>
        <v>0</v>
      </c>
      <c r="K19">
        <f>June!K21</f>
        <v>0</v>
      </c>
      <c r="L19">
        <f>June!L21</f>
        <v>0</v>
      </c>
      <c r="M19">
        <f>June!M21</f>
        <v>0</v>
      </c>
      <c r="N19">
        <f>June!N21</f>
        <v>0</v>
      </c>
      <c r="O19">
        <f>June!O21</f>
        <v>0</v>
      </c>
      <c r="P19">
        <f>June!P21</f>
        <v>0</v>
      </c>
      <c r="Q19" s="32">
        <f t="shared" si="0"/>
        <v>0</v>
      </c>
    </row>
    <row r="20" spans="2:17" x14ac:dyDescent="0.3">
      <c r="B20" s="19" t="s">
        <v>34</v>
      </c>
      <c r="C20">
        <f>July!C21</f>
        <v>0</v>
      </c>
      <c r="D20">
        <f>July!D21</f>
        <v>0</v>
      </c>
      <c r="E20">
        <f>July!E21</f>
        <v>0</v>
      </c>
      <c r="F20">
        <f>July!F21</f>
        <v>0</v>
      </c>
      <c r="G20">
        <f>July!G21</f>
        <v>0</v>
      </c>
      <c r="H20">
        <f>July!H21</f>
        <v>0</v>
      </c>
      <c r="I20">
        <f>July!I21</f>
        <v>0</v>
      </c>
      <c r="J20">
        <f>July!J21</f>
        <v>0</v>
      </c>
      <c r="K20">
        <f>July!K21</f>
        <v>0</v>
      </c>
      <c r="L20">
        <f>July!L21</f>
        <v>0</v>
      </c>
      <c r="M20">
        <f>July!M21</f>
        <v>0</v>
      </c>
      <c r="N20">
        <f>July!N21</f>
        <v>0</v>
      </c>
      <c r="O20">
        <f>July!O21</f>
        <v>0</v>
      </c>
      <c r="P20">
        <f>July!P21</f>
        <v>0</v>
      </c>
      <c r="Q20" s="32">
        <f t="shared" si="0"/>
        <v>0</v>
      </c>
    </row>
    <row r="21" spans="2:17" x14ac:dyDescent="0.3">
      <c r="B21" s="19" t="s">
        <v>37</v>
      </c>
      <c r="C21">
        <f>August!C21</f>
        <v>0</v>
      </c>
      <c r="D21">
        <f>August!D21</f>
        <v>0</v>
      </c>
      <c r="E21">
        <f>August!E21</f>
        <v>0</v>
      </c>
      <c r="F21">
        <f>August!F21</f>
        <v>0</v>
      </c>
      <c r="G21">
        <f>August!G21</f>
        <v>0</v>
      </c>
      <c r="H21">
        <f>August!H21</f>
        <v>0</v>
      </c>
      <c r="I21">
        <f>August!I21</f>
        <v>0</v>
      </c>
      <c r="J21">
        <f>August!J21</f>
        <v>0</v>
      </c>
      <c r="K21">
        <f>August!K21</f>
        <v>0</v>
      </c>
      <c r="L21">
        <f>August!L21</f>
        <v>0</v>
      </c>
      <c r="M21">
        <f>August!M21</f>
        <v>0</v>
      </c>
      <c r="N21">
        <f>August!N21</f>
        <v>0</v>
      </c>
      <c r="O21">
        <f>August!P21</f>
        <v>0</v>
      </c>
      <c r="P21">
        <f>August!P21</f>
        <v>0</v>
      </c>
      <c r="Q21" s="32">
        <f t="shared" si="0"/>
        <v>0</v>
      </c>
    </row>
    <row r="22" spans="2:17" x14ac:dyDescent="0.3">
      <c r="B22" s="19" t="s">
        <v>35</v>
      </c>
      <c r="C22">
        <f>September!C21</f>
        <v>0</v>
      </c>
      <c r="D22">
        <f>September!D21</f>
        <v>0</v>
      </c>
      <c r="E22">
        <f>September!E21</f>
        <v>0</v>
      </c>
      <c r="F22">
        <f>September!F21</f>
        <v>0</v>
      </c>
      <c r="G22">
        <f>September!G21</f>
        <v>0</v>
      </c>
      <c r="H22">
        <f>September!H21</f>
        <v>0</v>
      </c>
      <c r="I22">
        <f>September!I21</f>
        <v>0</v>
      </c>
      <c r="J22">
        <f>September!J21</f>
        <v>0</v>
      </c>
      <c r="K22">
        <f>September!K21</f>
        <v>0</v>
      </c>
      <c r="L22">
        <f>September!L21</f>
        <v>0</v>
      </c>
      <c r="M22">
        <f>September!M21</f>
        <v>0</v>
      </c>
      <c r="N22">
        <f>September!N21</f>
        <v>0</v>
      </c>
      <c r="O22">
        <f>September!P21</f>
        <v>0</v>
      </c>
      <c r="P22">
        <f>September!P21</f>
        <v>0</v>
      </c>
      <c r="Q22" s="32">
        <f t="shared" si="0"/>
        <v>0</v>
      </c>
    </row>
    <row r="23" spans="2:17" x14ac:dyDescent="0.3">
      <c r="B23" s="19" t="s">
        <v>40</v>
      </c>
      <c r="C23">
        <f>October!C21</f>
        <v>0</v>
      </c>
      <c r="D23">
        <f>October!D21</f>
        <v>0</v>
      </c>
      <c r="E23">
        <f>October!E21</f>
        <v>0</v>
      </c>
      <c r="F23">
        <f>October!F21</f>
        <v>0</v>
      </c>
      <c r="G23">
        <f>October!G21</f>
        <v>0</v>
      </c>
      <c r="H23">
        <f>October!H21</f>
        <v>0</v>
      </c>
      <c r="I23">
        <f>October!I21</f>
        <v>0</v>
      </c>
      <c r="J23">
        <f>October!J21</f>
        <v>0</v>
      </c>
      <c r="K23">
        <f>October!K21</f>
        <v>0</v>
      </c>
      <c r="L23">
        <f>October!L21</f>
        <v>0</v>
      </c>
      <c r="M23">
        <f>October!M21</f>
        <v>0</v>
      </c>
      <c r="N23">
        <f>October!N21</f>
        <v>0</v>
      </c>
      <c r="O23">
        <f>October!P21</f>
        <v>0</v>
      </c>
      <c r="P23">
        <f>October!P21</f>
        <v>0</v>
      </c>
      <c r="Q23" s="32">
        <f t="shared" si="0"/>
        <v>0</v>
      </c>
    </row>
    <row r="24" spans="2:17" x14ac:dyDescent="0.3">
      <c r="B24" s="19" t="s">
        <v>39</v>
      </c>
      <c r="C24">
        <f>November!C21</f>
        <v>0</v>
      </c>
      <c r="D24">
        <f>November!D21</f>
        <v>0</v>
      </c>
      <c r="E24">
        <f>November!E21</f>
        <v>0</v>
      </c>
      <c r="F24">
        <f>November!F21</f>
        <v>0</v>
      </c>
      <c r="G24">
        <f>November!G21</f>
        <v>0</v>
      </c>
      <c r="H24">
        <f>November!H21</f>
        <v>0</v>
      </c>
      <c r="I24">
        <f>November!I21</f>
        <v>0</v>
      </c>
      <c r="J24">
        <f>November!J21</f>
        <v>0</v>
      </c>
      <c r="K24">
        <f>November!K21</f>
        <v>0</v>
      </c>
      <c r="L24">
        <f>November!L21</f>
        <v>0</v>
      </c>
      <c r="M24">
        <f>November!M21</f>
        <v>0</v>
      </c>
      <c r="N24">
        <f>November!N21</f>
        <v>0</v>
      </c>
      <c r="O24">
        <f>November!P21</f>
        <v>0</v>
      </c>
      <c r="P24">
        <f>November!P21</f>
        <v>0</v>
      </c>
      <c r="Q24" s="32">
        <f t="shared" si="0"/>
        <v>0</v>
      </c>
    </row>
    <row r="25" spans="2:17" x14ac:dyDescent="0.3">
      <c r="B25" s="19" t="s">
        <v>38</v>
      </c>
      <c r="C25">
        <f>December!C21</f>
        <v>0</v>
      </c>
      <c r="D25">
        <f>December!D21</f>
        <v>0</v>
      </c>
      <c r="E25">
        <f>December!E21</f>
        <v>0</v>
      </c>
      <c r="F25">
        <f>December!F21</f>
        <v>0</v>
      </c>
      <c r="G25">
        <f>December!G21</f>
        <v>0</v>
      </c>
      <c r="H25">
        <f>December!H21</f>
        <v>0</v>
      </c>
      <c r="I25">
        <f>December!I21</f>
        <v>0</v>
      </c>
      <c r="J25">
        <f>December!J21</f>
        <v>0</v>
      </c>
      <c r="K25">
        <f>December!K21</f>
        <v>0</v>
      </c>
      <c r="L25">
        <f>December!L21</f>
        <v>0</v>
      </c>
      <c r="M25">
        <f>December!M21</f>
        <v>0</v>
      </c>
      <c r="N25">
        <f>December!N21</f>
        <v>0</v>
      </c>
      <c r="O25">
        <f>December!P21</f>
        <v>0</v>
      </c>
      <c r="P25">
        <f>December!P21</f>
        <v>0</v>
      </c>
      <c r="Q25" s="32">
        <f t="shared" si="0"/>
        <v>0</v>
      </c>
    </row>
    <row r="27" spans="2:17" x14ac:dyDescent="0.3">
      <c r="B27" s="34" t="s">
        <v>53</v>
      </c>
      <c r="C27" s="35">
        <f>SUM(C14:C25)</f>
        <v>0</v>
      </c>
      <c r="D27" s="35">
        <f t="shared" ref="D27:P27" si="1">SUM(D14:D25)</f>
        <v>0</v>
      </c>
      <c r="E27" s="35">
        <f t="shared" si="1"/>
        <v>0</v>
      </c>
      <c r="F27" s="35">
        <f t="shared" si="1"/>
        <v>0</v>
      </c>
      <c r="G27" s="35">
        <f t="shared" si="1"/>
        <v>0</v>
      </c>
      <c r="H27" s="35">
        <f t="shared" si="1"/>
        <v>0</v>
      </c>
      <c r="I27" s="35">
        <f t="shared" si="1"/>
        <v>0</v>
      </c>
      <c r="J27" s="35">
        <f t="shared" si="1"/>
        <v>0</v>
      </c>
      <c r="K27" s="35">
        <f t="shared" si="1"/>
        <v>0</v>
      </c>
      <c r="L27" s="35">
        <f t="shared" si="1"/>
        <v>0</v>
      </c>
      <c r="M27" s="35">
        <f t="shared" si="1"/>
        <v>0</v>
      </c>
      <c r="N27" s="35">
        <f t="shared" si="1"/>
        <v>0</v>
      </c>
      <c r="O27" s="35">
        <f>SUM(O14:O25)</f>
        <v>0</v>
      </c>
      <c r="P27" s="35">
        <f t="shared" si="1"/>
        <v>0</v>
      </c>
      <c r="Q27" s="35">
        <f>SUM(Q14:Q25)</f>
        <v>0</v>
      </c>
    </row>
    <row r="30" spans="2:17" ht="15" x14ac:dyDescent="0.35">
      <c r="B30" s="7" t="s">
        <v>54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1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 x14ac:dyDescent="0.3">
      <c r="B32" s="19" t="s">
        <v>30</v>
      </c>
      <c r="C32" s="31">
        <f>Jan!C34</f>
        <v>0</v>
      </c>
      <c r="D32" s="31">
        <f>Jan!D34</f>
        <v>0</v>
      </c>
      <c r="E32" s="31">
        <f>Jan!E34</f>
        <v>0</v>
      </c>
      <c r="F32" s="31">
        <f>Jan!F34</f>
        <v>0</v>
      </c>
      <c r="G32" s="31">
        <f>Jan!G34</f>
        <v>0</v>
      </c>
      <c r="H32" s="31">
        <f>Jan!H34</f>
        <v>0</v>
      </c>
      <c r="I32" s="31">
        <f>Jan!I34</f>
        <v>0</v>
      </c>
      <c r="J32" s="31">
        <f>Jan!J34</f>
        <v>0</v>
      </c>
      <c r="K32" s="31">
        <f>Jan!K34</f>
        <v>0</v>
      </c>
      <c r="L32" s="31">
        <f>Jan!L34</f>
        <v>0</v>
      </c>
      <c r="M32" s="31">
        <f>Jan!M34</f>
        <v>0</v>
      </c>
      <c r="N32" s="31">
        <f>Jan!N34</f>
        <v>0</v>
      </c>
      <c r="O32" s="31">
        <f>Jan!O34</f>
        <v>0</v>
      </c>
      <c r="P32" s="31">
        <f>Jan!P34</f>
        <v>0</v>
      </c>
      <c r="Q32" s="32">
        <f t="shared" ref="Q32:Q43" si="2">SUM(C32:P32)</f>
        <v>0</v>
      </c>
    </row>
    <row r="33" spans="2:17" x14ac:dyDescent="0.3">
      <c r="B33" s="19" t="s">
        <v>31</v>
      </c>
      <c r="C33" s="1">
        <f>Feb.!C34</f>
        <v>0</v>
      </c>
      <c r="D33" s="1">
        <f>Feb.!D34</f>
        <v>0</v>
      </c>
      <c r="E33" s="1">
        <f>Feb.!E34</f>
        <v>0</v>
      </c>
      <c r="F33" s="1">
        <f>Feb.!F34</f>
        <v>0</v>
      </c>
      <c r="G33" s="1">
        <f>Feb.!G34</f>
        <v>0</v>
      </c>
      <c r="H33" s="1">
        <f>Feb.!H34</f>
        <v>0</v>
      </c>
      <c r="I33" s="1">
        <f>Feb.!I34</f>
        <v>0</v>
      </c>
      <c r="J33" s="1">
        <f>Feb.!J34</f>
        <v>0</v>
      </c>
      <c r="K33" s="1">
        <f>Feb.!K34</f>
        <v>0</v>
      </c>
      <c r="L33" s="1">
        <f>Feb.!L34</f>
        <v>0</v>
      </c>
      <c r="M33" s="1">
        <f>Feb.!M34</f>
        <v>0</v>
      </c>
      <c r="N33" s="1">
        <f>Feb.!N34</f>
        <v>0</v>
      </c>
      <c r="O33" s="1">
        <f>Feb.!O34</f>
        <v>0</v>
      </c>
      <c r="P33" s="1">
        <f>Feb.!P34</f>
        <v>0</v>
      </c>
      <c r="Q33" s="32">
        <f t="shared" si="2"/>
        <v>0</v>
      </c>
    </row>
    <row r="34" spans="2:17" x14ac:dyDescent="0.3">
      <c r="B34" s="19" t="s">
        <v>29</v>
      </c>
      <c r="C34" s="33">
        <f>March!C34</f>
        <v>0</v>
      </c>
      <c r="D34" s="33">
        <f>March!D34</f>
        <v>0</v>
      </c>
      <c r="E34" s="33">
        <f>March!E34</f>
        <v>0</v>
      </c>
      <c r="F34" s="33">
        <f>March!F34</f>
        <v>0</v>
      </c>
      <c r="G34" s="33">
        <f>March!G34</f>
        <v>0</v>
      </c>
      <c r="H34" s="33">
        <f>March!H34</f>
        <v>0</v>
      </c>
      <c r="I34" s="33">
        <f>March!I34</f>
        <v>0</v>
      </c>
      <c r="J34" s="33">
        <f>March!J34</f>
        <v>0</v>
      </c>
      <c r="K34" s="33">
        <f>March!K34</f>
        <v>0</v>
      </c>
      <c r="L34" s="33">
        <f>March!L34</f>
        <v>0</v>
      </c>
      <c r="M34" s="33">
        <f>March!M34</f>
        <v>0</v>
      </c>
      <c r="N34" s="33">
        <f>March!N34</f>
        <v>0</v>
      </c>
      <c r="O34" s="33">
        <f>March!O34</f>
        <v>0</v>
      </c>
      <c r="P34" s="33">
        <f>March!P34</f>
        <v>0</v>
      </c>
      <c r="Q34" s="32">
        <f t="shared" si="2"/>
        <v>0</v>
      </c>
    </row>
    <row r="35" spans="2:17" x14ac:dyDescent="0.3">
      <c r="B35" s="19" t="s">
        <v>32</v>
      </c>
      <c r="C35" s="33">
        <f>April!C34</f>
        <v>0</v>
      </c>
      <c r="D35" s="33">
        <f>April!D34</f>
        <v>0</v>
      </c>
      <c r="E35" s="33">
        <f>April!E34</f>
        <v>0</v>
      </c>
      <c r="F35" s="33">
        <f>April!F34</f>
        <v>0</v>
      </c>
      <c r="G35" s="33">
        <f>April!G34</f>
        <v>0</v>
      </c>
      <c r="H35" s="33">
        <f>April!H34</f>
        <v>0</v>
      </c>
      <c r="I35" s="33">
        <f>April!I34</f>
        <v>0</v>
      </c>
      <c r="J35" s="33">
        <f>April!J34</f>
        <v>0</v>
      </c>
      <c r="K35" s="33">
        <f>April!K34</f>
        <v>0</v>
      </c>
      <c r="L35" s="33">
        <f>April!L34</f>
        <v>0</v>
      </c>
      <c r="M35" s="33">
        <f>April!M34</f>
        <v>0</v>
      </c>
      <c r="N35" s="33">
        <f>April!N34</f>
        <v>0</v>
      </c>
      <c r="O35" s="33">
        <f>April!O34</f>
        <v>0</v>
      </c>
      <c r="P35" s="33">
        <f>April!P34</f>
        <v>0</v>
      </c>
      <c r="Q35" s="32">
        <f t="shared" si="2"/>
        <v>0</v>
      </c>
    </row>
    <row r="36" spans="2:17" x14ac:dyDescent="0.3">
      <c r="B36" s="19" t="s">
        <v>36</v>
      </c>
      <c r="C36" s="33">
        <f>May!C34</f>
        <v>0</v>
      </c>
      <c r="D36" s="33">
        <f>May!D34</f>
        <v>0</v>
      </c>
      <c r="E36" s="33">
        <f>May!E34</f>
        <v>0</v>
      </c>
      <c r="F36" s="33">
        <f>May!F34</f>
        <v>0</v>
      </c>
      <c r="G36" s="33">
        <f>May!G34</f>
        <v>0</v>
      </c>
      <c r="H36" s="33">
        <f>May!H34</f>
        <v>0</v>
      </c>
      <c r="I36" s="33">
        <f>May!I34</f>
        <v>0</v>
      </c>
      <c r="J36" s="33">
        <f>May!J34</f>
        <v>0</v>
      </c>
      <c r="K36" s="33">
        <f>May!K34</f>
        <v>0</v>
      </c>
      <c r="L36" s="33">
        <f>May!L34</f>
        <v>0</v>
      </c>
      <c r="M36" s="33">
        <f>May!M34</f>
        <v>0</v>
      </c>
      <c r="N36" s="33">
        <f>May!N34</f>
        <v>0</v>
      </c>
      <c r="O36" s="33">
        <f>May!O34</f>
        <v>0</v>
      </c>
      <c r="P36" s="33">
        <f>May!P34</f>
        <v>0</v>
      </c>
      <c r="Q36" s="32">
        <f t="shared" si="2"/>
        <v>0</v>
      </c>
    </row>
    <row r="37" spans="2:17" x14ac:dyDescent="0.3">
      <c r="B37" s="19" t="s">
        <v>33</v>
      </c>
      <c r="C37">
        <f>June!C34</f>
        <v>0</v>
      </c>
      <c r="D37">
        <f>June!D34</f>
        <v>0</v>
      </c>
      <c r="E37">
        <f>June!E34</f>
        <v>0</v>
      </c>
      <c r="F37">
        <f>June!F34</f>
        <v>0</v>
      </c>
      <c r="G37">
        <f>June!G34</f>
        <v>0</v>
      </c>
      <c r="H37">
        <f>June!H34</f>
        <v>0</v>
      </c>
      <c r="I37">
        <f>June!I34</f>
        <v>0</v>
      </c>
      <c r="J37">
        <f>June!J34</f>
        <v>0</v>
      </c>
      <c r="K37">
        <f>June!K34</f>
        <v>0</v>
      </c>
      <c r="L37">
        <f>June!L34</f>
        <v>0</v>
      </c>
      <c r="M37">
        <f>June!M34</f>
        <v>0</v>
      </c>
      <c r="N37">
        <f>June!N34</f>
        <v>0</v>
      </c>
      <c r="O37">
        <f>June!O34</f>
        <v>0</v>
      </c>
      <c r="P37">
        <f>June!P34</f>
        <v>0</v>
      </c>
      <c r="Q37" s="32">
        <f t="shared" si="2"/>
        <v>0</v>
      </c>
    </row>
    <row r="38" spans="2:17" x14ac:dyDescent="0.3">
      <c r="B38" s="19" t="s">
        <v>34</v>
      </c>
      <c r="C38">
        <f>July!C34</f>
        <v>0</v>
      </c>
      <c r="D38">
        <f>July!D34</f>
        <v>0</v>
      </c>
      <c r="E38">
        <f>July!E34</f>
        <v>0</v>
      </c>
      <c r="F38">
        <f>July!F34</f>
        <v>0</v>
      </c>
      <c r="G38">
        <f>July!G34</f>
        <v>0</v>
      </c>
      <c r="H38">
        <f>July!H34</f>
        <v>0</v>
      </c>
      <c r="I38">
        <f>July!I34</f>
        <v>0</v>
      </c>
      <c r="J38">
        <f>July!J34</f>
        <v>0</v>
      </c>
      <c r="K38">
        <f>July!K34</f>
        <v>0</v>
      </c>
      <c r="L38">
        <f>July!L34</f>
        <v>0</v>
      </c>
      <c r="M38">
        <f>July!M34</f>
        <v>0</v>
      </c>
      <c r="N38">
        <f>July!N34</f>
        <v>0</v>
      </c>
      <c r="O38">
        <f>July!O34</f>
        <v>0</v>
      </c>
      <c r="P38">
        <f>July!P34</f>
        <v>0</v>
      </c>
      <c r="Q38" s="32">
        <f t="shared" si="2"/>
        <v>0</v>
      </c>
    </row>
    <row r="39" spans="2:17" x14ac:dyDescent="0.3">
      <c r="B39" s="19" t="s">
        <v>37</v>
      </c>
      <c r="C39">
        <f>August!C34</f>
        <v>0</v>
      </c>
      <c r="D39">
        <f>August!D34</f>
        <v>0</v>
      </c>
      <c r="E39">
        <f>August!E34</f>
        <v>0</v>
      </c>
      <c r="F39">
        <f>August!F34</f>
        <v>0</v>
      </c>
      <c r="G39">
        <f>August!G34</f>
        <v>0</v>
      </c>
      <c r="H39">
        <f>August!H34</f>
        <v>0</v>
      </c>
      <c r="I39">
        <f>August!I34</f>
        <v>0</v>
      </c>
      <c r="J39">
        <f>August!J34</f>
        <v>0</v>
      </c>
      <c r="K39">
        <f>August!K34</f>
        <v>0</v>
      </c>
      <c r="L39">
        <f>August!L34</f>
        <v>0</v>
      </c>
      <c r="M39">
        <f>August!M34</f>
        <v>0</v>
      </c>
      <c r="N39">
        <f>August!N34</f>
        <v>0</v>
      </c>
      <c r="O39">
        <f>August!P34</f>
        <v>0</v>
      </c>
      <c r="P39">
        <f>August!P34</f>
        <v>0</v>
      </c>
      <c r="Q39" s="32">
        <f t="shared" si="2"/>
        <v>0</v>
      </c>
    </row>
    <row r="40" spans="2:17" x14ac:dyDescent="0.3">
      <c r="B40" s="19" t="s">
        <v>35</v>
      </c>
      <c r="C40">
        <f>September!C34</f>
        <v>0</v>
      </c>
      <c r="D40">
        <f>September!D34</f>
        <v>0</v>
      </c>
      <c r="E40">
        <f>September!E34</f>
        <v>0</v>
      </c>
      <c r="F40">
        <f>September!F34</f>
        <v>0</v>
      </c>
      <c r="G40">
        <f>September!G34</f>
        <v>0</v>
      </c>
      <c r="H40">
        <f>September!H34</f>
        <v>0</v>
      </c>
      <c r="I40">
        <f>September!I34</f>
        <v>0</v>
      </c>
      <c r="J40">
        <f>September!J34</f>
        <v>0</v>
      </c>
      <c r="K40">
        <f>September!K34</f>
        <v>0</v>
      </c>
      <c r="L40">
        <f>September!L34</f>
        <v>0</v>
      </c>
      <c r="M40">
        <f>September!M34</f>
        <v>0</v>
      </c>
      <c r="N40">
        <f>September!N34</f>
        <v>0</v>
      </c>
      <c r="O40">
        <f>September!P34</f>
        <v>0</v>
      </c>
      <c r="P40">
        <f>September!P34</f>
        <v>0</v>
      </c>
      <c r="Q40" s="32">
        <f t="shared" si="2"/>
        <v>0</v>
      </c>
    </row>
    <row r="41" spans="2:17" x14ac:dyDescent="0.3">
      <c r="B41" s="19" t="s">
        <v>40</v>
      </c>
      <c r="C41">
        <f>October!C34</f>
        <v>0</v>
      </c>
      <c r="D41">
        <f>October!D34</f>
        <v>0</v>
      </c>
      <c r="E41">
        <f>October!E34</f>
        <v>0</v>
      </c>
      <c r="F41">
        <f>October!F34</f>
        <v>0</v>
      </c>
      <c r="G41">
        <f>October!G34</f>
        <v>0</v>
      </c>
      <c r="H41">
        <f>October!H34</f>
        <v>0</v>
      </c>
      <c r="I41">
        <f>October!I34</f>
        <v>0</v>
      </c>
      <c r="J41">
        <f>October!J34</f>
        <v>0</v>
      </c>
      <c r="K41">
        <f>October!K34</f>
        <v>0</v>
      </c>
      <c r="L41">
        <f>October!L34</f>
        <v>0</v>
      </c>
      <c r="M41">
        <f>October!M34</f>
        <v>0</v>
      </c>
      <c r="N41">
        <f>October!N34</f>
        <v>0</v>
      </c>
      <c r="O41">
        <f>October!P34</f>
        <v>0</v>
      </c>
      <c r="P41">
        <f>October!P34</f>
        <v>0</v>
      </c>
      <c r="Q41" s="32">
        <f t="shared" si="2"/>
        <v>0</v>
      </c>
    </row>
    <row r="42" spans="2:17" x14ac:dyDescent="0.3">
      <c r="B42" s="19" t="s">
        <v>39</v>
      </c>
      <c r="C42">
        <f>November!C34</f>
        <v>0</v>
      </c>
      <c r="D42">
        <f>November!D34</f>
        <v>0</v>
      </c>
      <c r="E42">
        <f>November!E34</f>
        <v>0</v>
      </c>
      <c r="F42">
        <f>November!F34</f>
        <v>0</v>
      </c>
      <c r="G42">
        <f>November!G34</f>
        <v>0</v>
      </c>
      <c r="H42">
        <f>November!H34</f>
        <v>0</v>
      </c>
      <c r="I42">
        <f>November!I34</f>
        <v>0</v>
      </c>
      <c r="J42">
        <f>November!J34</f>
        <v>0</v>
      </c>
      <c r="K42">
        <f>November!K34</f>
        <v>0</v>
      </c>
      <c r="L42">
        <f>November!L34</f>
        <v>0</v>
      </c>
      <c r="M42">
        <f>November!M34</f>
        <v>0</v>
      </c>
      <c r="N42">
        <f>November!N34</f>
        <v>0</v>
      </c>
      <c r="O42">
        <f>November!P34</f>
        <v>0</v>
      </c>
      <c r="P42">
        <f>November!P34</f>
        <v>0</v>
      </c>
      <c r="Q42" s="32">
        <f t="shared" si="2"/>
        <v>0</v>
      </c>
    </row>
    <row r="43" spans="2:17" x14ac:dyDescent="0.3">
      <c r="B43" s="19" t="s">
        <v>38</v>
      </c>
      <c r="C43">
        <f>December!C34</f>
        <v>0</v>
      </c>
      <c r="D43">
        <f>December!D34</f>
        <v>0</v>
      </c>
      <c r="E43">
        <f>December!E34</f>
        <v>0</v>
      </c>
      <c r="F43">
        <f>December!F34</f>
        <v>0</v>
      </c>
      <c r="G43">
        <f>December!G34</f>
        <v>0</v>
      </c>
      <c r="H43">
        <f>December!H34</f>
        <v>0</v>
      </c>
      <c r="I43">
        <f>December!I34</f>
        <v>0</v>
      </c>
      <c r="J43">
        <f>December!J34</f>
        <v>0</v>
      </c>
      <c r="K43">
        <f>December!K34</f>
        <v>0</v>
      </c>
      <c r="L43">
        <f>December!L34</f>
        <v>0</v>
      </c>
      <c r="M43">
        <f>December!M34</f>
        <v>0</v>
      </c>
      <c r="N43">
        <f>December!N34</f>
        <v>0</v>
      </c>
      <c r="O43">
        <f>December!P34</f>
        <v>0</v>
      </c>
      <c r="P43">
        <f>December!P34</f>
        <v>0</v>
      </c>
      <c r="Q43" s="32">
        <f t="shared" si="2"/>
        <v>0</v>
      </c>
    </row>
    <row r="44" spans="2:17" x14ac:dyDescent="0.3">
      <c r="Q44" s="32"/>
    </row>
    <row r="45" spans="2:17" x14ac:dyDescent="0.3">
      <c r="B45" s="34" t="s">
        <v>51</v>
      </c>
      <c r="C45" s="35">
        <f>SUM(C32:C43)</f>
        <v>0</v>
      </c>
      <c r="D45" s="35">
        <f t="shared" ref="D45:P45" si="3">SUM(D32:D43)</f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35">
        <f t="shared" si="3"/>
        <v>0</v>
      </c>
      <c r="L45" s="35">
        <f t="shared" si="3"/>
        <v>0</v>
      </c>
      <c r="M45" s="35">
        <f t="shared" si="3"/>
        <v>0</v>
      </c>
      <c r="N45" s="35">
        <f t="shared" si="3"/>
        <v>0</v>
      </c>
      <c r="O45" s="35">
        <f>SUM(O32:O43)</f>
        <v>0</v>
      </c>
      <c r="P45" s="35">
        <f t="shared" si="3"/>
        <v>0</v>
      </c>
      <c r="Q45" s="32">
        <f>SUM(C45:P45)</f>
        <v>0</v>
      </c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60" orientation="landscape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5F92-2183-4AEB-8F59-5C8DADB2AFC4}">
  <sheetPr>
    <pageSetUpPr fitToPage="1"/>
  </sheetPr>
  <dimension ref="B1:O21"/>
  <sheetViews>
    <sheetView topLeftCell="E7" workbookViewId="0">
      <selection activeCell="P18" sqref="P18"/>
    </sheetView>
  </sheetViews>
  <sheetFormatPr defaultRowHeight="12.45" x14ac:dyDescent="0.3"/>
  <cols>
    <col min="1" max="1" width="6.23046875" customWidth="1"/>
    <col min="2" max="2" width="32" customWidth="1"/>
    <col min="3" max="3" width="14.61328125" customWidth="1"/>
    <col min="4" max="4" width="11.15234375" customWidth="1"/>
    <col min="5" max="5" width="12.69140625" customWidth="1"/>
    <col min="6" max="6" width="10.921875" customWidth="1"/>
    <col min="7" max="7" width="11" customWidth="1"/>
    <col min="9" max="9" width="10.765625" customWidth="1"/>
    <col min="10" max="10" width="10.921875" customWidth="1"/>
    <col min="11" max="11" width="11.15234375" customWidth="1"/>
    <col min="12" max="12" width="11.61328125" customWidth="1"/>
    <col min="13" max="13" width="12.69140625" customWidth="1"/>
    <col min="14" max="14" width="11.15234375" customWidth="1"/>
  </cols>
  <sheetData>
    <row r="1" spans="2:15" ht="17.600000000000001" x14ac:dyDescent="0.4">
      <c r="B1" s="120" t="s">
        <v>123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4" spans="2:15" x14ac:dyDescent="0.3"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/>
      <c r="K4" s="6"/>
      <c r="L4" s="6" t="s">
        <v>5</v>
      </c>
      <c r="M4" s="6" t="s">
        <v>5</v>
      </c>
      <c r="N4" s="6" t="s">
        <v>5</v>
      </c>
    </row>
    <row r="5" spans="2:15" ht="15" x14ac:dyDescent="0.35">
      <c r="B5" s="7" t="s">
        <v>6</v>
      </c>
      <c r="C5" s="102" t="str">
        <f>Jan!C7</f>
        <v>Purchased</v>
      </c>
      <c r="D5" s="9" t="str">
        <f>Jan!D7</f>
        <v>-------</v>
      </c>
      <c r="E5" s="9" t="str">
        <f>Jan!E7</f>
        <v>-------</v>
      </c>
      <c r="F5" s="9" t="str">
        <f>Jan!F7</f>
        <v>-------</v>
      </c>
      <c r="G5" s="9" t="str">
        <f>Jan!G7</f>
        <v>-------</v>
      </c>
      <c r="H5" s="9" t="str">
        <f>Jan!H7</f>
        <v>-------</v>
      </c>
      <c r="I5" s="9" t="str">
        <f>Jan!I7</f>
        <v>-------</v>
      </c>
      <c r="J5" s="9" t="str">
        <f>Jan!J7</f>
        <v>-------</v>
      </c>
      <c r="K5" s="9" t="str">
        <f>Jan!K7</f>
        <v>-------</v>
      </c>
      <c r="L5" s="9" t="str">
        <f>Jan!L7</f>
        <v>-------</v>
      </c>
      <c r="M5" s="9" t="str">
        <f>Jan!M7</f>
        <v>-------</v>
      </c>
      <c r="N5" s="9" t="str">
        <f>Jan!N7</f>
        <v>-------</v>
      </c>
    </row>
    <row r="6" spans="2:15" ht="15" x14ac:dyDescent="0.35">
      <c r="B6" s="17" t="s">
        <v>7</v>
      </c>
      <c r="C6" s="102" t="str">
        <f>Jan!C8</f>
        <v>Steers</v>
      </c>
      <c r="D6" s="9" t="str">
        <f>Jan!D8</f>
        <v>-------</v>
      </c>
      <c r="E6" s="9" t="str">
        <f>Jan!E8</f>
        <v>-------</v>
      </c>
      <c r="F6" s="9" t="str">
        <f>Jan!F8</f>
        <v>-------</v>
      </c>
      <c r="G6" s="9" t="str">
        <f>Jan!G8</f>
        <v>-------</v>
      </c>
      <c r="H6" s="9" t="str">
        <f>Jan!H8</f>
        <v>-------</v>
      </c>
      <c r="I6" s="9" t="str">
        <f>Jan!I8</f>
        <v>-------</v>
      </c>
      <c r="J6" s="9" t="str">
        <f>Jan!J8</f>
        <v>-------</v>
      </c>
      <c r="K6" s="9" t="str">
        <f>Jan!K8</f>
        <v>-------</v>
      </c>
      <c r="L6" s="9" t="str">
        <f>Jan!L8</f>
        <v>-------</v>
      </c>
      <c r="M6" s="9" t="str">
        <f>Jan!M8</f>
        <v>-------</v>
      </c>
      <c r="N6" s="9" t="str">
        <f>Jan!N8</f>
        <v>-------</v>
      </c>
    </row>
    <row r="7" spans="2:15" ht="15" x14ac:dyDescent="0.35">
      <c r="B7" s="17" t="str">
        <f>Jan!B9</f>
        <v>GROUP</v>
      </c>
      <c r="C7" s="102">
        <f>Jan!C9</f>
        <v>1</v>
      </c>
      <c r="D7" s="9" t="str">
        <f>Jan!D9</f>
        <v>-------</v>
      </c>
      <c r="E7" s="9" t="str">
        <f>Jan!E9</f>
        <v>-------</v>
      </c>
      <c r="F7" s="9" t="str">
        <f>Jan!F9</f>
        <v>-------</v>
      </c>
      <c r="G7" s="9" t="str">
        <f>Jan!G9</f>
        <v>-------</v>
      </c>
      <c r="H7" s="9" t="str">
        <f>Jan!H9</f>
        <v>-------</v>
      </c>
      <c r="I7" s="9" t="str">
        <f>Jan!I9</f>
        <v>-------</v>
      </c>
      <c r="J7" s="9" t="str">
        <f>Jan!J9</f>
        <v>-------</v>
      </c>
      <c r="K7" s="9" t="str">
        <f>Jan!K9</f>
        <v>-------</v>
      </c>
      <c r="L7" s="9" t="str">
        <f>Jan!L9</f>
        <v>-------</v>
      </c>
      <c r="M7" s="9" t="str">
        <f>Jan!M9</f>
        <v>-------</v>
      </c>
      <c r="N7" s="9" t="str">
        <f>Jan!N9</f>
        <v>-------</v>
      </c>
    </row>
    <row r="8" spans="2:15" ht="15" x14ac:dyDescent="0.35">
      <c r="B8" s="17" t="str">
        <f>Jan!B10</f>
        <v>USER DEFINED</v>
      </c>
      <c r="C8" s="102" t="str">
        <f>Jan!C10</f>
        <v>Local</v>
      </c>
      <c r="D8" s="9" t="str">
        <f>Jan!D10</f>
        <v>-------</v>
      </c>
      <c r="E8" s="9" t="str">
        <f>Jan!E10</f>
        <v>-------</v>
      </c>
      <c r="F8" s="9" t="str">
        <f>Jan!F10</f>
        <v>-------</v>
      </c>
      <c r="G8" s="9" t="str">
        <f>Jan!G10</f>
        <v>-------</v>
      </c>
      <c r="H8" s="9" t="str">
        <f>Jan!H10</f>
        <v>-------</v>
      </c>
      <c r="I8" s="9" t="str">
        <f>Jan!I10</f>
        <v>-------</v>
      </c>
      <c r="J8" s="9" t="str">
        <f>Jan!J10</f>
        <v>-------</v>
      </c>
      <c r="K8" s="9" t="str">
        <f>Jan!K10</f>
        <v>-------</v>
      </c>
      <c r="L8" s="9" t="str">
        <f>Jan!L10</f>
        <v>-------</v>
      </c>
      <c r="M8" s="9" t="str">
        <f>Jan!M10</f>
        <v>-------</v>
      </c>
      <c r="N8" s="9" t="str">
        <f>Jan!N10</f>
        <v>-------</v>
      </c>
    </row>
    <row r="9" spans="2:15" ht="15" x14ac:dyDescent="0.35">
      <c r="B9" s="17" t="str">
        <f>Jan!B11</f>
        <v>SOURCE OF CATTLE</v>
      </c>
      <c r="C9" s="3" t="str">
        <f>Jan!C11</f>
        <v>Auction</v>
      </c>
      <c r="D9" s="9" t="str">
        <f>Jan!D11</f>
        <v>-------</v>
      </c>
      <c r="E9" s="9" t="str">
        <f>Jan!E11</f>
        <v>-------</v>
      </c>
      <c r="F9" s="9" t="str">
        <f>Jan!F11</f>
        <v>-------</v>
      </c>
      <c r="G9" s="9" t="str">
        <f>Jan!G11</f>
        <v>-------</v>
      </c>
      <c r="H9" s="9" t="str">
        <f>Jan!H11</f>
        <v>-------</v>
      </c>
      <c r="I9" s="9" t="str">
        <f>Jan!I11</f>
        <v>-------</v>
      </c>
      <c r="J9" s="9" t="str">
        <f>Jan!J11</f>
        <v>-------</v>
      </c>
      <c r="K9" s="9" t="str">
        <f>Jan!K11</f>
        <v>-------</v>
      </c>
      <c r="L9" s="9" t="str">
        <f>Jan!L11</f>
        <v>-------</v>
      </c>
      <c r="M9" s="9" t="str">
        <f>Jan!M11</f>
        <v>-------</v>
      </c>
      <c r="N9" s="9" t="str">
        <f>Jan!N11</f>
        <v>-------</v>
      </c>
    </row>
    <row r="10" spans="2:15" x14ac:dyDescent="0.3"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/>
      <c r="K10" s="6"/>
      <c r="L10" s="6" t="s">
        <v>5</v>
      </c>
      <c r="M10" s="6" t="s">
        <v>5</v>
      </c>
      <c r="N10" s="6" t="s">
        <v>5</v>
      </c>
      <c r="O10" s="6" t="s">
        <v>5</v>
      </c>
    </row>
    <row r="11" spans="2:15" x14ac:dyDescent="0.3">
      <c r="O11" s="17" t="s">
        <v>8</v>
      </c>
    </row>
    <row r="12" spans="2:15" ht="15.45" x14ac:dyDescent="0.4">
      <c r="B12" s="27" t="s">
        <v>116</v>
      </c>
      <c r="C12" s="12">
        <f>Summary!C43</f>
        <v>0</v>
      </c>
      <c r="D12" s="12">
        <f>Summary!D43</f>
        <v>0</v>
      </c>
      <c r="E12" s="12">
        <f>Summary!E43</f>
        <v>0</v>
      </c>
      <c r="F12" s="12">
        <f>Summary!F43</f>
        <v>0</v>
      </c>
      <c r="G12" s="12">
        <f>Summary!G43</f>
        <v>0</v>
      </c>
      <c r="H12" s="12">
        <f>Summary!H43</f>
        <v>0</v>
      </c>
      <c r="I12" s="12">
        <f>Summary!I43</f>
        <v>15</v>
      </c>
      <c r="J12" s="12">
        <f>Summary!J43</f>
        <v>0</v>
      </c>
      <c r="K12" s="12">
        <f>Summary!K43</f>
        <v>0</v>
      </c>
      <c r="L12" s="12">
        <f>Summary!L43</f>
        <v>0</v>
      </c>
      <c r="M12" s="12">
        <f>Summary!M43</f>
        <v>0</v>
      </c>
      <c r="N12" s="12">
        <f>Summary!N43</f>
        <v>0</v>
      </c>
      <c r="O12" s="65">
        <f>SUM(C12:N12)</f>
        <v>15</v>
      </c>
    </row>
    <row r="13" spans="2:15" ht="15.45" x14ac:dyDescent="0.4">
      <c r="B13" s="2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5"/>
    </row>
    <row r="14" spans="2:15" ht="15.45" x14ac:dyDescent="0.4">
      <c r="B14" s="27" t="s">
        <v>117</v>
      </c>
      <c r="C14" s="12">
        <f>Summary!C45</f>
        <v>0</v>
      </c>
      <c r="D14" s="12">
        <f>Summary!D45</f>
        <v>0</v>
      </c>
      <c r="E14" s="12">
        <f>Summary!E45</f>
        <v>0</v>
      </c>
      <c r="F14" s="12">
        <f>Summary!F45</f>
        <v>0</v>
      </c>
      <c r="G14" s="12">
        <f>Summary!G45</f>
        <v>0</v>
      </c>
      <c r="H14" s="12">
        <f>Summary!H45</f>
        <v>0</v>
      </c>
      <c r="I14" s="12">
        <f>Summary!I45</f>
        <v>0</v>
      </c>
      <c r="J14" s="12">
        <f>Summary!J45</f>
        <v>0</v>
      </c>
      <c r="K14" s="12">
        <f>Summary!K45</f>
        <v>0</v>
      </c>
      <c r="L14" s="12">
        <f>Summary!L45</f>
        <v>0</v>
      </c>
      <c r="M14" s="12">
        <f>Summary!M45</f>
        <v>0</v>
      </c>
      <c r="N14" s="12">
        <f>Summary!N45</f>
        <v>0</v>
      </c>
      <c r="O14" s="65">
        <f>SUM(C14:N14)</f>
        <v>0</v>
      </c>
    </row>
    <row r="15" spans="2:15" ht="15.45" x14ac:dyDescent="0.4">
      <c r="B15" s="2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65"/>
    </row>
    <row r="16" spans="2:15" ht="15.45" x14ac:dyDescent="0.4">
      <c r="B16" s="27" t="s">
        <v>122</v>
      </c>
      <c r="C16" s="27">
        <f>Summary!C47</f>
        <v>0</v>
      </c>
      <c r="D16" s="27">
        <f>Summary!D47</f>
        <v>0</v>
      </c>
      <c r="E16" s="27">
        <f>Summary!E47</f>
        <v>0</v>
      </c>
      <c r="F16" s="27">
        <f>Summary!F47</f>
        <v>0</v>
      </c>
      <c r="G16" s="27">
        <f>Summary!G47</f>
        <v>0</v>
      </c>
      <c r="H16" s="27">
        <f>Summary!H47</f>
        <v>0</v>
      </c>
      <c r="I16" s="27">
        <f>Summary!I47</f>
        <v>15</v>
      </c>
      <c r="J16" s="27">
        <f>Summary!J47</f>
        <v>0</v>
      </c>
      <c r="K16" s="27">
        <f>Summary!K47</f>
        <v>0</v>
      </c>
      <c r="L16" s="27">
        <f>Summary!L47</f>
        <v>0</v>
      </c>
      <c r="M16" s="27">
        <f>Summary!M47</f>
        <v>0</v>
      </c>
      <c r="N16" s="27">
        <f>Summary!N47</f>
        <v>0</v>
      </c>
      <c r="O16" s="47">
        <f>SUM(C16:N16)</f>
        <v>15</v>
      </c>
    </row>
    <row r="18" spans="2:15" ht="15.45" x14ac:dyDescent="0.4">
      <c r="B18" s="47" t="s">
        <v>124</v>
      </c>
      <c r="C18" s="76">
        <f>Summary!C49</f>
        <v>0</v>
      </c>
      <c r="D18" s="76">
        <f>Summary!D49</f>
        <v>0</v>
      </c>
      <c r="E18" s="76">
        <f>Summary!E49</f>
        <v>0</v>
      </c>
      <c r="F18" s="76">
        <f>Summary!F49</f>
        <v>0</v>
      </c>
      <c r="G18" s="76">
        <f>Summary!G49</f>
        <v>0</v>
      </c>
      <c r="H18" s="76">
        <f>Summary!H49</f>
        <v>0</v>
      </c>
      <c r="I18" s="76">
        <f>Summary!I49</f>
        <v>0</v>
      </c>
      <c r="J18" s="76">
        <f>Summary!J49</f>
        <v>0</v>
      </c>
      <c r="K18" s="76">
        <f>Summary!K49</f>
        <v>0</v>
      </c>
      <c r="L18" s="76">
        <f>Summary!L49</f>
        <v>0</v>
      </c>
      <c r="M18" s="76">
        <f>Summary!M49</f>
        <v>0</v>
      </c>
      <c r="N18" s="76">
        <f>Summary!N49</f>
        <v>0</v>
      </c>
      <c r="O18" s="36"/>
    </row>
    <row r="20" spans="2:15" x14ac:dyDescent="0.3">
      <c r="B20" s="7" t="s">
        <v>127</v>
      </c>
    </row>
    <row r="21" spans="2:15" ht="15.45" x14ac:dyDescent="0.4">
      <c r="B21" s="47" t="s">
        <v>128</v>
      </c>
      <c r="C21" s="107">
        <f>IF(C18=0,0,C16/C18)</f>
        <v>0</v>
      </c>
      <c r="D21" s="107">
        <f t="shared" ref="D21:N21" si="0">IF(D18=0,0,D16/D18)</f>
        <v>0</v>
      </c>
      <c r="E21" s="107">
        <f t="shared" si="0"/>
        <v>0</v>
      </c>
      <c r="F21" s="107">
        <f t="shared" si="0"/>
        <v>0</v>
      </c>
      <c r="G21" s="107">
        <f t="shared" si="0"/>
        <v>0</v>
      </c>
      <c r="H21" s="107">
        <f t="shared" si="0"/>
        <v>0</v>
      </c>
      <c r="I21" s="107">
        <f t="shared" si="0"/>
        <v>0</v>
      </c>
      <c r="J21" s="107">
        <f t="shared" si="0"/>
        <v>0</v>
      </c>
      <c r="K21" s="107">
        <f t="shared" si="0"/>
        <v>0</v>
      </c>
      <c r="L21" s="107">
        <f t="shared" si="0"/>
        <v>0</v>
      </c>
      <c r="M21" s="107">
        <f t="shared" si="0"/>
        <v>0</v>
      </c>
      <c r="N21" s="107">
        <f t="shared" si="0"/>
        <v>0</v>
      </c>
    </row>
  </sheetData>
  <mergeCells count="1">
    <mergeCell ref="B1:O1"/>
  </mergeCells>
  <pageMargins left="0.7" right="0.7" top="0.75" bottom="0.75" header="0.3" footer="0.3"/>
  <pageSetup scale="69" orientation="landscape" horizontalDpi="4294967295" verticalDpi="4294967295" r:id="rId1"/>
  <headerFooter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5"/>
  <sheetViews>
    <sheetView topLeftCell="A13" workbookViewId="0">
      <selection activeCell="C48" sqref="C48"/>
    </sheetView>
  </sheetViews>
  <sheetFormatPr defaultColWidth="8.84375" defaultRowHeight="12.45" x14ac:dyDescent="0.3"/>
  <cols>
    <col min="1" max="1" width="3.4609375" customWidth="1"/>
    <col min="2" max="2" width="26.53515625" customWidth="1"/>
    <col min="3" max="3" width="12.07421875" customWidth="1"/>
    <col min="4" max="4" width="10.4609375" customWidth="1"/>
    <col min="5" max="5" width="11.15234375" customWidth="1"/>
    <col min="6" max="6" width="11.4609375" customWidth="1"/>
    <col min="7" max="7" width="12.15234375" customWidth="1"/>
    <col min="8" max="9" width="11.4609375" customWidth="1"/>
    <col min="10" max="10" width="12.4609375" customWidth="1"/>
    <col min="11" max="11" width="10.4609375" customWidth="1"/>
    <col min="12" max="12" width="11" customWidth="1"/>
    <col min="13" max="13" width="13" customWidth="1"/>
    <col min="14" max="14" width="10.69140625" customWidth="1"/>
    <col min="15" max="15" width="10.84375" customWidth="1"/>
  </cols>
  <sheetData>
    <row r="1" spans="1:17" ht="17.600000000000001" x14ac:dyDescent="0.4">
      <c r="A1" s="1" t="s">
        <v>0</v>
      </c>
      <c r="B1" s="120" t="s">
        <v>150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</row>
    <row r="3" spans="1:17" ht="17.600000000000001" x14ac:dyDescent="0.4">
      <c r="A3" s="1"/>
      <c r="B3" s="108"/>
      <c r="C3" s="1" t="s">
        <v>56</v>
      </c>
      <c r="D3" s="1"/>
      <c r="E3" s="73" t="s">
        <v>147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/>
      <c r="L4" s="1"/>
      <c r="M4" s="11"/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4">
        <v>44562</v>
      </c>
      <c r="E5" s="30" t="s">
        <v>4</v>
      </c>
      <c r="F5" s="54">
        <v>44592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3" t="s">
        <v>6</v>
      </c>
      <c r="C7" s="117" t="str">
        <f>Jan!C7</f>
        <v>Purchased</v>
      </c>
      <c r="D7" s="117" t="str">
        <f>Jan!D7</f>
        <v>-------</v>
      </c>
      <c r="E7" s="117" t="str">
        <f>Jan!E7</f>
        <v>-------</v>
      </c>
      <c r="F7" s="117" t="str">
        <f>Jan!F7</f>
        <v>-------</v>
      </c>
      <c r="G7" s="117" t="str">
        <f>Jan!G7</f>
        <v>-------</v>
      </c>
      <c r="H7" s="117" t="str">
        <f>Jan!H7</f>
        <v>-------</v>
      </c>
      <c r="I7" s="117" t="str">
        <f>Jan!I7</f>
        <v>-------</v>
      </c>
      <c r="J7" s="117" t="str">
        <f>Jan!J7</f>
        <v>-------</v>
      </c>
      <c r="K7" s="117" t="str">
        <f>Jan!K7</f>
        <v>-------</v>
      </c>
      <c r="L7" s="117" t="str">
        <f>Jan!L7</f>
        <v>-------</v>
      </c>
      <c r="M7" s="117" t="str">
        <f>Jan!M7</f>
        <v>-------</v>
      </c>
      <c r="N7" s="117" t="str">
        <f>Jan!N7</f>
        <v>-------</v>
      </c>
      <c r="O7" s="117" t="str">
        <f>Jan!O7</f>
        <v>-------</v>
      </c>
      <c r="P7" s="117" t="str">
        <f>Jan!P7</f>
        <v>-------</v>
      </c>
      <c r="Q7" s="1"/>
    </row>
    <row r="8" spans="1:17" ht="15" x14ac:dyDescent="0.35">
      <c r="A8" s="1"/>
      <c r="B8" s="3" t="s">
        <v>7</v>
      </c>
      <c r="C8" s="117" t="str">
        <f>Jan!C8</f>
        <v>Steers</v>
      </c>
      <c r="D8" s="117" t="str">
        <f>Jan!D8</f>
        <v>-------</v>
      </c>
      <c r="E8" s="117" t="str">
        <f>Jan!E8</f>
        <v>-------</v>
      </c>
      <c r="F8" s="117" t="str">
        <f>Jan!F8</f>
        <v>-------</v>
      </c>
      <c r="G8" s="117" t="str">
        <f>Jan!G8</f>
        <v>-------</v>
      </c>
      <c r="H8" s="117" t="str">
        <f>Jan!H8</f>
        <v>-------</v>
      </c>
      <c r="I8" s="117" t="str">
        <f>Jan!I8</f>
        <v>-------</v>
      </c>
      <c r="J8" s="117" t="str">
        <f>Jan!J8</f>
        <v>-------</v>
      </c>
      <c r="K8" s="117" t="str">
        <f>Jan!K8</f>
        <v>-------</v>
      </c>
      <c r="L8" s="117" t="str">
        <f>Jan!L8</f>
        <v>-------</v>
      </c>
      <c r="M8" s="117" t="str">
        <f>Jan!M8</f>
        <v>-------</v>
      </c>
      <c r="N8" s="117" t="str">
        <f>Jan!N8</f>
        <v>-------</v>
      </c>
      <c r="O8" s="117" t="str">
        <f>Jan!O8</f>
        <v>-------</v>
      </c>
      <c r="P8" s="117" t="str">
        <f>Jan!P8</f>
        <v>-------</v>
      </c>
      <c r="Q8" s="1"/>
    </row>
    <row r="9" spans="1:17" ht="15" x14ac:dyDescent="0.35">
      <c r="A9" s="1"/>
      <c r="B9" s="115" t="s">
        <v>106</v>
      </c>
      <c r="C9" s="117">
        <f>Jan!C9</f>
        <v>1</v>
      </c>
      <c r="D9" s="117" t="str">
        <f>Jan!D9</f>
        <v>-------</v>
      </c>
      <c r="E9" s="117" t="str">
        <f>Jan!E9</f>
        <v>-------</v>
      </c>
      <c r="F9" s="117" t="str">
        <f>Jan!F9</f>
        <v>-------</v>
      </c>
      <c r="G9" s="117" t="str">
        <f>Jan!G9</f>
        <v>-------</v>
      </c>
      <c r="H9" s="117" t="str">
        <f>Jan!H9</f>
        <v>-------</v>
      </c>
      <c r="I9" s="117" t="str">
        <f>Jan!I9</f>
        <v>-------</v>
      </c>
      <c r="J9" s="117" t="str">
        <f>Jan!J9</f>
        <v>-------</v>
      </c>
      <c r="K9" s="117" t="str">
        <f>Jan!K9</f>
        <v>-------</v>
      </c>
      <c r="L9" s="117" t="str">
        <f>Jan!L9</f>
        <v>-------</v>
      </c>
      <c r="M9" s="117" t="str">
        <f>Jan!M9</f>
        <v>-------</v>
      </c>
      <c r="N9" s="117" t="str">
        <f>Jan!N9</f>
        <v>-------</v>
      </c>
      <c r="O9" s="117" t="str">
        <f>Jan!O9</f>
        <v>-------</v>
      </c>
      <c r="P9" s="117" t="str">
        <f>Jan!P9</f>
        <v>-------</v>
      </c>
      <c r="Q9" s="1"/>
    </row>
    <row r="10" spans="1:17" ht="15" x14ac:dyDescent="0.35">
      <c r="A10" s="1"/>
      <c r="B10" s="115" t="s">
        <v>102</v>
      </c>
      <c r="C10" s="117" t="str">
        <f>Jan!C10</f>
        <v>Local</v>
      </c>
      <c r="D10" s="117" t="str">
        <f>Jan!D10</f>
        <v>-------</v>
      </c>
      <c r="E10" s="117" t="str">
        <f>Jan!E10</f>
        <v>-------</v>
      </c>
      <c r="F10" s="117" t="str">
        <f>Jan!F10</f>
        <v>-------</v>
      </c>
      <c r="G10" s="117" t="str">
        <f>Jan!G10</f>
        <v>-------</v>
      </c>
      <c r="H10" s="117" t="str">
        <f>Jan!H10</f>
        <v>-------</v>
      </c>
      <c r="I10" s="117" t="str">
        <f>Jan!I10</f>
        <v>-------</v>
      </c>
      <c r="J10" s="117" t="str">
        <f>Jan!J10</f>
        <v>-------</v>
      </c>
      <c r="K10" s="117" t="str">
        <f>Jan!K10</f>
        <v>-------</v>
      </c>
      <c r="L10" s="117" t="str">
        <f>Jan!L10</f>
        <v>-------</v>
      </c>
      <c r="M10" s="117" t="str">
        <f>Jan!M10</f>
        <v>-------</v>
      </c>
      <c r="N10" s="117" t="str">
        <f>Jan!N10</f>
        <v>-------</v>
      </c>
      <c r="O10" s="117" t="str">
        <f>Jan!O10</f>
        <v>-------</v>
      </c>
      <c r="P10" s="117" t="str">
        <f>Jan!P10</f>
        <v>-------</v>
      </c>
      <c r="Q10" s="3" t="s">
        <v>8</v>
      </c>
    </row>
    <row r="11" spans="1:17" ht="15" x14ac:dyDescent="0.35">
      <c r="A11" s="1"/>
      <c r="B11" s="3" t="s">
        <v>146</v>
      </c>
      <c r="C11" s="117" t="str">
        <f>Jan!C11</f>
        <v>Auction</v>
      </c>
      <c r="D11" s="117" t="str">
        <f>Jan!D11</f>
        <v>-------</v>
      </c>
      <c r="E11" s="117" t="str">
        <f>Jan!E11</f>
        <v>-------</v>
      </c>
      <c r="F11" s="117" t="str">
        <f>Jan!F11</f>
        <v>-------</v>
      </c>
      <c r="G11" s="117" t="str">
        <f>Jan!G11</f>
        <v>-------</v>
      </c>
      <c r="H11" s="117" t="str">
        <f>Jan!H11</f>
        <v>-------</v>
      </c>
      <c r="I11" s="117" t="str">
        <f>Jan!I11</f>
        <v>-------</v>
      </c>
      <c r="J11" s="117" t="str">
        <f>Jan!J11</f>
        <v>-------</v>
      </c>
      <c r="K11" s="117" t="str">
        <f>Jan!K11</f>
        <v>-------</v>
      </c>
      <c r="L11" s="117" t="str">
        <f>Jan!L11</f>
        <v>-------</v>
      </c>
      <c r="M11" s="117" t="str">
        <f>Jan!M11</f>
        <v>-------</v>
      </c>
      <c r="N11" s="117" t="str">
        <f>Jan!N11</f>
        <v>-------</v>
      </c>
      <c r="O11" s="117" t="str">
        <f>Jan!O11</f>
        <v>-------</v>
      </c>
      <c r="P11" s="117" t="str">
        <f>Jan!P11</f>
        <v>-------</v>
      </c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9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9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15.9" thickTop="1" thickBot="1" x14ac:dyDescent="0.4">
      <c r="A26" s="1" t="s">
        <v>17</v>
      </c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9" thickTop="1" thickBot="1" x14ac:dyDescent="0.4">
      <c r="A28" s="1" t="s">
        <v>20</v>
      </c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9" thickTop="1" thickBot="1" x14ac:dyDescent="0.4"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9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7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9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7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7" ht="15" x14ac:dyDescent="0.35">
      <c r="A36" s="1"/>
      <c r="B36" s="7" t="s">
        <v>23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1"/>
    </row>
    <row r="37" spans="1:17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7" ht="15" x14ac:dyDescent="0.35">
      <c r="A38" s="6"/>
      <c r="B38" s="7" t="s">
        <v>25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1"/>
    </row>
    <row r="39" spans="1:17" ht="14.15" x14ac:dyDescent="0.35">
      <c r="A39" s="1"/>
      <c r="B39" s="1" t="s">
        <v>26</v>
      </c>
      <c r="C39" s="144" t="s">
        <v>152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6"/>
      <c r="Q39" s="1"/>
    </row>
    <row r="40" spans="1:17" ht="15" x14ac:dyDescent="0.35">
      <c r="A40" s="1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">
        <f>SUM(C40:P40)</f>
        <v>0</v>
      </c>
    </row>
    <row r="41" spans="1:17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7" ht="12.9" thickBot="1" x14ac:dyDescent="0.35"/>
    <row r="43" spans="1:17" ht="15.9" thickTop="1" thickBot="1" x14ac:dyDescent="0.4">
      <c r="B43" s="7" t="s">
        <v>134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7">
        <f>SUM(C43:P43)</f>
        <v>0</v>
      </c>
    </row>
    <row r="44" spans="1:17" ht="15.9" thickTop="1" thickBot="1" x14ac:dyDescent="0.4">
      <c r="B44" s="7" t="s">
        <v>133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7">
        <f>SUM(C44:P44)</f>
        <v>0</v>
      </c>
    </row>
    <row r="45" spans="1:17" ht="12.9" thickTop="1" x14ac:dyDescent="0.3"/>
  </sheetData>
  <sheetProtection sheet="1" objects="1" scenarios="1"/>
  <mergeCells count="2">
    <mergeCell ref="B1:P1"/>
    <mergeCell ref="C39:P39"/>
  </mergeCells>
  <phoneticPr fontId="11" type="noConversion"/>
  <pageMargins left="0.75" right="0.75" top="1" bottom="1" header="0.5" footer="0.5"/>
  <pageSetup scale="67" orientation="landscape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9"/>
  <sheetViews>
    <sheetView zoomScaleNormal="100" workbookViewId="0">
      <selection activeCell="E3" sqref="E2:E3"/>
    </sheetView>
  </sheetViews>
  <sheetFormatPr defaultColWidth="8.84375" defaultRowHeight="12.45" x14ac:dyDescent="0.3"/>
  <cols>
    <col min="1" max="1" width="3.69140625" customWidth="1"/>
    <col min="2" max="2" width="26.15234375" customWidth="1"/>
    <col min="3" max="5" width="11.69140625" customWidth="1"/>
    <col min="6" max="6" width="11.15234375" customWidth="1"/>
    <col min="7" max="13" width="11.69140625" customWidth="1"/>
    <col min="14" max="15" width="12.69140625" customWidth="1"/>
    <col min="16" max="16" width="11.69140625" customWidth="1"/>
    <col min="17" max="17" width="11.460937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31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2">
        <f ca="1">TODAY()</f>
        <v>44713</v>
      </c>
      <c r="N4" s="2"/>
      <c r="O4" s="2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Jan!F5+1</f>
        <v>44593</v>
      </c>
      <c r="E5" s="30" t="s">
        <v>4</v>
      </c>
      <c r="F5" s="52">
        <f>D5+27</f>
        <v>44620</v>
      </c>
      <c r="G5" s="64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1"/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1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44" t="s">
        <v>5</v>
      </c>
      <c r="I12" s="44" t="s">
        <v>5</v>
      </c>
      <c r="J12" s="44" t="s">
        <v>5</v>
      </c>
      <c r="K12" s="44" t="s">
        <v>5</v>
      </c>
      <c r="L12" s="44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1"/>
    </row>
    <row r="13" spans="1:17" ht="15" x14ac:dyDescent="0.35">
      <c r="A13" s="1"/>
      <c r="B13" s="7" t="s">
        <v>9</v>
      </c>
      <c r="C13" s="10">
        <f>Jan!C41</f>
        <v>0</v>
      </c>
      <c r="D13" s="10">
        <f>Jan!D41</f>
        <v>0</v>
      </c>
      <c r="E13" s="10">
        <f>Jan!E41</f>
        <v>0</v>
      </c>
      <c r="F13" s="10">
        <f>Jan!F41</f>
        <v>0</v>
      </c>
      <c r="G13" s="10">
        <f>Jan!G41</f>
        <v>0</v>
      </c>
      <c r="H13" s="10">
        <f>Jan!H41</f>
        <v>0</v>
      </c>
      <c r="I13" s="10">
        <f>Jan!I41</f>
        <v>0</v>
      </c>
      <c r="J13" s="10">
        <f>Jan!J41</f>
        <v>0</v>
      </c>
      <c r="K13" s="10">
        <f>Jan!K41</f>
        <v>0</v>
      </c>
      <c r="L13" s="10">
        <f>Jan!L41</f>
        <v>0</v>
      </c>
      <c r="M13" s="10">
        <f>Jan!M41</f>
        <v>0</v>
      </c>
      <c r="N13" s="10">
        <f>Jan!N41</f>
        <v>0</v>
      </c>
      <c r="O13" s="10">
        <f>Jan!O41</f>
        <v>0</v>
      </c>
      <c r="P13" s="10">
        <f>Jan!P41</f>
        <v>0</v>
      </c>
      <c r="Q13" s="12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70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9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9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>
        <f>SUM(C34:P34)</f>
        <v>0</v>
      </c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 t="s">
        <v>5</v>
      </c>
      <c r="O35" s="6"/>
      <c r="P35" s="6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49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  <c r="R42" s="36">
        <f>(($F$5-$D$5+1))</f>
        <v>28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25" t="str">
        <f>Jan!N43</f>
        <v xml:space="preserve">Beg. Inventory </v>
      </c>
      <c r="O43" s="25"/>
      <c r="P43" s="97">
        <f>Q13</f>
        <v>0</v>
      </c>
      <c r="Q43" s="1"/>
      <c r="R43" s="99">
        <f>(Q13+Q41)*R42*0.5</f>
        <v>0</v>
      </c>
      <c r="S43" t="s">
        <v>82</v>
      </c>
    </row>
    <row r="44" spans="1:19" ht="12.9" thickBot="1" x14ac:dyDescent="0.35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25" t="s">
        <v>119</v>
      </c>
      <c r="O44" s="24"/>
      <c r="P44" s="93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>
      <c r="Q47" t="s">
        <v>75</v>
      </c>
    </row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70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9"/>
  <sheetViews>
    <sheetView zoomScaleNormal="100" workbookViewId="0">
      <selection activeCell="A62" sqref="A6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5351562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/>
    </row>
    <row r="3" spans="1:17" ht="15.45" x14ac:dyDescent="0.4">
      <c r="A3" s="1"/>
      <c r="B3" s="27" t="s">
        <v>29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Feb.!F5+1</f>
        <v>44621</v>
      </c>
      <c r="E5" s="30" t="s">
        <v>4</v>
      </c>
      <c r="F5" s="52">
        <f>D5+30</f>
        <v>44651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0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x14ac:dyDescent="0.3">
      <c r="A11" s="1"/>
      <c r="B11" s="3" t="str">
        <f>Jan!B11</f>
        <v>SOURCE OF CATTLE</v>
      </c>
      <c r="C11" s="3" t="str">
        <f>Jan!C11</f>
        <v>Auction</v>
      </c>
      <c r="D11" s="3" t="str">
        <f>Jan!D11</f>
        <v>-------</v>
      </c>
      <c r="E11" s="3" t="str">
        <f>Jan!E11</f>
        <v>-------</v>
      </c>
      <c r="F11" s="3" t="str">
        <f>Jan!F11</f>
        <v>-------</v>
      </c>
      <c r="G11" s="3" t="str">
        <f>Jan!G11</f>
        <v>-------</v>
      </c>
      <c r="H11" s="3" t="str">
        <f>Jan!H11</f>
        <v>-------</v>
      </c>
      <c r="I11" s="3" t="str">
        <f>Jan!I11</f>
        <v>-------</v>
      </c>
      <c r="J11" s="3" t="str">
        <f>Jan!J11</f>
        <v>-------</v>
      </c>
      <c r="K11" s="3" t="str">
        <f>Jan!K11</f>
        <v>-------</v>
      </c>
      <c r="L11" s="3" t="str">
        <f>Jan!L11</f>
        <v>-------</v>
      </c>
      <c r="M11" s="3" t="str">
        <f>Jan!M11</f>
        <v>-------</v>
      </c>
      <c r="N11" s="3" t="str">
        <f>Jan!N11</f>
        <v>-------</v>
      </c>
      <c r="O11" s="3" t="str">
        <f>Jan!O11</f>
        <v>-------</v>
      </c>
      <c r="P11" s="3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Feb.!C41</f>
        <v>0</v>
      </c>
      <c r="D13" s="8">
        <f>Feb.!D41</f>
        <v>0</v>
      </c>
      <c r="E13" s="8">
        <f>Feb.!E41</f>
        <v>0</v>
      </c>
      <c r="F13" s="8">
        <f>Feb.!F41</f>
        <v>0</v>
      </c>
      <c r="G13" s="8">
        <f>Feb.!G41</f>
        <v>0</v>
      </c>
      <c r="H13" s="8">
        <f>Feb.!H41</f>
        <v>0</v>
      </c>
      <c r="I13" s="8">
        <f>Feb.!I41</f>
        <v>0</v>
      </c>
      <c r="J13" s="8">
        <f>Feb.!J41</f>
        <v>0</v>
      </c>
      <c r="K13" s="8">
        <f>Feb.!K41</f>
        <v>0</v>
      </c>
      <c r="L13" s="8">
        <f>Feb.!L41</f>
        <v>0</v>
      </c>
      <c r="M13" s="8">
        <f>Feb.!M41</f>
        <v>0</v>
      </c>
      <c r="N13" s="8">
        <f>Feb.!N41</f>
        <v>0</v>
      </c>
      <c r="O13" s="8">
        <f>Feb.!O41</f>
        <v>0</v>
      </c>
      <c r="P13" s="8">
        <f>Feb.!P41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20.25" customHeight="1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 t="s">
        <v>5</v>
      </c>
      <c r="O35" s="6"/>
      <c r="P35" s="6" t="s">
        <v>5</v>
      </c>
      <c r="Q35" s="1"/>
    </row>
    <row r="36" spans="1:19" x14ac:dyDescent="0.3">
      <c r="A36" s="1"/>
      <c r="B36" s="7" t="s">
        <v>23</v>
      </c>
      <c r="C36" s="1">
        <f t="shared" ref="C36:P36" si="2">SUM(C26:C34)</f>
        <v>0</v>
      </c>
      <c r="D36" s="1">
        <f t="shared" si="2"/>
        <v>0</v>
      </c>
      <c r="E36" s="1">
        <f t="shared" si="2"/>
        <v>0</v>
      </c>
      <c r="F36" s="1">
        <f t="shared" si="2"/>
        <v>0</v>
      </c>
      <c r="G36" s="1">
        <f t="shared" si="2"/>
        <v>0</v>
      </c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  <c r="L36" s="1">
        <f t="shared" si="2"/>
        <v>0</v>
      </c>
      <c r="M36" s="1">
        <f t="shared" si="2"/>
        <v>0</v>
      </c>
      <c r="N36" s="1">
        <f t="shared" si="2"/>
        <v>0</v>
      </c>
      <c r="O36" s="1">
        <f t="shared" si="2"/>
        <v>0</v>
      </c>
      <c r="P36" s="1">
        <f t="shared" si="2"/>
        <v>0</v>
      </c>
      <c r="Q36" s="1"/>
    </row>
    <row r="37" spans="1:19" x14ac:dyDescent="0.3">
      <c r="A37" s="6" t="s">
        <v>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 t="s">
        <v>5</v>
      </c>
      <c r="I37" s="6" t="s">
        <v>5</v>
      </c>
      <c r="J37" s="6" t="s">
        <v>5</v>
      </c>
      <c r="K37" s="6" t="s">
        <v>5</v>
      </c>
      <c r="L37" s="6" t="s">
        <v>5</v>
      </c>
      <c r="M37" s="6" t="s">
        <v>5</v>
      </c>
      <c r="N37" s="6" t="s">
        <v>5</v>
      </c>
      <c r="O37" s="6" t="s">
        <v>5</v>
      </c>
      <c r="P37" s="6" t="s">
        <v>5</v>
      </c>
      <c r="Q37" s="1"/>
    </row>
    <row r="38" spans="1:19" x14ac:dyDescent="0.3">
      <c r="A38" s="1"/>
      <c r="B38" s="1" t="s">
        <v>24</v>
      </c>
      <c r="C38" s="1">
        <f t="shared" ref="C38:P38" si="3">C24</f>
        <v>0</v>
      </c>
      <c r="D38" s="1">
        <f t="shared" si="3"/>
        <v>0</v>
      </c>
      <c r="E38" s="1">
        <f t="shared" si="3"/>
        <v>0</v>
      </c>
      <c r="F38" s="1">
        <f t="shared" si="3"/>
        <v>0</v>
      </c>
      <c r="G38" s="1">
        <f t="shared" si="3"/>
        <v>0</v>
      </c>
      <c r="H38" s="1">
        <f t="shared" si="3"/>
        <v>0</v>
      </c>
      <c r="I38" s="1">
        <f t="shared" si="3"/>
        <v>0</v>
      </c>
      <c r="J38" s="1">
        <f t="shared" si="3"/>
        <v>0</v>
      </c>
      <c r="K38" s="1">
        <f t="shared" si="3"/>
        <v>0</v>
      </c>
      <c r="L38" s="1">
        <f t="shared" si="3"/>
        <v>0</v>
      </c>
      <c r="M38" s="1">
        <f t="shared" si="3"/>
        <v>0</v>
      </c>
      <c r="N38" s="1">
        <f t="shared" si="3"/>
        <v>0</v>
      </c>
      <c r="O38" s="1">
        <f t="shared" si="3"/>
        <v>0</v>
      </c>
      <c r="P38" s="1">
        <f t="shared" si="3"/>
        <v>0</v>
      </c>
      <c r="Q38" s="1"/>
    </row>
    <row r="39" spans="1:19" x14ac:dyDescent="0.3">
      <c r="A39" s="1"/>
      <c r="B39" s="1" t="s">
        <v>23</v>
      </c>
      <c r="C39" s="1">
        <f t="shared" ref="C39:P39" si="4">C36</f>
        <v>0</v>
      </c>
      <c r="D39" s="1">
        <f t="shared" si="4"/>
        <v>0</v>
      </c>
      <c r="E39" s="1">
        <f t="shared" si="4"/>
        <v>0</v>
      </c>
      <c r="F39" s="1">
        <f t="shared" si="4"/>
        <v>0</v>
      </c>
      <c r="G39" s="1">
        <f t="shared" si="4"/>
        <v>0</v>
      </c>
      <c r="H39" s="1">
        <f t="shared" si="4"/>
        <v>0</v>
      </c>
      <c r="I39" s="1">
        <f t="shared" si="4"/>
        <v>0</v>
      </c>
      <c r="J39" s="1">
        <f t="shared" si="4"/>
        <v>0</v>
      </c>
      <c r="K39" s="1">
        <f t="shared" si="4"/>
        <v>0</v>
      </c>
      <c r="L39" s="1">
        <f t="shared" si="4"/>
        <v>0</v>
      </c>
      <c r="M39" s="1">
        <f t="shared" si="4"/>
        <v>0</v>
      </c>
      <c r="N39" s="1">
        <f>N36</f>
        <v>0</v>
      </c>
      <c r="O39" s="1">
        <f>O36</f>
        <v>0</v>
      </c>
      <c r="P39" s="1">
        <f t="shared" si="4"/>
        <v>0</v>
      </c>
      <c r="Q39" s="1"/>
    </row>
    <row r="40" spans="1:19" x14ac:dyDescent="0.3">
      <c r="A40" s="1"/>
      <c r="B40" s="6" t="s">
        <v>5</v>
      </c>
      <c r="C40" s="6" t="s">
        <v>5</v>
      </c>
      <c r="D40" s="6" t="s">
        <v>5</v>
      </c>
      <c r="E40" s="6" t="s">
        <v>5</v>
      </c>
      <c r="F40" s="6" t="s">
        <v>5</v>
      </c>
      <c r="G40" s="6" t="s">
        <v>5</v>
      </c>
      <c r="H40" s="6" t="s">
        <v>5</v>
      </c>
      <c r="I40" s="6" t="s">
        <v>5</v>
      </c>
      <c r="J40" s="6" t="s">
        <v>5</v>
      </c>
      <c r="K40" s="6" t="s">
        <v>5</v>
      </c>
      <c r="L40" s="6" t="s">
        <v>5</v>
      </c>
      <c r="M40" s="6" t="s">
        <v>5</v>
      </c>
      <c r="N40" s="6" t="s">
        <v>5</v>
      </c>
      <c r="O40" s="6" t="s">
        <v>5</v>
      </c>
      <c r="P40" s="6" t="s">
        <v>5</v>
      </c>
      <c r="Q40" s="1"/>
    </row>
    <row r="41" spans="1:19" x14ac:dyDescent="0.3">
      <c r="A41" s="1"/>
      <c r="B41" s="7" t="s">
        <v>25</v>
      </c>
      <c r="C41" s="1">
        <f t="shared" ref="C41:P41" si="5">(C38-C39)</f>
        <v>0</v>
      </c>
      <c r="D41" s="1">
        <f t="shared" si="5"/>
        <v>0</v>
      </c>
      <c r="E41" s="1">
        <f t="shared" si="5"/>
        <v>0</v>
      </c>
      <c r="F41" s="1">
        <f t="shared" si="5"/>
        <v>0</v>
      </c>
      <c r="G41" s="1">
        <f t="shared" si="5"/>
        <v>0</v>
      </c>
      <c r="H41" s="1">
        <f t="shared" si="5"/>
        <v>0</v>
      </c>
      <c r="I41" s="1">
        <f t="shared" si="5"/>
        <v>0</v>
      </c>
      <c r="J41" s="1">
        <f t="shared" si="5"/>
        <v>0</v>
      </c>
      <c r="K41" s="1">
        <f t="shared" si="5"/>
        <v>0</v>
      </c>
      <c r="L41" s="1">
        <f t="shared" si="5"/>
        <v>0</v>
      </c>
      <c r="M41" s="1">
        <f t="shared" si="5"/>
        <v>0</v>
      </c>
      <c r="N41" s="1">
        <f t="shared" si="5"/>
        <v>0</v>
      </c>
      <c r="O41" s="1">
        <f>(O38-O39)</f>
        <v>0</v>
      </c>
      <c r="P41" s="1">
        <f t="shared" si="5"/>
        <v>0</v>
      </c>
      <c r="Q41" s="50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73" t="s">
        <v>48</v>
      </c>
      <c r="O43" s="7"/>
      <c r="P43" s="97">
        <f>Q13</f>
        <v>0</v>
      </c>
      <c r="Q43" s="1"/>
      <c r="R43" s="36">
        <f>(($F$5-$D$5+1))</f>
        <v>31</v>
      </c>
    </row>
    <row r="44" spans="1:19" ht="14.6" thickBot="1" x14ac:dyDescent="0.4">
      <c r="A44" s="1"/>
      <c r="B44" s="1"/>
      <c r="C44" s="5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97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66" orientation="landscape" horizontalDpi="4294967292" verticalDpi="4294967295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49"/>
  <sheetViews>
    <sheetView topLeftCell="A37" zoomScaleNormal="100" workbookViewId="0">
      <selection activeCell="C53" sqref="C53"/>
    </sheetView>
  </sheetViews>
  <sheetFormatPr defaultColWidth="8.84375" defaultRowHeight="12.45" x14ac:dyDescent="0.3"/>
  <cols>
    <col min="1" max="1" width="3.69140625" customWidth="1"/>
    <col min="2" max="2" width="26.15234375" customWidth="1"/>
    <col min="3" max="13" width="11.69140625" customWidth="1"/>
    <col min="14" max="15" width="12.69140625" customWidth="1"/>
    <col min="16" max="16" width="11.69140625" customWidth="1"/>
    <col min="17" max="17" width="10.84375" bestFit="1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32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March!F5+1</f>
        <v>44652</v>
      </c>
      <c r="E5" s="30" t="s">
        <v>4</v>
      </c>
      <c r="F5" s="52">
        <f>D5+29</f>
        <v>44681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44" t="s">
        <v>5</v>
      </c>
      <c r="I12" s="44"/>
      <c r="J12" s="44"/>
      <c r="K12" s="44" t="s">
        <v>5</v>
      </c>
      <c r="L12" s="44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March!C41</f>
        <v>0</v>
      </c>
      <c r="D13" s="8">
        <f>March!D41</f>
        <v>0</v>
      </c>
      <c r="E13" s="8">
        <f>March!E41</f>
        <v>0</v>
      </c>
      <c r="F13" s="8">
        <f>March!F41</f>
        <v>0</v>
      </c>
      <c r="G13" s="8">
        <f>March!G41</f>
        <v>0</v>
      </c>
      <c r="H13" s="8">
        <f>March!H41</f>
        <v>0</v>
      </c>
      <c r="I13" s="8">
        <f>March!I41</f>
        <v>0</v>
      </c>
      <c r="J13" s="8">
        <f>March!J41</f>
        <v>0</v>
      </c>
      <c r="K13" s="8">
        <f>March!K41</f>
        <v>0</v>
      </c>
      <c r="L13" s="8">
        <f>March!L41</f>
        <v>0</v>
      </c>
      <c r="M13" s="8">
        <f>March!M41</f>
        <v>0</v>
      </c>
      <c r="N13" s="8">
        <f>March!N41</f>
        <v>0</v>
      </c>
      <c r="O13" s="8">
        <f>March!O41</f>
        <v>0</v>
      </c>
      <c r="P13" s="8">
        <f>March!P41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20.25" customHeight="1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9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2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2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5.9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</row>
    <row r="28" spans="1:17" ht="15.9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20.25" customHeight="1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2"/>
    </row>
    <row r="32" spans="1:17" ht="15.9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2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2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49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  <c r="R42" s="36">
        <f>(($F$5-$D$5+1))</f>
        <v>30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101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49"/>
  <sheetViews>
    <sheetView zoomScaleNormal="100" workbookViewId="0">
      <selection activeCell="B1" sqref="B1:P1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9.76562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/>
    </row>
    <row r="3" spans="1:17" ht="15.45" x14ac:dyDescent="0.4">
      <c r="A3" s="1"/>
      <c r="B3" s="27" t="s">
        <v>36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April!F5+1</f>
        <v>44682</v>
      </c>
      <c r="E5" s="30" t="s">
        <v>4</v>
      </c>
      <c r="F5" s="52">
        <f>D5+30</f>
        <v>44712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April!C41</f>
        <v>0</v>
      </c>
      <c r="D13" s="8">
        <f>April!D41</f>
        <v>0</v>
      </c>
      <c r="E13" s="8">
        <f>April!E41</f>
        <v>0</v>
      </c>
      <c r="F13" s="8">
        <f>April!F41</f>
        <v>0</v>
      </c>
      <c r="G13" s="8">
        <f>April!G41</f>
        <v>0</v>
      </c>
      <c r="H13" s="8">
        <f>April!H41</f>
        <v>0</v>
      </c>
      <c r="I13" s="8">
        <f>April!I41</f>
        <v>0</v>
      </c>
      <c r="J13" s="8">
        <f>April!J41</f>
        <v>0</v>
      </c>
      <c r="K13" s="8">
        <f>April!K41</f>
        <v>0</v>
      </c>
      <c r="L13" s="8">
        <f>April!L41</f>
        <v>0</v>
      </c>
      <c r="M13" s="8">
        <f>April!M41</f>
        <v>0</v>
      </c>
      <c r="N13" s="8">
        <f>April!N41</f>
        <v>0</v>
      </c>
      <c r="O13" s="8">
        <f>April!O41</f>
        <v>0</v>
      </c>
      <c r="P13" s="8">
        <f>April!P41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  <c r="R17">
        <v>9</v>
      </c>
    </row>
    <row r="18" spans="1:18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8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8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8" ht="13" customHeight="1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8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8" ht="20.25" customHeight="1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8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8" ht="20.25" customHeight="1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8" ht="20.25" customHeight="1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8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/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9" t="s">
        <v>49</v>
      </c>
      <c r="O43" s="7"/>
      <c r="P43" s="97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98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1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5.4609375" customWidth="1"/>
    <col min="3" max="13" width="11.69140625" customWidth="1"/>
    <col min="14" max="15" width="12.69140625" customWidth="1"/>
    <col min="16" max="16" width="11.69140625" customWidth="1"/>
    <col min="17" max="17" width="9.92187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33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May!F5+1</f>
        <v>44713</v>
      </c>
      <c r="E5" s="30" t="s">
        <v>4</v>
      </c>
      <c r="F5" s="52">
        <f>D5+29</f>
        <v>44742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53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May!C41</f>
        <v>0</v>
      </c>
      <c r="D13" s="8">
        <f>May!D41</f>
        <v>0</v>
      </c>
      <c r="E13" s="8">
        <f>May!E41</f>
        <v>0</v>
      </c>
      <c r="F13" s="8">
        <f>May!F41</f>
        <v>0</v>
      </c>
      <c r="G13" s="8">
        <f>May!G41</f>
        <v>0</v>
      </c>
      <c r="H13" s="8">
        <f>May!H41</f>
        <v>0</v>
      </c>
      <c r="I13" s="8">
        <f>May!I41</f>
        <v>0</v>
      </c>
      <c r="J13" s="8">
        <f>May!J41</f>
        <v>0</v>
      </c>
      <c r="K13" s="8">
        <f>May!K41</f>
        <v>0</v>
      </c>
      <c r="L13" s="8">
        <f>May!L41</f>
        <v>0</v>
      </c>
      <c r="M13" s="8">
        <f>May!M41</f>
        <v>0</v>
      </c>
      <c r="N13" s="8">
        <f>May!N41</f>
        <v>0</v>
      </c>
      <c r="O13" s="8">
        <f>May!O41</f>
        <v>0</v>
      </c>
      <c r="P13" s="8">
        <f>May!P41</f>
        <v>0</v>
      </c>
      <c r="Q13" s="12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2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2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9">
        <f>SUM(C26:P26)</f>
        <v>0</v>
      </c>
    </row>
    <row r="27" spans="1:17" ht="15.9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9">
        <f>SUM(C28:P28)</f>
        <v>0</v>
      </c>
    </row>
    <row r="29" spans="1:17" ht="15.9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2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2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2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49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19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2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9" t="s">
        <v>49</v>
      </c>
      <c r="O43" s="1"/>
      <c r="P43" s="97">
        <f>Q13</f>
        <v>0</v>
      </c>
      <c r="Q43" s="1"/>
      <c r="R43" s="36">
        <f>(($F$5-$D$5+1))</f>
        <v>30</v>
      </c>
      <c r="S43" s="94" t="s">
        <v>121</v>
      </c>
    </row>
    <row r="44" spans="1:19" ht="12.9" thickBot="1" x14ac:dyDescent="0.35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36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49"/>
  <sheetViews>
    <sheetView zoomScaleNormal="100" workbookViewId="0">
      <selection activeCell="D2" sqref="D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6" width="11.69140625" customWidth="1"/>
    <col min="7" max="7" width="9.15234375" customWidth="1"/>
    <col min="8" max="8" width="8.15234375" customWidth="1"/>
    <col min="9" max="9" width="8.4609375" customWidth="1"/>
    <col min="10" max="13" width="11.69140625" customWidth="1"/>
    <col min="14" max="14" width="10" customWidth="1"/>
    <col min="16" max="16" width="10.69140625" customWidth="1"/>
    <col min="17" max="17" width="9.765625" customWidth="1"/>
  </cols>
  <sheetData>
    <row r="1" spans="1:17" ht="17.600000000000001" x14ac:dyDescent="0.4">
      <c r="A1" s="1" t="s">
        <v>0</v>
      </c>
      <c r="B1" s="120" t="str">
        <f>June!B1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34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June!F5+1</f>
        <v>44743</v>
      </c>
      <c r="E5" s="30" t="s">
        <v>4</v>
      </c>
      <c r="F5" s="52">
        <f>D5+30</f>
        <v>44773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June!C41</f>
        <v>0</v>
      </c>
      <c r="D13" s="8">
        <f>June!D41</f>
        <v>0</v>
      </c>
      <c r="E13" s="8">
        <f>June!E41</f>
        <v>0</v>
      </c>
      <c r="F13" s="8">
        <f>June!F41</f>
        <v>0</v>
      </c>
      <c r="G13" s="8">
        <f>June!G41</f>
        <v>0</v>
      </c>
      <c r="H13" s="8">
        <f>June!H41</f>
        <v>0</v>
      </c>
      <c r="I13" s="8">
        <f>June!I41</f>
        <v>0</v>
      </c>
      <c r="J13" s="8">
        <f>June!J41</f>
        <v>0</v>
      </c>
      <c r="K13" s="8">
        <f>June!K41</f>
        <v>0</v>
      </c>
      <c r="L13" s="8">
        <f>June!L41</f>
        <v>0</v>
      </c>
      <c r="M13" s="8">
        <f>June!M41</f>
        <v>0</v>
      </c>
      <c r="N13" s="8">
        <f>June!N41</f>
        <v>0</v>
      </c>
      <c r="O13" s="8">
        <f>June!O41</f>
        <v>0</v>
      </c>
      <c r="P13" s="8">
        <f>June!P41</f>
        <v>0</v>
      </c>
      <c r="Q13" s="49">
        <f>SUM(C13:P13)</f>
        <v>0</v>
      </c>
    </row>
    <row r="14" spans="1:17" ht="20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50"/>
    </row>
    <row r="15" spans="1:17" ht="15.9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50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0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0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0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0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0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0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0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50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49"/>
    </row>
    <row r="25" spans="1:17" ht="20.25" customHeight="1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49"/>
    </row>
    <row r="26" spans="1:17" ht="15.9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51">
        <f>SUM(C26:P26)</f>
        <v>0</v>
      </c>
    </row>
    <row r="27" spans="1:17" ht="20.25" customHeight="1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9"/>
    </row>
    <row r="28" spans="1:17" ht="15.9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51">
        <f>SUM(C28:P28)</f>
        <v>0</v>
      </c>
    </row>
    <row r="29" spans="1:17" ht="15.9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9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51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9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51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9"/>
    </row>
    <row r="34" spans="1:19" ht="15.9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51">
        <f>SUM(C34:P34)</f>
        <v>0</v>
      </c>
    </row>
    <row r="35" spans="1:19" ht="20.25" customHeight="1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49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49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49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49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49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49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49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1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50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97">
        <f>Q13</f>
        <v>0</v>
      </c>
      <c r="Q43" s="50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8">
        <f>Q41</f>
        <v>0</v>
      </c>
      <c r="Q44" s="50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>
      <c r="Q47" s="36"/>
    </row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70" orientation="landscape" horizontalDpi="4294967292" verticalDpi="4294967295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07421875" customWidth="1"/>
  </cols>
  <sheetData>
    <row r="1" spans="1:17" ht="17.600000000000001" x14ac:dyDescent="0.4">
      <c r="A1" s="1" t="s">
        <v>0</v>
      </c>
      <c r="B1" s="120" t="str">
        <f>July!B1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37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29">
        <f>July!F5+1</f>
        <v>44774</v>
      </c>
      <c r="E5" s="3" t="s">
        <v>4</v>
      </c>
      <c r="F5" s="29">
        <f>D5+30</f>
        <v>44804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July!C41</f>
        <v>0</v>
      </c>
      <c r="D13" s="8">
        <f>July!D41</f>
        <v>0</v>
      </c>
      <c r="E13" s="8">
        <f>July!E41</f>
        <v>0</v>
      </c>
      <c r="F13" s="8">
        <f>July!F41</f>
        <v>0</v>
      </c>
      <c r="G13" s="8">
        <f>July!G41</f>
        <v>0</v>
      </c>
      <c r="H13" s="8">
        <f>July!H41</f>
        <v>0</v>
      </c>
      <c r="I13" s="8">
        <f>July!I41</f>
        <v>0</v>
      </c>
      <c r="J13" s="8">
        <f>July!J41</f>
        <v>0</v>
      </c>
      <c r="K13" s="8">
        <f>July!K41</f>
        <v>0</v>
      </c>
      <c r="L13" s="8">
        <f>July!L41</f>
        <v>0</v>
      </c>
      <c r="M13" s="8">
        <f>July!M41</f>
        <v>0</v>
      </c>
      <c r="N13" s="8">
        <f>July!N41</f>
        <v>0</v>
      </c>
      <c r="O13" s="8">
        <f>July!O41</f>
        <v>0</v>
      </c>
      <c r="P13" s="8">
        <f>July!P41</f>
        <v>0</v>
      </c>
      <c r="Q13" s="20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 t="s">
        <v>114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/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48</v>
      </c>
      <c r="O43" s="1"/>
      <c r="P43" s="97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8">
        <f>+Q41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49"/>
  <sheetViews>
    <sheetView topLeftCell="A10" zoomScaleNormal="100" workbookViewId="0">
      <selection activeCell="F15" sqref="F15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4609375" customWidth="1"/>
  </cols>
  <sheetData>
    <row r="1" spans="1:17" ht="17.600000000000001" x14ac:dyDescent="0.4">
      <c r="A1" s="1" t="s">
        <v>0</v>
      </c>
      <c r="B1" s="120" t="str">
        <f>August!B1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35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44713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August!F5+1</f>
        <v>44805</v>
      </c>
      <c r="E5" s="3" t="s">
        <v>4</v>
      </c>
      <c r="F5" s="52">
        <f>D5+29</f>
        <v>44834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August!C41</f>
        <v>0</v>
      </c>
      <c r="D13" s="8">
        <f>August!D41</f>
        <v>0</v>
      </c>
      <c r="E13" s="8">
        <f>August!E41</f>
        <v>0</v>
      </c>
      <c r="F13" s="8">
        <f>August!F41</f>
        <v>0</v>
      </c>
      <c r="G13" s="8">
        <f>August!G41</f>
        <v>0</v>
      </c>
      <c r="H13" s="8">
        <f>August!H41</f>
        <v>0</v>
      </c>
      <c r="I13" s="95">
        <f>August!I41</f>
        <v>0</v>
      </c>
      <c r="J13" s="8">
        <f>August!J41</f>
        <v>0</v>
      </c>
      <c r="K13" s="8">
        <f>August!K41</f>
        <v>0</v>
      </c>
      <c r="L13" s="8">
        <f>August!L41</f>
        <v>0</v>
      </c>
      <c r="M13" s="8">
        <f>August!M41</f>
        <v>0</v>
      </c>
      <c r="N13" s="8">
        <f>August!N41</f>
        <v>0</v>
      </c>
      <c r="O13" s="8">
        <f>August!O41</f>
        <v>0</v>
      </c>
      <c r="P13" s="8">
        <f>August!P41</f>
        <v>0</v>
      </c>
      <c r="Q13" s="96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30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48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Jan</vt:lpstr>
      <vt:lpstr>Feb.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Balance Sheet Summary Values</vt:lpstr>
      <vt:lpstr>Graph Monthly Inventory</vt:lpstr>
      <vt:lpstr>Short&amp;Long</vt:lpstr>
      <vt:lpstr>Chronic&amp;PI Cattle </vt:lpstr>
      <vt:lpstr>Blank Worksheet</vt:lpstr>
      <vt:lpstr>'Balance Sheet Summary Values'!Print_Area</vt:lpstr>
      <vt:lpstr>'Blank Worksheet'!Print_Area</vt:lpstr>
      <vt:lpstr>'Chronic&amp;PI Cattle '!Print_Area</vt:lpstr>
      <vt:lpstr>Feb.!Print_Area</vt:lpstr>
      <vt:lpstr>'Graph Monthly Inventory'!Print_Area</vt:lpstr>
      <vt:lpstr>Jan!Print_Area</vt:lpstr>
      <vt:lpstr>July!Print_Area</vt:lpstr>
      <vt:lpstr>March!Print_Area</vt:lpstr>
      <vt:lpstr>'Short&amp;Long'!Print_Area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mcgra</cp:lastModifiedBy>
  <cp:lastPrinted>2022-05-24T21:19:02Z</cp:lastPrinted>
  <dcterms:created xsi:type="dcterms:W3CDTF">2000-04-16T23:11:18Z</dcterms:created>
  <dcterms:modified xsi:type="dcterms:W3CDTF">2022-06-01T12:40:16Z</dcterms:modified>
</cp:coreProperties>
</file>