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Extension Web\McGrann\L. Measuring Cow-Calf Ranch Costs, Profits and Sustainability\"/>
    </mc:Choice>
  </mc:AlternateContent>
  <xr:revisionPtr revIDLastSave="0" documentId="13_ncr:1_{0DD15E21-DB4B-4C13-A179-9D187056E64A}" xr6:coauthVersionLast="47" xr6:coauthVersionMax="47" xr10:uidLastSave="{00000000-0000-0000-0000-000000000000}"/>
  <bookViews>
    <workbookView xWindow="1356" yWindow="720" windowWidth="19284" windowHeight="12312" xr2:uid="{DE2116EA-11F1-4A6F-8F37-507E32C281AD}"/>
  </bookViews>
  <sheets>
    <sheet name="1. Loans Descriptions" sheetId="4" r:id="rId1"/>
    <sheet name="2. LoanPayScheduleCalculator" sheetId="5" r:id="rId2"/>
    <sheet name="3. Loan Description Worksheet" sheetId="6" r:id="rId3"/>
    <sheet name="4. Blank Loan Descip. Worksheet" sheetId="7" r:id="rId4"/>
  </sheets>
  <definedNames>
    <definedName name="_xlnm.Print_Area" localSheetId="0">'1. Loans Descriptions'!$B$1:$L$108</definedName>
    <definedName name="_xlnm.Print_Area" localSheetId="1">'2. LoanPayScheduleCalculator'!$B$1:$I$49</definedName>
    <definedName name="_xlnm.Print_Area" localSheetId="2">'3. Loan Description Worksheet'!$B$1:$F$45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7" l="1"/>
  <c r="E32" i="7"/>
  <c r="F16" i="7"/>
  <c r="E16" i="7"/>
  <c r="D13" i="6"/>
  <c r="D14" i="6" s="1"/>
  <c r="E14" i="6"/>
  <c r="D29" i="6"/>
  <c r="D30" i="6"/>
  <c r="E30" i="6"/>
  <c r="H89" i="4" l="1"/>
  <c r="F89" i="4"/>
  <c r="H94" i="4"/>
  <c r="F94" i="4"/>
  <c r="J75" i="4"/>
  <c r="H75" i="4"/>
  <c r="F75" i="4"/>
  <c r="J66" i="4"/>
  <c r="J70" i="4" s="1"/>
  <c r="J76" i="4" s="1"/>
  <c r="D19" i="5"/>
  <c r="F19" i="5" s="1"/>
  <c r="F18" i="5"/>
  <c r="E18" i="5"/>
  <c r="C18" i="5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G6" i="5"/>
  <c r="G8" i="5" s="1"/>
  <c r="D20" i="5" l="1"/>
  <c r="E19" i="5"/>
  <c r="G18" i="5"/>
  <c r="I18" i="5"/>
  <c r="I19" i="5" s="1"/>
  <c r="D21" i="5" l="1"/>
  <c r="F20" i="5"/>
  <c r="I20" i="5" s="1"/>
  <c r="E20" i="5"/>
  <c r="G20" i="5" s="1"/>
  <c r="G19" i="5"/>
  <c r="G12" i="5"/>
  <c r="L39" i="4"/>
  <c r="H50" i="4" s="1"/>
  <c r="L38" i="4"/>
  <c r="F50" i="4" s="1"/>
  <c r="L37" i="4"/>
  <c r="F101" i="4" s="1"/>
  <c r="C37" i="4"/>
  <c r="C38" i="4" s="1"/>
  <c r="C39" i="4" s="1"/>
  <c r="L18" i="4"/>
  <c r="F99" i="4" s="1"/>
  <c r="J32" i="4"/>
  <c r="H32" i="4"/>
  <c r="F32" i="4"/>
  <c r="D32" i="4"/>
  <c r="D33" i="4" s="1"/>
  <c r="J33" i="4"/>
  <c r="I33" i="4"/>
  <c r="H33" i="4"/>
  <c r="G33" i="4"/>
  <c r="F33" i="4"/>
  <c r="E33" i="4"/>
  <c r="H85" i="4"/>
  <c r="H66" i="4" s="1"/>
  <c r="F85" i="4"/>
  <c r="F66" i="4" s="1"/>
  <c r="F53" i="4"/>
  <c r="F58" i="4" s="1"/>
  <c r="F96" i="4" s="1"/>
  <c r="L41" i="4"/>
  <c r="F55" i="4" s="1"/>
  <c r="L40" i="4"/>
  <c r="F60" i="4" s="1"/>
  <c r="L27" i="4"/>
  <c r="L22" i="4"/>
  <c r="F54" i="4" s="1"/>
  <c r="L21" i="4"/>
  <c r="F59" i="4" s="1"/>
  <c r="L20" i="4"/>
  <c r="H49" i="4" s="1"/>
  <c r="L19" i="4"/>
  <c r="F49" i="4" s="1"/>
  <c r="I14" i="4"/>
  <c r="G14" i="4"/>
  <c r="J13" i="4"/>
  <c r="J14" i="4" s="1"/>
  <c r="H13" i="4"/>
  <c r="H14" i="4" s="1"/>
  <c r="F13" i="4"/>
  <c r="F14" i="4" s="1"/>
  <c r="E14" i="4"/>
  <c r="D13" i="4"/>
  <c r="D14" i="4" s="1"/>
  <c r="L10" i="4"/>
  <c r="C19" i="4" s="1"/>
  <c r="C20" i="4" s="1"/>
  <c r="E21" i="5" l="1"/>
  <c r="D22" i="5"/>
  <c r="F21" i="5"/>
  <c r="I21" i="5" s="1"/>
  <c r="C40" i="4"/>
  <c r="C41" i="4" s="1"/>
  <c r="F102" i="4"/>
  <c r="C18" i="4"/>
  <c r="F100" i="4"/>
  <c r="F61" i="4"/>
  <c r="F56" i="4"/>
  <c r="F51" i="4"/>
  <c r="H51" i="4"/>
  <c r="C21" i="4"/>
  <c r="C22" i="4" s="1"/>
  <c r="D23" i="5" l="1"/>
  <c r="F22" i="5"/>
  <c r="I22" i="5" s="1"/>
  <c r="E22" i="5"/>
  <c r="G22" i="5" s="1"/>
  <c r="G21" i="5"/>
  <c r="F105" i="4"/>
  <c r="F23" i="5" l="1"/>
  <c r="I23" i="5" s="1"/>
  <c r="E23" i="5"/>
  <c r="D24" i="5"/>
  <c r="F24" i="5" l="1"/>
  <c r="I24" i="5" s="1"/>
  <c r="E24" i="5"/>
  <c r="D25" i="5"/>
  <c r="G23" i="5"/>
  <c r="G24" i="5" l="1"/>
  <c r="D26" i="5"/>
  <c r="F25" i="5"/>
  <c r="I25" i="5" s="1"/>
  <c r="E25" i="5"/>
  <c r="G25" i="5" s="1"/>
  <c r="F26" i="5" l="1"/>
  <c r="I26" i="5" s="1"/>
  <c r="D27" i="5"/>
  <c r="E26" i="5"/>
  <c r="G26" i="5" l="1"/>
  <c r="F27" i="5"/>
  <c r="I27" i="5" s="1"/>
  <c r="D28" i="5"/>
  <c r="E27" i="5"/>
  <c r="G27" i="5" s="1"/>
  <c r="E28" i="5" l="1"/>
  <c r="D29" i="5"/>
  <c r="F28" i="5"/>
  <c r="I28" i="5" s="1"/>
  <c r="F29" i="5" l="1"/>
  <c r="I29" i="5" s="1"/>
  <c r="E29" i="5"/>
  <c r="D30" i="5"/>
  <c r="G28" i="5"/>
  <c r="G29" i="5" l="1"/>
  <c r="D31" i="5"/>
  <c r="F30" i="5"/>
  <c r="I30" i="5" s="1"/>
  <c r="E30" i="5"/>
  <c r="G30" i="5" s="1"/>
  <c r="F31" i="5" l="1"/>
  <c r="I31" i="5" s="1"/>
  <c r="D32" i="5"/>
  <c r="E31" i="5"/>
  <c r="G31" i="5" s="1"/>
  <c r="F32" i="5" l="1"/>
  <c r="I32" i="5" s="1"/>
  <c r="E32" i="5"/>
  <c r="D33" i="5"/>
  <c r="G32" i="5" l="1"/>
  <c r="D34" i="5"/>
  <c r="F33" i="5"/>
  <c r="I33" i="5" s="1"/>
  <c r="E33" i="5"/>
  <c r="G33" i="5" s="1"/>
  <c r="D35" i="5" l="1"/>
  <c r="E34" i="5"/>
  <c r="F34" i="5"/>
  <c r="I34" i="5" s="1"/>
  <c r="G34" i="5" l="1"/>
  <c r="F35" i="5"/>
  <c r="I35" i="5" s="1"/>
  <c r="D36" i="5"/>
  <c r="E35" i="5"/>
  <c r="G35" i="5" s="1"/>
  <c r="E36" i="5" l="1"/>
  <c r="D37" i="5"/>
  <c r="F36" i="5"/>
  <c r="I36" i="5" s="1"/>
  <c r="G36" i="5" l="1"/>
  <c r="F37" i="5"/>
  <c r="D38" i="5"/>
  <c r="E37" i="5"/>
  <c r="K16" i="5" l="1"/>
  <c r="G10" i="5" s="1"/>
  <c r="G37" i="5"/>
  <c r="D39" i="5"/>
  <c r="F38" i="5"/>
  <c r="E38" i="5"/>
  <c r="L16" i="5"/>
  <c r="I37" i="5"/>
  <c r="I38" i="5" l="1"/>
  <c r="D40" i="5"/>
  <c r="F39" i="5"/>
  <c r="E39" i="5"/>
  <c r="G38" i="5"/>
  <c r="G39" i="5" l="1"/>
  <c r="I39" i="5"/>
  <c r="D41" i="5"/>
  <c r="F40" i="5"/>
  <c r="E40" i="5"/>
  <c r="G40" i="5" l="1"/>
  <c r="I40" i="5"/>
  <c r="D42" i="5"/>
  <c r="F41" i="5"/>
  <c r="I41" i="5" s="1"/>
  <c r="E41" i="5"/>
  <c r="G41" i="5" l="1"/>
  <c r="D43" i="5"/>
  <c r="F42" i="5"/>
  <c r="I42" i="5" s="1"/>
  <c r="E42" i="5"/>
  <c r="G42" i="5" s="1"/>
  <c r="D44" i="5" l="1"/>
  <c r="F43" i="5"/>
  <c r="I43" i="5" s="1"/>
  <c r="E43" i="5"/>
  <c r="G43" i="5" s="1"/>
  <c r="D45" i="5" l="1"/>
  <c r="F44" i="5"/>
  <c r="I44" i="5" s="1"/>
  <c r="E44" i="5"/>
  <c r="G44" i="5" l="1"/>
  <c r="D46" i="5"/>
  <c r="F45" i="5"/>
  <c r="I45" i="5" s="1"/>
  <c r="E45" i="5"/>
  <c r="D47" i="5" l="1"/>
  <c r="F46" i="5"/>
  <c r="I46" i="5" s="1"/>
  <c r="E46" i="5"/>
  <c r="G46" i="5" s="1"/>
  <c r="G45" i="5"/>
  <c r="F47" i="5" l="1"/>
  <c r="F49" i="5" s="1"/>
  <c r="M17" i="5" s="1"/>
  <c r="E47" i="5"/>
  <c r="G47" i="5" l="1"/>
  <c r="G49" i="5" s="1"/>
  <c r="E49" i="5"/>
  <c r="I47" i="5"/>
</calcChain>
</file>

<file path=xl/sharedStrings.xml><?xml version="1.0" encoding="utf-8"?>
<sst xmlns="http://schemas.openxmlformats.org/spreadsheetml/2006/main" count="299" uniqueCount="133">
  <si>
    <t>Name</t>
  </si>
  <si>
    <t>Beginning</t>
  </si>
  <si>
    <t>Ending</t>
  </si>
  <si>
    <t>Interest</t>
  </si>
  <si>
    <t>Report Date</t>
  </si>
  <si>
    <t>+</t>
  </si>
  <si>
    <t>-</t>
  </si>
  <si>
    <t>__________________________________________________________________________________________________</t>
  </si>
  <si>
    <t>CASH FROM FINANCING</t>
  </si>
  <si>
    <t xml:space="preserve">  Other Loan Payment</t>
  </si>
  <si>
    <t xml:space="preserve">  New Capital Lease</t>
  </si>
  <si>
    <t xml:space="preserve">  Capital Lease Payment</t>
  </si>
  <si>
    <t>Lender Name</t>
  </si>
  <si>
    <t>Interest Rate</t>
  </si>
  <si>
    <t>Annual Date of Payment</t>
  </si>
  <si>
    <t>Length of Rate - Years</t>
  </si>
  <si>
    <t>Asset(s) Colleterial</t>
  </si>
  <si>
    <t>Interest Rate -%</t>
  </si>
  <si>
    <t>Description</t>
  </si>
  <si>
    <t xml:space="preserve">  Fiscal Year</t>
  </si>
  <si>
    <t>Totals</t>
  </si>
  <si>
    <t xml:space="preserve">Principal Payments </t>
  </si>
  <si>
    <t>________________________________________________</t>
  </si>
  <si>
    <t xml:space="preserve"> Scheduled principal payments on mortgage debt</t>
  </si>
  <si>
    <t xml:space="preserve">Statement of Cash Flow Information </t>
  </si>
  <si>
    <t>#1</t>
  </si>
  <si>
    <t>#2</t>
  </si>
  <si>
    <t>#3</t>
  </si>
  <si>
    <t>#4</t>
  </si>
  <si>
    <t>Collateral Comments</t>
  </si>
  <si>
    <t>Collateral</t>
  </si>
  <si>
    <t>Interest Payment Made</t>
  </si>
  <si>
    <t xml:space="preserve">  New Other Loans</t>
  </si>
  <si>
    <t>Needs explanation</t>
  </si>
  <si>
    <t>Net Cash From Financing</t>
  </si>
  <si>
    <t>Beginning date is when loan opened.</t>
  </si>
  <si>
    <t xml:space="preserve">  Mortgage Loan Principal Payment</t>
  </si>
  <si>
    <t>Other Loans - Alternatives</t>
  </si>
  <si>
    <r>
      <t xml:space="preserve">Mortgage Loans - </t>
    </r>
    <r>
      <rPr>
        <b/>
        <sz val="11"/>
        <color theme="1"/>
        <rFont val="Arial"/>
        <family val="2"/>
      </rPr>
      <t>Alternatives</t>
    </r>
  </si>
  <si>
    <t>Accrued Interest Payment Mortgage</t>
  </si>
  <si>
    <t>Accrued Interest - Payment Other Loans</t>
  </si>
  <si>
    <r>
      <t xml:space="preserve">Loan Beginning- </t>
    </r>
    <r>
      <rPr>
        <sz val="10"/>
        <color theme="1"/>
        <rFont val="Arial"/>
        <family val="2"/>
      </rPr>
      <t>Actual Date</t>
    </r>
  </si>
  <si>
    <t>Value of Initial Investment</t>
  </si>
  <si>
    <t xml:space="preserve">Annual Summary  of Financial Data </t>
  </si>
  <si>
    <t>Mortgage Loans Outstanding</t>
  </si>
  <si>
    <t>Other Loans Outstanding</t>
  </si>
  <si>
    <t>Total Debt</t>
  </si>
  <si>
    <t>Interest Payment</t>
  </si>
  <si>
    <t xml:space="preserve">Mortgage </t>
  </si>
  <si>
    <t>Other Loans</t>
  </si>
  <si>
    <t>Total Year Interest Paid</t>
  </si>
  <si>
    <t>Fiscal Year Principal Payment</t>
  </si>
  <si>
    <t xml:space="preserve"> Scheduled principal payments on other debt</t>
  </si>
  <si>
    <t>Total Year Payments Requirement</t>
  </si>
  <si>
    <t>Balance Sheet and Accrual Adjustments Values</t>
  </si>
  <si>
    <t xml:space="preserve">Adjustment - Current Liabilities </t>
  </si>
  <si>
    <t>Total Interest Accrual Adjustments</t>
  </si>
  <si>
    <t>Accrued Payment - Mortgage</t>
  </si>
  <si>
    <t>Accrued Payment - Other Loans</t>
  </si>
  <si>
    <t>Total Accrual Payment Adjustments</t>
  </si>
  <si>
    <t>Ensure changes are for the fiscal year.</t>
  </si>
  <si>
    <t xml:space="preserve">  New Mortgage Loans </t>
  </si>
  <si>
    <t>Added Loans in Fiscal Year</t>
  </si>
  <si>
    <t>%</t>
  </si>
  <si>
    <t>Example 1</t>
  </si>
  <si>
    <t>Example 2</t>
  </si>
  <si>
    <t>Amount of Loan</t>
  </si>
  <si>
    <t>Down Payment</t>
  </si>
  <si>
    <t>Ending of Year Loans Balance</t>
  </si>
  <si>
    <t>Beginning of Year Loans Balance</t>
  </si>
  <si>
    <t>Down Payment - % of Total Value</t>
  </si>
  <si>
    <t>Loans Amount - Principal Balance</t>
  </si>
  <si>
    <t>Total Value of Investment</t>
  </si>
  <si>
    <t>Investment Made</t>
  </si>
  <si>
    <t>Date of Report</t>
  </si>
  <si>
    <t>Total Investment</t>
  </si>
  <si>
    <t>Equity In Total Investment (%)</t>
  </si>
  <si>
    <t xml:space="preserve">                        Down Payment </t>
  </si>
  <si>
    <t>Length of Note (Years)</t>
  </si>
  <si>
    <t xml:space="preserve">         Total Initial Loan</t>
  </si>
  <si>
    <t>Interest Rate (%)</t>
  </si>
  <si>
    <t xml:space="preserve">         Total Interest Cost</t>
  </si>
  <si>
    <t>Annual Debt Service Requirement</t>
  </si>
  <si>
    <t>Total  Check on Equations</t>
  </si>
  <si>
    <t xml:space="preserve"> Principal</t>
  </si>
  <si>
    <t>Total</t>
  </si>
  <si>
    <t>Payments</t>
  </si>
  <si>
    <t>Year</t>
  </si>
  <si>
    <t>Annual</t>
  </si>
  <si>
    <t>Principal</t>
  </si>
  <si>
    <t>Initial Year of Loan</t>
  </si>
  <si>
    <t xml:space="preserve">        Year</t>
  </si>
  <si>
    <t>Payment</t>
  </si>
  <si>
    <t xml:space="preserve">   Balance</t>
  </si>
  <si>
    <t>Remaining Balance or outstanding balance.</t>
  </si>
  <si>
    <t>Name 2</t>
  </si>
  <si>
    <t>Term Loan Payment Schedule Calculator</t>
  </si>
  <si>
    <t>Length of Loan - Years</t>
  </si>
  <si>
    <t>Name 1</t>
  </si>
  <si>
    <t xml:space="preserve"> Operating Loan Outstanding Balance</t>
  </si>
  <si>
    <t>Lender 1</t>
  </si>
  <si>
    <t>Interest Paid</t>
  </si>
  <si>
    <t>Lender 2</t>
  </si>
  <si>
    <t>Total Operating Loans</t>
  </si>
  <si>
    <t xml:space="preserve"> Interest Rate</t>
  </si>
  <si>
    <t>Just a draft example to be checked on content and terminology.</t>
  </si>
  <si>
    <t>Operating Loans</t>
  </si>
  <si>
    <t xml:space="preserve">Business Operating Loans Summary </t>
  </si>
  <si>
    <t>Report Name</t>
  </si>
  <si>
    <t xml:space="preserve">      Comments</t>
  </si>
  <si>
    <t>First time used lender</t>
  </si>
  <si>
    <t>Loan Number Given</t>
  </si>
  <si>
    <t>Number assigned by lender</t>
  </si>
  <si>
    <t>Notes</t>
  </si>
  <si>
    <t>______________________________________________________________________________</t>
  </si>
  <si>
    <t>Operating Loan Description</t>
  </si>
  <si>
    <t xml:space="preserve">                                             Name</t>
  </si>
  <si>
    <t>Loan Description by Lender Worksheet</t>
  </si>
  <si>
    <t>Loan Descriptions By Lender and Payment Calculator</t>
  </si>
  <si>
    <t>Blank</t>
  </si>
  <si>
    <t>New</t>
  </si>
  <si>
    <t>Asset</t>
  </si>
  <si>
    <t>Note</t>
  </si>
  <si>
    <t>New item</t>
  </si>
  <si>
    <t xml:space="preserve">*Include credit card debt if there is an unpaid balance. </t>
  </si>
  <si>
    <t>Business Operating Loans Description*</t>
  </si>
  <si>
    <t>Accrual Operating Loans Interest Adjustment**</t>
  </si>
  <si>
    <t xml:space="preserve">**The IRS Schedule F. form includes the operating interest with other loan interest. </t>
  </si>
  <si>
    <t>Print to fill out to record data</t>
  </si>
  <si>
    <t>Units</t>
  </si>
  <si>
    <t>$</t>
  </si>
  <si>
    <t>To summarize loan data from the lender.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</si>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</sst>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0"/>
    <numFmt numFmtId="167" formatCode="[$$-409]#,##0"/>
    <numFmt numFmtId="168" formatCode="0.00_)"/>
    <numFmt numFmtId="169" formatCode="0_)"/>
  </numFmts>
  <fonts count="3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rgb="FF3333FF"/>
      <name val="Arial"/>
      <family val="2"/>
    </font>
    <font>
      <sz val="12"/>
      <color indexed="39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2"/>
      <color rgb="FF3333FF"/>
      <name val="Times New Roman"/>
      <family val="1"/>
    </font>
    <font>
      <b/>
      <sz val="12"/>
      <color rgb="FF3333FF"/>
      <name val="Times New Roman"/>
      <family val="1"/>
    </font>
    <font>
      <sz val="11"/>
      <color rgb="FF0000FF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b/>
      <sz val="12"/>
      <color rgb="FF3333FF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rgb="FF0000FF"/>
      <name val="Calibri Light"/>
      <family val="2"/>
    </font>
    <font>
      <sz val="8"/>
      <name val="Arial"/>
      <family val="2"/>
    </font>
    <font>
      <sz val="12"/>
      <color indexed="12"/>
      <name val="Arial"/>
      <family val="2"/>
    </font>
    <font>
      <sz val="11"/>
      <color rgb="FF3333FF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164" fontId="6" fillId="0" borderId="0" xfId="1" applyNumberFormat="1" applyFont="1" applyProtection="1">
      <protection locked="0"/>
    </xf>
    <xf numFmtId="0" fontId="7" fillId="0" borderId="0" xfId="0" applyFont="1" applyProtection="1">
      <protection locked="0"/>
    </xf>
    <xf numFmtId="164" fontId="1" fillId="0" borderId="0" xfId="1" applyNumberFormat="1" applyFont="1"/>
    <xf numFmtId="164" fontId="0" fillId="0" borderId="0" xfId="0" applyNumberFormat="1"/>
    <xf numFmtId="164" fontId="4" fillId="0" borderId="0" xfId="1" applyNumberFormat="1" applyFont="1" applyProtection="1"/>
    <xf numFmtId="0" fontId="4" fillId="0" borderId="0" xfId="0" applyFont="1" applyProtection="1">
      <protection locked="0"/>
    </xf>
    <xf numFmtId="0" fontId="7" fillId="0" borderId="0" xfId="0" applyFont="1"/>
    <xf numFmtId="0" fontId="2" fillId="0" borderId="0" xfId="0" applyFont="1"/>
    <xf numFmtId="0" fontId="11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8" fontId="8" fillId="0" borderId="0" xfId="0" applyNumberFormat="1" applyFont="1"/>
    <xf numFmtId="0" fontId="14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Font="1"/>
    <xf numFmtId="164" fontId="11" fillId="0" borderId="0" xfId="0" applyNumberFormat="1" applyFont="1" applyProtection="1">
      <protection locked="0"/>
    </xf>
    <xf numFmtId="165" fontId="11" fillId="0" borderId="0" xfId="0" applyNumberFormat="1" applyFont="1"/>
    <xf numFmtId="1" fontId="11" fillId="0" borderId="0" xfId="0" applyNumberFormat="1" applyFont="1"/>
    <xf numFmtId="0" fontId="16" fillId="0" borderId="0" xfId="0" applyFont="1"/>
    <xf numFmtId="0" fontId="15" fillId="0" borderId="0" xfId="0" applyFont="1"/>
    <xf numFmtId="0" fontId="15" fillId="0" borderId="0" xfId="0" applyFont="1" applyProtection="1">
      <protection locked="0"/>
    </xf>
    <xf numFmtId="164" fontId="4" fillId="0" borderId="0" xfId="0" applyNumberFormat="1" applyFont="1" applyProtection="1"/>
    <xf numFmtId="0" fontId="10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alignment horizontal="center"/>
      <protection locked="0"/>
    </xf>
    <xf numFmtId="164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0" fontId="11" fillId="0" borderId="0" xfId="0" applyFont="1" applyBorder="1" applyAlignment="1" applyProtection="1">
      <protection locked="0"/>
    </xf>
    <xf numFmtId="166" fontId="4" fillId="0" borderId="0" xfId="0" applyNumberFormat="1" applyFont="1" applyProtection="1"/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/>
    <xf numFmtId="9" fontId="7" fillId="0" borderId="0" xfId="2" applyFont="1" applyProtection="1"/>
    <xf numFmtId="1" fontId="21" fillId="0" borderId="0" xfId="1" applyNumberFormat="1" applyFont="1" applyProtection="1"/>
    <xf numFmtId="164" fontId="4" fillId="0" borderId="0" xfId="0" applyNumberFormat="1" applyFont="1"/>
    <xf numFmtId="1" fontId="21" fillId="0" borderId="0" xfId="0" applyNumberFormat="1" applyFont="1"/>
    <xf numFmtId="0" fontId="0" fillId="0" borderId="0" xfId="0"/>
    <xf numFmtId="14" fontId="2" fillId="0" borderId="0" xfId="0" applyNumberFormat="1" applyFont="1"/>
    <xf numFmtId="164" fontId="2" fillId="0" borderId="0" xfId="1" applyNumberFormat="1" applyFont="1"/>
    <xf numFmtId="164" fontId="7" fillId="0" borderId="0" xfId="0" applyNumberFormat="1" applyFont="1" applyProtection="1"/>
    <xf numFmtId="164" fontId="5" fillId="0" borderId="0" xfId="0" applyNumberFormat="1" applyFont="1" applyProtection="1">
      <protection locked="0"/>
    </xf>
    <xf numFmtId="0" fontId="0" fillId="0" borderId="0" xfId="0"/>
    <xf numFmtId="1" fontId="11" fillId="0" borderId="5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14" fontId="23" fillId="0" borderId="0" xfId="0" quotePrefix="1" applyNumberFormat="1" applyFont="1"/>
    <xf numFmtId="0" fontId="24" fillId="0" borderId="0" xfId="0" applyFont="1" applyProtection="1">
      <protection locked="0"/>
    </xf>
    <xf numFmtId="14" fontId="5" fillId="0" borderId="5" xfId="0" applyNumberFormat="1" applyFont="1" applyBorder="1" applyProtection="1">
      <protection locked="0"/>
    </xf>
    <xf numFmtId="167" fontId="6" fillId="2" borderId="6" xfId="0" applyNumberFormat="1" applyFont="1" applyFill="1" applyBorder="1" applyProtection="1">
      <protection locked="0"/>
    </xf>
    <xf numFmtId="168" fontId="6" fillId="2" borderId="6" xfId="0" applyNumberFormat="1" applyFont="1" applyFill="1" applyBorder="1" applyProtection="1">
      <protection locked="0"/>
    </xf>
    <xf numFmtId="0" fontId="7" fillId="0" borderId="0" xfId="0" applyFont="1" applyAlignment="1">
      <alignment horizontal="center"/>
    </xf>
    <xf numFmtId="5" fontId="7" fillId="0" borderId="0" xfId="0" applyNumberFormat="1" applyFont="1"/>
    <xf numFmtId="164" fontId="6" fillId="0" borderId="0" xfId="0" applyNumberFormat="1" applyFont="1"/>
    <xf numFmtId="0" fontId="6" fillId="2" borderId="6" xfId="0" applyFont="1" applyFill="1" applyBorder="1" applyProtection="1">
      <protection locked="0"/>
    </xf>
    <xf numFmtId="7" fontId="4" fillId="0" borderId="0" xfId="0" applyNumberFormat="1" applyFont="1"/>
    <xf numFmtId="0" fontId="7" fillId="0" borderId="0" xfId="0" applyFont="1"/>
    <xf numFmtId="5" fontId="4" fillId="0" borderId="0" xfId="0" applyNumberFormat="1" applyFont="1"/>
    <xf numFmtId="169" fontId="6" fillId="2" borderId="6" xfId="0" applyNumberFormat="1" applyFont="1" applyFill="1" applyBorder="1" applyProtection="1">
      <protection locked="0"/>
    </xf>
    <xf numFmtId="5" fontId="0" fillId="0" borderId="0" xfId="0" applyNumberFormat="1"/>
    <xf numFmtId="0" fontId="26" fillId="0" borderId="0" xfId="0" applyFont="1"/>
    <xf numFmtId="5" fontId="26" fillId="0" borderId="0" xfId="0" applyNumberFormat="1" applyFont="1"/>
    <xf numFmtId="5" fontId="17" fillId="2" borderId="0" xfId="0" applyNumberFormat="1" applyFont="1" applyFill="1"/>
    <xf numFmtId="5" fontId="10" fillId="2" borderId="0" xfId="0" applyNumberFormat="1" applyFont="1" applyFill="1"/>
    <xf numFmtId="167" fontId="7" fillId="0" borderId="0" xfId="3" applyNumberFormat="1" applyFont="1"/>
    <xf numFmtId="7" fontId="0" fillId="0" borderId="0" xfId="0" applyNumberFormat="1"/>
    <xf numFmtId="7" fontId="17" fillId="2" borderId="0" xfId="0" applyNumberFormat="1" applyFont="1" applyFill="1"/>
    <xf numFmtId="0" fontId="17" fillId="2" borderId="0" xfId="0" applyFont="1" applyFill="1"/>
    <xf numFmtId="0" fontId="6" fillId="2" borderId="0" xfId="0" applyFont="1" applyFill="1" applyBorder="1" applyProtection="1">
      <protection locked="0"/>
    </xf>
    <xf numFmtId="14" fontId="11" fillId="0" borderId="5" xfId="0" applyNumberFormat="1" applyFont="1" applyBorder="1" applyProtection="1">
      <protection locked="0"/>
    </xf>
    <xf numFmtId="0" fontId="0" fillId="0" borderId="0" xfId="0"/>
    <xf numFmtId="0" fontId="0" fillId="0" borderId="0" xfId="0" applyProtection="1">
      <protection locked="0"/>
    </xf>
    <xf numFmtId="1" fontId="11" fillId="0" borderId="0" xfId="0" applyNumberFormat="1" applyFont="1" applyProtection="1">
      <protection locked="0"/>
    </xf>
    <xf numFmtId="165" fontId="11" fillId="0" borderId="0" xfId="0" applyNumberFormat="1" applyFo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4" fontId="11" fillId="0" borderId="1" xfId="0" applyNumberFormat="1" applyFont="1" applyBorder="1" applyAlignment="1" applyProtection="1">
      <alignment horizontal="left"/>
      <protection locked="0"/>
    </xf>
    <xf numFmtId="0" fontId="29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11" fillId="0" borderId="1" xfId="0" applyNumberFormat="1" applyFont="1" applyBorder="1" applyProtection="1">
      <protection locked="0"/>
    </xf>
    <xf numFmtId="165" fontId="7" fillId="0" borderId="0" xfId="0" applyNumberFormat="1" applyFont="1" applyAlignment="1">
      <alignment horizontal="center"/>
    </xf>
    <xf numFmtId="165" fontId="11" fillId="0" borderId="1" xfId="0" applyNumberFormat="1" applyFont="1" applyBorder="1" applyProtection="1">
      <protection locked="0"/>
    </xf>
    <xf numFmtId="1" fontId="11" fillId="0" borderId="3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5" fillId="0" borderId="1" xfId="0" applyFont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15" fillId="0" borderId="2" xfId="0" applyFont="1" applyBorder="1" applyAlignment="1" applyProtection="1">
      <protection locked="0"/>
    </xf>
    <xf numFmtId="0" fontId="15" fillId="0" borderId="3" xfId="0" applyFont="1" applyBorder="1" applyAlignment="1" applyProtection="1">
      <protection locked="0"/>
    </xf>
    <xf numFmtId="0" fontId="15" fillId="0" borderId="4" xfId="0" applyFont="1" applyBorder="1" applyAlignment="1" applyProtection="1">
      <protection locked="0"/>
    </xf>
    <xf numFmtId="0" fontId="11" fillId="0" borderId="0" xfId="0" applyFont="1" applyAlignment="1" applyProtection="1">
      <protection locked="0"/>
    </xf>
    <xf numFmtId="0" fontId="11" fillId="0" borderId="0" xfId="0" applyFont="1" applyAlignment="1"/>
    <xf numFmtId="0" fontId="15" fillId="0" borderId="1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protection locked="0"/>
    </xf>
    <xf numFmtId="0" fontId="22" fillId="0" borderId="3" xfId="0" applyFont="1" applyBorder="1" applyAlignment="1" applyProtection="1">
      <protection locked="0"/>
    </xf>
    <xf numFmtId="0" fontId="22" fillId="0" borderId="4" xfId="0" applyFont="1" applyBorder="1" applyAlignment="1" applyProtection="1">
      <protection locked="0"/>
    </xf>
    <xf numFmtId="0" fontId="3" fillId="0" borderId="0" xfId="0" applyFont="1" applyAlignment="1">
      <alignment horizontal="center"/>
    </xf>
    <xf numFmtId="0" fontId="25" fillId="0" borderId="2" xfId="0" applyFont="1" applyBorder="1" applyProtection="1">
      <protection locked="0"/>
    </xf>
    <xf numFmtId="0" fontId="25" fillId="0" borderId="4" xfId="0" applyFont="1" applyBorder="1" applyProtection="1"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30" fillId="0" borderId="2" xfId="0" applyFont="1" applyBorder="1" applyAlignment="1" applyProtection="1">
      <alignment horizontal="left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77D9A-DBD6-466F-B855-F10061CA3095}">
  <dimension ref="A1:O108"/>
  <sheetViews>
    <sheetView tabSelected="1" zoomScaleNormal="100" workbookViewId="0"/>
  </sheetViews>
  <sheetFormatPr defaultRowHeight="15" x14ac:dyDescent="0.25"/>
  <cols>
    <col min="1" max="1" width="5.90625" customWidth="1"/>
    <col min="2" max="2" width="29.08984375" customWidth="1"/>
    <col min="3" max="3" width="5.453125" customWidth="1"/>
    <col min="4" max="4" width="13" customWidth="1"/>
    <col min="5" max="5" width="3.90625" customWidth="1"/>
    <col min="6" max="6" width="12.90625" customWidth="1"/>
    <col min="7" max="7" width="2.81640625" customWidth="1"/>
    <col min="8" max="8" width="10.6328125" customWidth="1"/>
    <col min="9" max="9" width="3.7265625" customWidth="1"/>
    <col min="10" max="10" width="11.453125" customWidth="1"/>
    <col min="11" max="11" width="3" style="46" customWidth="1"/>
  </cols>
  <sheetData>
    <row r="1" spans="1:15" ht="15.6" x14ac:dyDescent="0.3">
      <c r="B1" s="105" t="s">
        <v>118</v>
      </c>
      <c r="C1" s="105"/>
      <c r="D1" s="105"/>
      <c r="E1" s="105"/>
      <c r="F1" s="105"/>
      <c r="G1" s="105"/>
      <c r="H1" s="105"/>
      <c r="I1" s="105"/>
      <c r="J1" s="105"/>
    </row>
    <row r="2" spans="1:15" ht="17.399999999999999" x14ac:dyDescent="0.3">
      <c r="D2" s="23"/>
      <c r="E2" s="23"/>
    </row>
    <row r="3" spans="1:15" ht="15.6" x14ac:dyDescent="0.3">
      <c r="B3" s="1" t="s">
        <v>116</v>
      </c>
      <c r="C3" s="117" t="s">
        <v>119</v>
      </c>
      <c r="D3" s="118"/>
      <c r="E3" s="18"/>
      <c r="F3" s="9" t="s">
        <v>19</v>
      </c>
      <c r="H3" s="52">
        <v>2022</v>
      </c>
    </row>
    <row r="5" spans="1:15" ht="15.6" x14ac:dyDescent="0.3">
      <c r="D5" s="9" t="s">
        <v>4</v>
      </c>
      <c r="E5" s="9"/>
      <c r="F5" s="80">
        <v>44561</v>
      </c>
    </row>
    <row r="6" spans="1:15" ht="15.6" x14ac:dyDescent="0.3">
      <c r="B6" s="9" t="s">
        <v>22</v>
      </c>
      <c r="C6" s="9"/>
      <c r="D6" s="9"/>
      <c r="E6" s="9"/>
      <c r="F6" s="9"/>
      <c r="G6" s="9"/>
      <c r="H6" s="9"/>
      <c r="I6" s="9"/>
      <c r="J6" s="9"/>
      <c r="K6" s="9"/>
      <c r="L6" s="39"/>
    </row>
    <row r="7" spans="1:15" ht="15.6" x14ac:dyDescent="0.3">
      <c r="B7" s="9" t="s">
        <v>38</v>
      </c>
      <c r="C7" s="9"/>
      <c r="D7" s="39" t="s">
        <v>25</v>
      </c>
      <c r="E7" s="39"/>
      <c r="F7" s="39" t="s">
        <v>26</v>
      </c>
      <c r="G7" s="39"/>
      <c r="H7" s="39" t="s">
        <v>27</v>
      </c>
      <c r="I7" s="39"/>
      <c r="J7" s="39" t="s">
        <v>28</v>
      </c>
      <c r="K7" s="40"/>
    </row>
    <row r="8" spans="1:15" ht="15.6" x14ac:dyDescent="0.3">
      <c r="A8" s="51"/>
      <c r="B8" s="9" t="s">
        <v>12</v>
      </c>
      <c r="C8" s="9"/>
      <c r="D8" s="25" t="s">
        <v>64</v>
      </c>
      <c r="E8" s="25"/>
      <c r="F8" s="25" t="s">
        <v>65</v>
      </c>
      <c r="G8" s="39"/>
      <c r="H8" s="25" t="s">
        <v>0</v>
      </c>
      <c r="I8" s="39"/>
      <c r="J8" s="25" t="s">
        <v>0</v>
      </c>
      <c r="K8" s="25"/>
      <c r="L8" s="39" t="s">
        <v>20</v>
      </c>
    </row>
    <row r="9" spans="1:15" ht="15.6" x14ac:dyDescent="0.3">
      <c r="A9" s="51"/>
      <c r="B9" t="s">
        <v>16</v>
      </c>
      <c r="D9" s="25" t="s">
        <v>18</v>
      </c>
      <c r="E9" s="25"/>
      <c r="F9" s="25" t="s">
        <v>18</v>
      </c>
      <c r="H9" s="25" t="s">
        <v>18</v>
      </c>
      <c r="J9" s="25" t="s">
        <v>18</v>
      </c>
      <c r="K9" s="25"/>
      <c r="L9" s="39"/>
    </row>
    <row r="10" spans="1:15" ht="15.6" x14ac:dyDescent="0.3">
      <c r="A10" s="51"/>
      <c r="B10" t="s">
        <v>41</v>
      </c>
      <c r="D10" s="11">
        <v>44562</v>
      </c>
      <c r="E10" s="11"/>
      <c r="F10" s="11">
        <v>44562</v>
      </c>
      <c r="G10" s="39"/>
      <c r="H10" s="11">
        <v>44562</v>
      </c>
      <c r="I10" s="39"/>
      <c r="J10" s="11">
        <v>44562</v>
      </c>
      <c r="K10" s="11"/>
      <c r="L10" s="32">
        <f>$H$3</f>
        <v>2022</v>
      </c>
      <c r="M10" s="106" t="s">
        <v>35</v>
      </c>
      <c r="N10" s="106"/>
      <c r="O10" s="106"/>
    </row>
    <row r="11" spans="1:15" ht="15.6" x14ac:dyDescent="0.3">
      <c r="A11" s="51"/>
      <c r="B11" s="9" t="s">
        <v>72</v>
      </c>
      <c r="C11" s="9"/>
      <c r="D11" s="20">
        <v>0</v>
      </c>
      <c r="E11" s="20"/>
      <c r="F11" s="20">
        <v>0</v>
      </c>
      <c r="G11" s="10"/>
      <c r="H11" s="20">
        <v>0</v>
      </c>
      <c r="I11" s="10"/>
      <c r="J11" s="20">
        <v>0</v>
      </c>
      <c r="K11" s="20"/>
      <c r="L11" s="32"/>
      <c r="M11" s="25"/>
      <c r="N11" s="25"/>
      <c r="O11" s="25"/>
    </row>
    <row r="12" spans="1:15" ht="15.6" x14ac:dyDescent="0.3">
      <c r="A12" s="51"/>
      <c r="B12" t="s">
        <v>66</v>
      </c>
      <c r="D12" s="20">
        <v>0</v>
      </c>
      <c r="E12" s="20"/>
      <c r="F12" s="20">
        <v>0</v>
      </c>
      <c r="G12" s="10"/>
      <c r="H12" s="20">
        <v>0</v>
      </c>
      <c r="I12" s="10"/>
      <c r="J12" s="20">
        <v>0</v>
      </c>
      <c r="K12" s="20"/>
      <c r="L12" s="32"/>
      <c r="M12" s="25"/>
      <c r="N12" s="25"/>
      <c r="O12" s="25"/>
    </row>
    <row r="13" spans="1:15" ht="15.6" x14ac:dyDescent="0.3">
      <c r="A13" s="51"/>
      <c r="B13" t="s">
        <v>67</v>
      </c>
      <c r="D13" s="41">
        <f>D11-D12</f>
        <v>0</v>
      </c>
      <c r="E13" s="41"/>
      <c r="F13" s="41">
        <f t="shared" ref="F13:J13" si="0">F11-F12</f>
        <v>0</v>
      </c>
      <c r="G13" s="41"/>
      <c r="H13" s="41">
        <f t="shared" si="0"/>
        <v>0</v>
      </c>
      <c r="I13" s="41"/>
      <c r="J13" s="41">
        <f t="shared" si="0"/>
        <v>0</v>
      </c>
      <c r="K13" s="41"/>
      <c r="L13" s="32"/>
      <c r="M13" s="25"/>
      <c r="N13" s="25"/>
      <c r="O13" s="25"/>
    </row>
    <row r="14" spans="1:15" ht="15.6" x14ac:dyDescent="0.3">
      <c r="A14" s="51"/>
      <c r="B14" t="s">
        <v>70</v>
      </c>
      <c r="D14" s="42" t="str">
        <f t="shared" ref="D14:J14" si="1">IF(D13=0," ",D13/(D12+D13))</f>
        <v xml:space="preserve"> </v>
      </c>
      <c r="E14" s="42" t="str">
        <f t="shared" si="1"/>
        <v xml:space="preserve"> </v>
      </c>
      <c r="F14" s="42" t="str">
        <f t="shared" si="1"/>
        <v xml:space="preserve"> </v>
      </c>
      <c r="G14" s="42" t="str">
        <f t="shared" si="1"/>
        <v xml:space="preserve"> </v>
      </c>
      <c r="H14" s="42" t="str">
        <f t="shared" si="1"/>
        <v xml:space="preserve"> </v>
      </c>
      <c r="I14" s="42" t="str">
        <f t="shared" si="1"/>
        <v xml:space="preserve"> </v>
      </c>
      <c r="J14" s="42" t="str">
        <f t="shared" si="1"/>
        <v xml:space="preserve"> </v>
      </c>
      <c r="K14" s="42"/>
      <c r="L14" s="32"/>
      <c r="M14" s="25"/>
      <c r="N14" s="25"/>
      <c r="O14" s="25"/>
    </row>
    <row r="15" spans="1:15" s="51" customFormat="1" ht="15.6" x14ac:dyDescent="0.3">
      <c r="B15" t="s">
        <v>17</v>
      </c>
      <c r="C15" s="21"/>
      <c r="D15" s="84">
        <v>0</v>
      </c>
      <c r="E15" s="46" t="s">
        <v>63</v>
      </c>
      <c r="F15" s="84">
        <v>0</v>
      </c>
      <c r="G15" s="46" t="s">
        <v>63</v>
      </c>
      <c r="H15" s="84">
        <v>0</v>
      </c>
      <c r="I15" s="46" t="s">
        <v>63</v>
      </c>
      <c r="J15" s="84">
        <v>0</v>
      </c>
      <c r="K15" s="46" t="s">
        <v>63</v>
      </c>
      <c r="L15" s="32"/>
      <c r="M15" s="25"/>
      <c r="N15" s="25"/>
      <c r="O15" s="25"/>
    </row>
    <row r="16" spans="1:15" s="51" customFormat="1" ht="15.6" x14ac:dyDescent="0.3">
      <c r="B16" t="s">
        <v>15</v>
      </c>
      <c r="C16" s="22"/>
      <c r="D16" s="83">
        <v>0</v>
      </c>
      <c r="E16"/>
      <c r="F16" s="83">
        <v>0</v>
      </c>
      <c r="G16" s="10"/>
      <c r="H16" s="83">
        <v>0</v>
      </c>
      <c r="I16" s="10"/>
      <c r="J16" s="83">
        <v>0</v>
      </c>
      <c r="K16" s="22"/>
      <c r="L16" s="32"/>
      <c r="M16" s="25"/>
      <c r="N16" s="25"/>
      <c r="O16" s="25"/>
    </row>
    <row r="17" spans="1:15" s="81" customFormat="1" ht="15.6" x14ac:dyDescent="0.3">
      <c r="B17" s="81" t="s">
        <v>97</v>
      </c>
      <c r="C17" s="22"/>
      <c r="D17" s="83">
        <v>0</v>
      </c>
      <c r="F17" s="83">
        <v>0</v>
      </c>
      <c r="G17" s="10"/>
      <c r="H17" s="83">
        <v>0</v>
      </c>
      <c r="I17" s="10"/>
      <c r="J17" s="83">
        <v>0</v>
      </c>
      <c r="K17" s="22"/>
      <c r="L17" s="32"/>
      <c r="M17" s="25"/>
      <c r="N17" s="25"/>
      <c r="O17" s="25"/>
    </row>
    <row r="18" spans="1:15" s="46" customFormat="1" ht="15.6" x14ac:dyDescent="0.3">
      <c r="A18" s="51"/>
      <c r="B18" s="9" t="s">
        <v>62</v>
      </c>
      <c r="C18" s="43">
        <f>L10</f>
        <v>2022</v>
      </c>
      <c r="D18" s="20">
        <v>0</v>
      </c>
      <c r="F18" s="20">
        <v>0</v>
      </c>
      <c r="G18" s="10"/>
      <c r="H18" s="20">
        <v>0</v>
      </c>
      <c r="I18" s="10"/>
      <c r="J18" s="20">
        <v>0</v>
      </c>
      <c r="K18" s="20"/>
      <c r="L18" s="44">
        <f>SUM(D18:J18)</f>
        <v>0</v>
      </c>
      <c r="M18" s="25"/>
      <c r="N18" s="25"/>
      <c r="O18" s="25"/>
    </row>
    <row r="19" spans="1:15" ht="15.6" x14ac:dyDescent="0.3">
      <c r="A19" s="51"/>
      <c r="B19" s="9" t="s">
        <v>69</v>
      </c>
      <c r="C19" s="43">
        <f>L10</f>
        <v>2022</v>
      </c>
      <c r="D19" s="20">
        <v>0</v>
      </c>
      <c r="F19" s="20">
        <v>0</v>
      </c>
      <c r="G19" s="10"/>
      <c r="H19" s="20">
        <v>0</v>
      </c>
      <c r="I19" s="10"/>
      <c r="J19" s="20">
        <v>0</v>
      </c>
      <c r="K19" s="11"/>
      <c r="L19" s="44">
        <f>SUM(D19:J19)</f>
        <v>0</v>
      </c>
    </row>
    <row r="20" spans="1:15" ht="15.6" x14ac:dyDescent="0.3">
      <c r="A20" s="51"/>
      <c r="B20" s="9" t="s">
        <v>68</v>
      </c>
      <c r="C20" s="43">
        <f>C19</f>
        <v>2022</v>
      </c>
      <c r="D20" s="20">
        <v>0</v>
      </c>
      <c r="F20" s="20">
        <v>0</v>
      </c>
      <c r="G20" s="10"/>
      <c r="H20" s="20">
        <v>0</v>
      </c>
      <c r="I20" s="10"/>
      <c r="J20" s="20">
        <v>0</v>
      </c>
      <c r="K20" s="20"/>
      <c r="L20" s="44">
        <f>SUM(D20:J20)</f>
        <v>0</v>
      </c>
    </row>
    <row r="21" spans="1:15" ht="15.6" x14ac:dyDescent="0.3">
      <c r="A21" s="51"/>
      <c r="B21" s="9" t="s">
        <v>21</v>
      </c>
      <c r="C21" s="45">
        <f>C19</f>
        <v>2022</v>
      </c>
      <c r="D21" s="20">
        <v>0</v>
      </c>
      <c r="F21" s="20">
        <v>0</v>
      </c>
      <c r="G21" s="10"/>
      <c r="H21" s="20">
        <v>0</v>
      </c>
      <c r="I21" s="10"/>
      <c r="J21" s="20">
        <v>0</v>
      </c>
      <c r="K21" s="20"/>
      <c r="L21" s="44">
        <f>SUM(D21:J21)</f>
        <v>0</v>
      </c>
    </row>
    <row r="22" spans="1:15" ht="15.6" x14ac:dyDescent="0.3">
      <c r="A22" s="51"/>
      <c r="B22" t="s">
        <v>31</v>
      </c>
      <c r="C22" s="45">
        <f>C21</f>
        <v>2022</v>
      </c>
      <c r="D22" s="20">
        <v>0</v>
      </c>
      <c r="F22" s="20">
        <v>0</v>
      </c>
      <c r="G22" s="10"/>
      <c r="H22" s="20">
        <v>0</v>
      </c>
      <c r="I22" s="10"/>
      <c r="J22" s="20">
        <v>0</v>
      </c>
      <c r="K22" s="20"/>
      <c r="L22" s="44">
        <f>SUM(D22:J22)</f>
        <v>0</v>
      </c>
    </row>
    <row r="23" spans="1:15" x14ac:dyDescent="0.25">
      <c r="A23" s="51"/>
      <c r="B23" t="s">
        <v>14</v>
      </c>
      <c r="D23" s="11">
        <v>44562</v>
      </c>
      <c r="E23" s="11"/>
      <c r="F23" s="11">
        <v>44520</v>
      </c>
      <c r="G23" s="10"/>
      <c r="H23" s="11">
        <v>44520</v>
      </c>
      <c r="I23" s="10"/>
      <c r="J23" s="11">
        <v>44520</v>
      </c>
      <c r="K23" s="11"/>
      <c r="L23" s="10"/>
    </row>
    <row r="24" spans="1:15" ht="15.6" x14ac:dyDescent="0.3">
      <c r="A24" s="51"/>
      <c r="B24" s="9" t="s">
        <v>29</v>
      </c>
      <c r="C24" s="9"/>
      <c r="D24" s="25" t="s">
        <v>30</v>
      </c>
      <c r="E24" s="25"/>
      <c r="F24" s="25" t="s">
        <v>30</v>
      </c>
      <c r="G24" s="10"/>
      <c r="H24" s="25" t="s">
        <v>30</v>
      </c>
      <c r="I24" s="10"/>
      <c r="J24" s="25" t="s">
        <v>30</v>
      </c>
      <c r="K24" s="24"/>
      <c r="L24" s="10"/>
    </row>
    <row r="25" spans="1:15" ht="15.6" x14ac:dyDescent="0.3">
      <c r="B25" s="9" t="s">
        <v>22</v>
      </c>
      <c r="C25" s="9"/>
    </row>
    <row r="26" spans="1:15" ht="15.6" x14ac:dyDescent="0.3">
      <c r="B26" s="9" t="s">
        <v>37</v>
      </c>
      <c r="C26" s="9"/>
      <c r="D26" s="39" t="s">
        <v>25</v>
      </c>
      <c r="E26" s="39"/>
      <c r="F26" s="39" t="s">
        <v>26</v>
      </c>
      <c r="G26" s="39"/>
      <c r="H26" s="39" t="s">
        <v>27</v>
      </c>
      <c r="I26" s="39"/>
      <c r="J26" s="39" t="s">
        <v>28</v>
      </c>
      <c r="K26" s="40"/>
      <c r="L26" s="39" t="s">
        <v>20</v>
      </c>
    </row>
    <row r="27" spans="1:15" ht="15.6" x14ac:dyDescent="0.3">
      <c r="B27" s="9" t="s">
        <v>12</v>
      </c>
      <c r="C27" s="9"/>
      <c r="D27" s="25" t="s">
        <v>98</v>
      </c>
      <c r="E27" s="25"/>
      <c r="F27" s="25" t="s">
        <v>95</v>
      </c>
      <c r="H27" s="25" t="s">
        <v>0</v>
      </c>
      <c r="J27" s="25" t="s">
        <v>0</v>
      </c>
      <c r="K27" s="25"/>
      <c r="L27" s="32">
        <f>$H$3</f>
        <v>2022</v>
      </c>
    </row>
    <row r="28" spans="1:15" x14ac:dyDescent="0.25">
      <c r="B28" t="s">
        <v>16</v>
      </c>
      <c r="D28" s="25" t="s">
        <v>18</v>
      </c>
      <c r="E28" s="25"/>
      <c r="F28" s="25" t="s">
        <v>18</v>
      </c>
      <c r="H28" s="25" t="s">
        <v>18</v>
      </c>
      <c r="J28" s="25" t="s">
        <v>18</v>
      </c>
      <c r="K28" s="25"/>
    </row>
    <row r="29" spans="1:15" x14ac:dyDescent="0.25">
      <c r="A29" s="51"/>
      <c r="B29" t="s">
        <v>41</v>
      </c>
      <c r="D29" s="11">
        <v>44562</v>
      </c>
      <c r="E29" s="11"/>
      <c r="F29" s="11">
        <v>44562</v>
      </c>
      <c r="H29" s="11">
        <v>44562</v>
      </c>
      <c r="J29" s="11">
        <v>44562</v>
      </c>
      <c r="K29" s="11"/>
    </row>
    <row r="30" spans="1:15" ht="15.6" x14ac:dyDescent="0.3">
      <c r="A30" s="51"/>
      <c r="B30" s="9" t="s">
        <v>42</v>
      </c>
      <c r="C30" s="9"/>
      <c r="D30" s="20">
        <v>0</v>
      </c>
      <c r="E30" s="20"/>
      <c r="F30" s="20">
        <v>0</v>
      </c>
      <c r="H30" s="20">
        <v>0</v>
      </c>
      <c r="J30" s="20">
        <v>0</v>
      </c>
      <c r="K30" s="20"/>
    </row>
    <row r="31" spans="1:15" x14ac:dyDescent="0.25">
      <c r="A31" s="51"/>
      <c r="B31" t="s">
        <v>66</v>
      </c>
      <c r="D31" s="20">
        <v>0</v>
      </c>
      <c r="E31" s="20"/>
      <c r="F31" s="20">
        <v>0</v>
      </c>
      <c r="H31" s="20">
        <v>0</v>
      </c>
      <c r="J31" s="20">
        <v>0</v>
      </c>
      <c r="K31" s="20"/>
    </row>
    <row r="32" spans="1:15" x14ac:dyDescent="0.25">
      <c r="A32" s="51"/>
      <c r="B32" t="s">
        <v>67</v>
      </c>
      <c r="D32" s="49">
        <f>D30-D31</f>
        <v>0</v>
      </c>
      <c r="E32" s="49"/>
      <c r="F32" s="49">
        <f t="shared" ref="F32:J32" si="2">F30-F31</f>
        <v>0</v>
      </c>
      <c r="G32" s="49"/>
      <c r="H32" s="49">
        <f t="shared" si="2"/>
        <v>0</v>
      </c>
      <c r="I32" s="49"/>
      <c r="J32" s="49">
        <f t="shared" si="2"/>
        <v>0</v>
      </c>
      <c r="K32" s="49"/>
    </row>
    <row r="33" spans="1:12" x14ac:dyDescent="0.25">
      <c r="A33" s="51"/>
      <c r="B33" t="s">
        <v>70</v>
      </c>
      <c r="D33" s="42" t="str">
        <f>IF(D30=0," ",D32/(D30))</f>
        <v xml:space="preserve"> </v>
      </c>
      <c r="E33" s="42" t="str">
        <f t="shared" ref="E33:J33" si="3">IF(E30=0," ",E32/(E30))</f>
        <v xml:space="preserve"> </v>
      </c>
      <c r="F33" s="42" t="str">
        <f t="shared" si="3"/>
        <v xml:space="preserve"> </v>
      </c>
      <c r="G33" s="42" t="str">
        <f t="shared" si="3"/>
        <v xml:space="preserve"> </v>
      </c>
      <c r="H33" s="42" t="str">
        <f t="shared" si="3"/>
        <v xml:space="preserve"> </v>
      </c>
      <c r="I33" s="42" t="str">
        <f t="shared" si="3"/>
        <v xml:space="preserve"> </v>
      </c>
      <c r="J33" s="42" t="str">
        <f t="shared" si="3"/>
        <v xml:space="preserve"> </v>
      </c>
      <c r="K33" s="42"/>
    </row>
    <row r="34" spans="1:12" s="51" customFormat="1" x14ac:dyDescent="0.25">
      <c r="B34" t="s">
        <v>13</v>
      </c>
      <c r="C34" s="21"/>
      <c r="D34" s="84">
        <v>0</v>
      </c>
      <c r="E34" t="s">
        <v>63</v>
      </c>
      <c r="F34" s="84">
        <v>0</v>
      </c>
      <c r="G34" s="46" t="s">
        <v>63</v>
      </c>
      <c r="H34" s="84">
        <v>0</v>
      </c>
      <c r="I34" s="46" t="s">
        <v>63</v>
      </c>
      <c r="J34" s="84">
        <v>0</v>
      </c>
      <c r="K34" s="46" t="s">
        <v>63</v>
      </c>
    </row>
    <row r="35" spans="1:12" s="51" customFormat="1" x14ac:dyDescent="0.25">
      <c r="B35" t="s">
        <v>15</v>
      </c>
      <c r="C35" s="22"/>
      <c r="D35" s="83">
        <v>0</v>
      </c>
      <c r="E35"/>
      <c r="F35" s="83">
        <v>0</v>
      </c>
      <c r="G35"/>
      <c r="H35" s="83">
        <v>0</v>
      </c>
      <c r="I35"/>
      <c r="J35" s="83">
        <v>0</v>
      </c>
      <c r="K35" s="22"/>
    </row>
    <row r="36" spans="1:12" s="81" customFormat="1" x14ac:dyDescent="0.25">
      <c r="B36" s="82" t="s">
        <v>97</v>
      </c>
      <c r="C36" s="83"/>
      <c r="D36" s="83">
        <v>0</v>
      </c>
      <c r="E36" s="82"/>
      <c r="F36" s="83">
        <v>0</v>
      </c>
      <c r="G36" s="82"/>
      <c r="H36" s="83">
        <v>0</v>
      </c>
      <c r="I36" s="82"/>
      <c r="J36" s="83">
        <v>0</v>
      </c>
      <c r="K36" s="22"/>
    </row>
    <row r="37" spans="1:12" s="46" customFormat="1" ht="15.6" x14ac:dyDescent="0.3">
      <c r="A37" s="51"/>
      <c r="B37" s="9" t="s">
        <v>62</v>
      </c>
      <c r="C37" s="43">
        <f>H3</f>
        <v>2022</v>
      </c>
      <c r="D37" s="20">
        <v>0</v>
      </c>
      <c r="E37" s="42"/>
      <c r="F37" s="20">
        <v>0</v>
      </c>
      <c r="G37" s="42"/>
      <c r="H37" s="20">
        <v>0</v>
      </c>
      <c r="I37" s="42"/>
      <c r="J37" s="20">
        <v>0</v>
      </c>
      <c r="K37" s="20"/>
      <c r="L37" s="44">
        <f>SUM(D37:J37)</f>
        <v>0</v>
      </c>
    </row>
    <row r="38" spans="1:12" s="46" customFormat="1" ht="15.6" x14ac:dyDescent="0.3">
      <c r="A38" s="51"/>
      <c r="B38" s="9" t="s">
        <v>69</v>
      </c>
      <c r="C38" s="43">
        <f>C37</f>
        <v>2022</v>
      </c>
      <c r="D38" s="20">
        <v>0</v>
      </c>
      <c r="E38" s="42"/>
      <c r="F38" s="20">
        <v>0</v>
      </c>
      <c r="G38" s="42"/>
      <c r="H38" s="20">
        <v>0</v>
      </c>
      <c r="I38" s="42"/>
      <c r="J38" s="20">
        <v>0</v>
      </c>
      <c r="K38" s="20"/>
      <c r="L38" s="44">
        <f t="shared" ref="L38:L39" si="4">SUM(D38:J38)</f>
        <v>0</v>
      </c>
    </row>
    <row r="39" spans="1:12" s="46" customFormat="1" ht="15.6" x14ac:dyDescent="0.3">
      <c r="A39" s="51"/>
      <c r="B39" s="9" t="s">
        <v>68</v>
      </c>
      <c r="C39" s="43">
        <f>C38</f>
        <v>2022</v>
      </c>
      <c r="D39" s="20">
        <v>0</v>
      </c>
      <c r="E39" s="42"/>
      <c r="F39" s="20">
        <v>0</v>
      </c>
      <c r="G39" s="42"/>
      <c r="H39" s="20">
        <v>0</v>
      </c>
      <c r="I39" s="42"/>
      <c r="J39" s="20">
        <v>0</v>
      </c>
      <c r="K39" s="20"/>
      <c r="L39" s="44">
        <f t="shared" si="4"/>
        <v>0</v>
      </c>
    </row>
    <row r="40" spans="1:12" ht="15.6" x14ac:dyDescent="0.3">
      <c r="A40" s="51"/>
      <c r="B40" s="9" t="s">
        <v>21</v>
      </c>
      <c r="C40" s="45">
        <f>C37</f>
        <v>2022</v>
      </c>
      <c r="D40" s="20">
        <v>0</v>
      </c>
      <c r="F40" s="20">
        <v>0</v>
      </c>
      <c r="H40" s="20">
        <v>0</v>
      </c>
      <c r="J40" s="20">
        <v>0</v>
      </c>
      <c r="K40" s="20"/>
      <c r="L40" s="44">
        <f>SUM(D40:J40)</f>
        <v>0</v>
      </c>
    </row>
    <row r="41" spans="1:12" ht="15.6" x14ac:dyDescent="0.3">
      <c r="A41" s="51"/>
      <c r="B41" t="s">
        <v>31</v>
      </c>
      <c r="C41" s="45">
        <f>C40</f>
        <v>2022</v>
      </c>
      <c r="D41" s="20">
        <v>0</v>
      </c>
      <c r="F41" s="20">
        <v>0</v>
      </c>
      <c r="H41" s="20">
        <v>0</v>
      </c>
      <c r="J41" s="20">
        <v>0</v>
      </c>
      <c r="K41" s="20"/>
      <c r="L41" s="44">
        <f>SUM(D41:J41)</f>
        <v>0</v>
      </c>
    </row>
    <row r="42" spans="1:12" x14ac:dyDescent="0.25">
      <c r="A42" s="51"/>
      <c r="B42" t="s">
        <v>14</v>
      </c>
      <c r="D42" s="11">
        <v>44562</v>
      </c>
      <c r="E42" s="11"/>
      <c r="F42" s="11">
        <v>44562</v>
      </c>
      <c r="H42" s="11">
        <v>44562</v>
      </c>
      <c r="J42" s="11">
        <v>44562</v>
      </c>
      <c r="K42" s="11"/>
    </row>
    <row r="43" spans="1:12" ht="15.6" x14ac:dyDescent="0.3">
      <c r="A43" s="51"/>
      <c r="B43" s="9" t="s">
        <v>29</v>
      </c>
      <c r="C43" s="9"/>
      <c r="D43" s="25" t="s">
        <v>30</v>
      </c>
      <c r="E43" s="24"/>
      <c r="F43" s="25" t="s">
        <v>30</v>
      </c>
      <c r="H43" s="25" t="s">
        <v>30</v>
      </c>
      <c r="J43" s="25" t="s">
        <v>30</v>
      </c>
      <c r="K43" s="24"/>
    </row>
    <row r="44" spans="1:12" ht="15.6" x14ac:dyDescent="0.3">
      <c r="B44" s="9"/>
      <c r="C44" s="9"/>
    </row>
    <row r="46" spans="1:12" ht="15.6" x14ac:dyDescent="0.3">
      <c r="B46" s="105" t="s">
        <v>43</v>
      </c>
      <c r="C46" s="105"/>
      <c r="D46" s="107"/>
      <c r="E46" s="107"/>
      <c r="F46" s="107"/>
      <c r="G46" s="108"/>
      <c r="H46" s="108"/>
    </row>
    <row r="47" spans="1:12" ht="15.6" x14ac:dyDescent="0.3">
      <c r="B47" s="39"/>
      <c r="C47" s="39"/>
      <c r="D47" s="37"/>
      <c r="E47" s="37"/>
      <c r="F47" s="11">
        <v>44562</v>
      </c>
      <c r="H47" s="11">
        <v>44926</v>
      </c>
    </row>
    <row r="48" spans="1:12" ht="15.6" x14ac:dyDescent="0.3">
      <c r="B48" s="9" t="s">
        <v>71</v>
      </c>
      <c r="C48" s="9"/>
      <c r="F48" s="39" t="s">
        <v>1</v>
      </c>
      <c r="G48" s="39"/>
      <c r="H48" s="39" t="s">
        <v>2</v>
      </c>
    </row>
    <row r="49" spans="2:10" ht="15.6" x14ac:dyDescent="0.3">
      <c r="B49" t="s">
        <v>44</v>
      </c>
      <c r="F49" s="41">
        <f>L19</f>
        <v>0</v>
      </c>
      <c r="G49" s="39"/>
      <c r="H49" s="41">
        <f>L20</f>
        <v>0</v>
      </c>
    </row>
    <row r="50" spans="2:10" x14ac:dyDescent="0.25">
      <c r="B50" t="s">
        <v>45</v>
      </c>
      <c r="F50" s="41">
        <f>L38</f>
        <v>0</v>
      </c>
      <c r="G50" s="8"/>
      <c r="H50" s="41">
        <f>L39</f>
        <v>0</v>
      </c>
    </row>
    <row r="51" spans="2:10" ht="15.6" x14ac:dyDescent="0.3">
      <c r="B51" s="9" t="s">
        <v>46</v>
      </c>
      <c r="C51" s="9"/>
      <c r="F51" s="30">
        <f>SUM(F49:F50)</f>
        <v>0</v>
      </c>
      <c r="H51" s="30">
        <f>SUM(H49:H50)</f>
        <v>0</v>
      </c>
    </row>
    <row r="52" spans="2:10" ht="15.6" x14ac:dyDescent="0.3">
      <c r="B52" s="39"/>
      <c r="C52" s="39"/>
      <c r="D52" s="37"/>
      <c r="E52" s="37"/>
      <c r="F52" s="37"/>
    </row>
    <row r="53" spans="2:10" ht="15.6" x14ac:dyDescent="0.3">
      <c r="B53" s="9" t="s">
        <v>47</v>
      </c>
      <c r="C53" s="9"/>
      <c r="F53" s="31">
        <f>H3</f>
        <v>2022</v>
      </c>
    </row>
    <row r="54" spans="2:10" x14ac:dyDescent="0.25">
      <c r="B54" t="s">
        <v>48</v>
      </c>
      <c r="F54" s="5">
        <f>L22</f>
        <v>0</v>
      </c>
    </row>
    <row r="55" spans="2:10" x14ac:dyDescent="0.25">
      <c r="B55" t="s">
        <v>49</v>
      </c>
      <c r="F55" s="5">
        <f>L41</f>
        <v>0</v>
      </c>
    </row>
    <row r="56" spans="2:10" ht="15.6" x14ac:dyDescent="0.3">
      <c r="B56" s="9" t="s">
        <v>50</v>
      </c>
      <c r="C56" s="9"/>
      <c r="F56" s="30">
        <f>SUM(F54:F55)</f>
        <v>0</v>
      </c>
    </row>
    <row r="57" spans="2:10" ht="15.6" x14ac:dyDescent="0.3">
      <c r="C57" s="9"/>
    </row>
    <row r="58" spans="2:10" ht="15.6" x14ac:dyDescent="0.3">
      <c r="B58" s="9" t="s">
        <v>51</v>
      </c>
      <c r="C58" s="9"/>
      <c r="F58" s="32">
        <f>F53</f>
        <v>2022</v>
      </c>
      <c r="G58" s="39"/>
      <c r="H58" s="39"/>
    </row>
    <row r="59" spans="2:10" x14ac:dyDescent="0.25">
      <c r="B59" s="8" t="s">
        <v>23</v>
      </c>
      <c r="C59" s="8"/>
      <c r="F59" s="41">
        <f>L21</f>
        <v>0</v>
      </c>
      <c r="H59" s="20"/>
    </row>
    <row r="60" spans="2:10" x14ac:dyDescent="0.25">
      <c r="B60" s="8" t="s">
        <v>52</v>
      </c>
      <c r="C60" s="8"/>
      <c r="F60" s="41">
        <f>L40</f>
        <v>0</v>
      </c>
      <c r="H60" s="20"/>
    </row>
    <row r="61" spans="2:10" ht="15.6" x14ac:dyDescent="0.3">
      <c r="B61" s="1" t="s">
        <v>53</v>
      </c>
      <c r="C61" s="1"/>
      <c r="F61" s="30">
        <f>SUM(F59:F60)</f>
        <v>0</v>
      </c>
      <c r="H61" s="30"/>
    </row>
    <row r="62" spans="2:10" ht="15.6" x14ac:dyDescent="0.3">
      <c r="B62" s="28" t="s">
        <v>7</v>
      </c>
      <c r="C62" s="28"/>
      <c r="D62" s="13"/>
      <c r="E62" s="12"/>
      <c r="G62" s="15"/>
    </row>
    <row r="63" spans="2:10" s="95" customFormat="1" ht="15.6" x14ac:dyDescent="0.3">
      <c r="B63" s="116" t="s">
        <v>107</v>
      </c>
      <c r="C63" s="107"/>
      <c r="D63" s="107"/>
      <c r="E63" s="107"/>
      <c r="F63" s="107"/>
      <c r="G63" s="107"/>
      <c r="H63" s="107"/>
      <c r="I63" s="107"/>
      <c r="J63" s="107"/>
    </row>
    <row r="64" spans="2:10" s="95" customFormat="1" ht="15.6" x14ac:dyDescent="0.3">
      <c r="B64" s="28"/>
      <c r="C64" s="28"/>
      <c r="D64" s="13"/>
      <c r="E64" s="12"/>
      <c r="G64" s="15"/>
    </row>
    <row r="65" spans="2:10" s="86" customFormat="1" ht="15.6" x14ac:dyDescent="0.3">
      <c r="B65" s="27" t="s">
        <v>125</v>
      </c>
      <c r="C65" s="28"/>
      <c r="D65" s="13"/>
      <c r="E65" s="12"/>
      <c r="F65" s="85" t="s">
        <v>1</v>
      </c>
      <c r="G65" s="85"/>
      <c r="H65" s="85" t="s">
        <v>2</v>
      </c>
    </row>
    <row r="66" spans="2:10" s="86" customFormat="1" ht="15.6" x14ac:dyDescent="0.3">
      <c r="B66" s="27"/>
      <c r="C66" s="28"/>
      <c r="D66" s="13"/>
      <c r="E66" s="12"/>
      <c r="F66" s="47">
        <f>F85</f>
        <v>44562</v>
      </c>
      <c r="H66" s="47">
        <f>H85</f>
        <v>44926</v>
      </c>
      <c r="J66" s="31">
        <f>H3</f>
        <v>2022</v>
      </c>
    </row>
    <row r="67" spans="2:10" s="86" customFormat="1" ht="15.6" x14ac:dyDescent="0.3">
      <c r="B67" s="27" t="s">
        <v>12</v>
      </c>
      <c r="C67" s="113" t="s">
        <v>100</v>
      </c>
      <c r="D67" s="114"/>
      <c r="E67" s="12"/>
      <c r="G67" s="15"/>
      <c r="J67" s="9" t="s">
        <v>101</v>
      </c>
    </row>
    <row r="68" spans="2:10" s="86" customFormat="1" ht="15.6" x14ac:dyDescent="0.3">
      <c r="B68" s="28" t="s">
        <v>99</v>
      </c>
      <c r="C68" s="28"/>
      <c r="D68" s="13"/>
      <c r="E68" s="12"/>
      <c r="F68" s="2">
        <v>0</v>
      </c>
      <c r="H68" s="2">
        <v>0</v>
      </c>
      <c r="J68" s="2">
        <v>0</v>
      </c>
    </row>
    <row r="69" spans="2:10" s="86" customFormat="1" ht="15.6" x14ac:dyDescent="0.3">
      <c r="B69" s="28" t="s">
        <v>104</v>
      </c>
      <c r="C69" s="84">
        <v>0</v>
      </c>
      <c r="D69" s="91" t="s">
        <v>63</v>
      </c>
      <c r="E69" s="12"/>
      <c r="G69" s="15"/>
    </row>
    <row r="70" spans="2:10" s="88" customFormat="1" ht="15.6" x14ac:dyDescent="0.3">
      <c r="B70" s="28"/>
      <c r="C70" s="84"/>
      <c r="D70" s="91"/>
      <c r="E70" s="12"/>
      <c r="G70" s="15"/>
      <c r="J70" s="31">
        <f>J66</f>
        <v>2022</v>
      </c>
    </row>
    <row r="71" spans="2:10" s="86" customFormat="1" ht="15.6" x14ac:dyDescent="0.3">
      <c r="B71" s="27" t="s">
        <v>12</v>
      </c>
      <c r="C71" s="113" t="s">
        <v>102</v>
      </c>
      <c r="D71" s="114"/>
      <c r="E71" s="12"/>
      <c r="G71" s="15"/>
      <c r="J71" s="9" t="s">
        <v>101</v>
      </c>
    </row>
    <row r="72" spans="2:10" s="86" customFormat="1" ht="15.6" x14ac:dyDescent="0.3">
      <c r="B72" s="28" t="s">
        <v>99</v>
      </c>
      <c r="C72" s="28"/>
      <c r="D72" s="13"/>
      <c r="E72" s="12"/>
      <c r="F72" s="2">
        <v>0</v>
      </c>
      <c r="H72" s="2">
        <v>0</v>
      </c>
      <c r="J72" s="2">
        <v>0</v>
      </c>
    </row>
    <row r="73" spans="2:10" s="88" customFormat="1" ht="15.6" x14ac:dyDescent="0.3">
      <c r="B73" s="28" t="s">
        <v>104</v>
      </c>
      <c r="C73" s="84">
        <v>0</v>
      </c>
      <c r="D73" s="91" t="s">
        <v>63</v>
      </c>
      <c r="E73" s="12"/>
      <c r="F73" s="2"/>
      <c r="H73" s="2"/>
      <c r="J73" s="2"/>
    </row>
    <row r="74" spans="2:10" s="86" customFormat="1" ht="15.6" x14ac:dyDescent="0.3">
      <c r="B74" s="28"/>
      <c r="C74" s="28"/>
      <c r="D74" s="13"/>
      <c r="E74" s="12"/>
      <c r="G74" s="15"/>
    </row>
    <row r="75" spans="2:10" s="87" customFormat="1" ht="15.6" x14ac:dyDescent="0.3">
      <c r="B75" s="27" t="s">
        <v>103</v>
      </c>
      <c r="C75" s="27"/>
      <c r="D75" s="17"/>
      <c r="E75" s="89"/>
      <c r="F75" s="30">
        <f>F68+F72</f>
        <v>0</v>
      </c>
      <c r="G75" s="90"/>
      <c r="H75" s="30">
        <f>H68+H72</f>
        <v>0</v>
      </c>
      <c r="I75" s="9"/>
      <c r="J75" s="30">
        <f>J68+J72</f>
        <v>0</v>
      </c>
    </row>
    <row r="76" spans="2:10" s="95" customFormat="1" ht="15.6" x14ac:dyDescent="0.3">
      <c r="B76" s="27"/>
      <c r="C76" s="27"/>
      <c r="D76" s="17"/>
      <c r="E76" s="89"/>
      <c r="F76" s="30"/>
      <c r="G76" s="90"/>
      <c r="H76" s="30"/>
      <c r="I76" s="9"/>
      <c r="J76" s="31">
        <f>J70</f>
        <v>2022</v>
      </c>
    </row>
    <row r="77" spans="2:10" s="95" customFormat="1" ht="15.6" x14ac:dyDescent="0.3">
      <c r="B77" s="27"/>
      <c r="C77" s="27"/>
      <c r="D77" s="17"/>
      <c r="E77" s="89"/>
      <c r="F77" s="30"/>
      <c r="G77" s="90"/>
      <c r="H77" s="30"/>
      <c r="I77" s="9"/>
      <c r="J77" s="31"/>
    </row>
    <row r="78" spans="2:10" s="95" customFormat="1" ht="15.6" x14ac:dyDescent="0.3">
      <c r="B78" s="27" t="s">
        <v>126</v>
      </c>
      <c r="C78" s="27"/>
      <c r="D78" s="17"/>
      <c r="E78" s="89"/>
      <c r="F78" s="30"/>
      <c r="G78" s="90"/>
      <c r="H78" s="30"/>
      <c r="I78" s="9"/>
      <c r="J78" s="2">
        <v>0</v>
      </c>
    </row>
    <row r="79" spans="2:10" s="95" customFormat="1" ht="15.6" x14ac:dyDescent="0.3">
      <c r="B79" s="92" t="s">
        <v>124</v>
      </c>
      <c r="C79" s="27"/>
      <c r="D79" s="17"/>
      <c r="E79" s="89"/>
      <c r="F79" s="30"/>
      <c r="G79" s="90"/>
      <c r="H79" s="30"/>
      <c r="I79" s="9"/>
      <c r="J79" s="2"/>
    </row>
    <row r="80" spans="2:10" s="88" customFormat="1" ht="15.6" x14ac:dyDescent="0.3">
      <c r="B80" s="92" t="s">
        <v>127</v>
      </c>
      <c r="C80" s="27"/>
      <c r="D80" s="17"/>
      <c r="E80" s="89"/>
      <c r="F80" s="30"/>
      <c r="G80" s="90"/>
      <c r="H80" s="30"/>
      <c r="I80" s="9"/>
      <c r="J80" s="30"/>
    </row>
    <row r="81" spans="2:10" s="88" customFormat="1" ht="15.6" x14ac:dyDescent="0.3">
      <c r="B81" s="27" t="s">
        <v>7</v>
      </c>
      <c r="C81" s="27"/>
      <c r="D81" s="17"/>
      <c r="E81" s="89"/>
      <c r="F81" s="30"/>
      <c r="G81" s="90"/>
      <c r="H81" s="30"/>
      <c r="I81" s="9"/>
      <c r="J81" s="30"/>
    </row>
    <row r="82" spans="2:10" ht="15.6" x14ac:dyDescent="0.3">
      <c r="B82" s="27"/>
      <c r="C82" s="27"/>
      <c r="D82" s="14"/>
      <c r="E82" s="16"/>
      <c r="F82" s="15"/>
    </row>
    <row r="83" spans="2:10" ht="15.6" x14ac:dyDescent="0.3">
      <c r="B83" s="109" t="s">
        <v>54</v>
      </c>
      <c r="C83" s="109"/>
      <c r="D83" s="107"/>
      <c r="E83" s="107"/>
      <c r="F83" s="107"/>
      <c r="G83" s="107"/>
      <c r="H83" s="107"/>
    </row>
    <row r="84" spans="2:10" ht="15.6" x14ac:dyDescent="0.3">
      <c r="B84" s="38"/>
      <c r="C84" s="38"/>
      <c r="D84" s="37"/>
      <c r="E84" s="37"/>
      <c r="F84" s="39" t="s">
        <v>1</v>
      </c>
      <c r="G84" s="39"/>
      <c r="H84" s="39" t="s">
        <v>2</v>
      </c>
    </row>
    <row r="85" spans="2:10" ht="15.6" x14ac:dyDescent="0.3">
      <c r="B85" s="1" t="s">
        <v>55</v>
      </c>
      <c r="C85" s="1"/>
      <c r="E85" s="4"/>
      <c r="F85" s="47">
        <f>F47</f>
        <v>44562</v>
      </c>
      <c r="H85" s="47">
        <f>H47</f>
        <v>44926</v>
      </c>
    </row>
    <row r="86" spans="2:10" x14ac:dyDescent="0.25">
      <c r="B86" s="3" t="s">
        <v>39</v>
      </c>
      <c r="C86" s="3"/>
      <c r="F86" s="2">
        <v>0</v>
      </c>
      <c r="H86" s="2">
        <v>0</v>
      </c>
    </row>
    <row r="87" spans="2:10" x14ac:dyDescent="0.25">
      <c r="B87" s="8" t="s">
        <v>40</v>
      </c>
      <c r="C87" s="8"/>
      <c r="E87" s="4"/>
      <c r="F87" s="2">
        <v>0</v>
      </c>
      <c r="H87" s="2">
        <v>0</v>
      </c>
    </row>
    <row r="88" spans="2:10" s="88" customFormat="1" x14ac:dyDescent="0.25">
      <c r="B88" s="67" t="s">
        <v>106</v>
      </c>
      <c r="C88" s="67"/>
      <c r="E88" s="4"/>
      <c r="F88" s="2">
        <v>0</v>
      </c>
      <c r="H88" s="2">
        <v>0</v>
      </c>
    </row>
    <row r="89" spans="2:10" ht="15.6" x14ac:dyDescent="0.3">
      <c r="B89" s="1" t="s">
        <v>56</v>
      </c>
      <c r="C89" s="1"/>
      <c r="D89" s="9"/>
      <c r="E89" s="48"/>
      <c r="F89" s="6">
        <f>SUM(F86:F88)</f>
        <v>0</v>
      </c>
      <c r="G89" s="9"/>
      <c r="H89" s="6">
        <f>SUM(H86:H88)</f>
        <v>0</v>
      </c>
    </row>
    <row r="90" spans="2:10" x14ac:dyDescent="0.25">
      <c r="B90" s="8"/>
      <c r="C90" s="8"/>
      <c r="E90" s="4"/>
      <c r="F90" s="2"/>
      <c r="H90" s="2"/>
    </row>
    <row r="91" spans="2:10" x14ac:dyDescent="0.25">
      <c r="B91" s="3" t="s">
        <v>57</v>
      </c>
      <c r="C91" s="3"/>
      <c r="E91" s="4"/>
      <c r="F91" s="2">
        <v>0</v>
      </c>
      <c r="H91" s="2">
        <v>0</v>
      </c>
    </row>
    <row r="92" spans="2:10" x14ac:dyDescent="0.25">
      <c r="B92" s="8" t="s">
        <v>58</v>
      </c>
      <c r="C92" s="8"/>
      <c r="E92" s="4"/>
      <c r="F92" s="2">
        <v>0</v>
      </c>
      <c r="H92" s="2">
        <v>0</v>
      </c>
    </row>
    <row r="93" spans="2:10" s="88" customFormat="1" x14ac:dyDescent="0.25">
      <c r="B93" s="67" t="s">
        <v>106</v>
      </c>
      <c r="C93" s="67"/>
      <c r="E93" s="4"/>
      <c r="F93" s="2">
        <v>0</v>
      </c>
      <c r="H93" s="2">
        <v>0</v>
      </c>
    </row>
    <row r="94" spans="2:10" ht="15.6" x14ac:dyDescent="0.3">
      <c r="B94" s="1" t="s">
        <v>59</v>
      </c>
      <c r="C94" s="1"/>
      <c r="F94" s="6">
        <f>SUM(F91:F93)</f>
        <v>0</v>
      </c>
      <c r="H94" s="6">
        <f>SUM(H91:H93)</f>
        <v>0</v>
      </c>
    </row>
    <row r="95" spans="2:10" x14ac:dyDescent="0.25">
      <c r="B95" s="28" t="s">
        <v>7</v>
      </c>
    </row>
    <row r="96" spans="2:10" ht="17.399999999999999" x14ac:dyDescent="0.3">
      <c r="B96" s="23" t="s">
        <v>24</v>
      </c>
      <c r="F96" s="31">
        <f>F58</f>
        <v>2022</v>
      </c>
    </row>
    <row r="98" spans="2:12" ht="15.6" x14ac:dyDescent="0.3">
      <c r="B98" s="27" t="s">
        <v>8</v>
      </c>
      <c r="C98" s="14"/>
      <c r="D98" s="28"/>
      <c r="E98" s="19"/>
      <c r="H98" s="115" t="s">
        <v>60</v>
      </c>
      <c r="I98" s="115"/>
      <c r="J98" s="115"/>
      <c r="K98" s="115"/>
      <c r="L98" s="115"/>
    </row>
    <row r="99" spans="2:12" ht="15.6" x14ac:dyDescent="0.3">
      <c r="B99" s="28" t="s">
        <v>61</v>
      </c>
      <c r="C99" s="13"/>
      <c r="D99" s="35" t="s">
        <v>5</v>
      </c>
      <c r="F99" s="49">
        <f>L18</f>
        <v>0</v>
      </c>
      <c r="H99" s="115"/>
      <c r="I99" s="115"/>
      <c r="J99" s="115"/>
      <c r="K99" s="115"/>
      <c r="L99" s="115"/>
    </row>
    <row r="100" spans="2:12" ht="15.6" x14ac:dyDescent="0.3">
      <c r="B100" s="27" t="s">
        <v>36</v>
      </c>
      <c r="C100" s="17"/>
      <c r="D100" s="36" t="s">
        <v>6</v>
      </c>
      <c r="F100" s="41">
        <f>L21</f>
        <v>0</v>
      </c>
    </row>
    <row r="101" spans="2:12" ht="15.6" x14ac:dyDescent="0.3">
      <c r="B101" s="28" t="s">
        <v>32</v>
      </c>
      <c r="C101" s="13"/>
      <c r="D101" s="35" t="s">
        <v>5</v>
      </c>
      <c r="F101" s="49">
        <f>L37</f>
        <v>0</v>
      </c>
    </row>
    <row r="102" spans="2:12" ht="15.6" x14ac:dyDescent="0.3">
      <c r="B102" s="27" t="s">
        <v>9</v>
      </c>
      <c r="C102" s="13"/>
      <c r="D102" s="35" t="s">
        <v>6</v>
      </c>
      <c r="F102" s="41">
        <f>L40</f>
        <v>0</v>
      </c>
      <c r="H102" s="115"/>
      <c r="I102" s="115"/>
      <c r="J102" s="115"/>
      <c r="K102" s="115"/>
      <c r="L102" s="115"/>
    </row>
    <row r="103" spans="2:12" ht="15.6" x14ac:dyDescent="0.3">
      <c r="B103" s="3" t="s">
        <v>10</v>
      </c>
      <c r="C103" s="13"/>
      <c r="D103" s="35" t="s">
        <v>5</v>
      </c>
      <c r="F103" s="50">
        <v>0</v>
      </c>
      <c r="H103" s="115" t="s">
        <v>33</v>
      </c>
      <c r="I103" s="115"/>
      <c r="J103" s="115"/>
      <c r="K103" s="115"/>
      <c r="L103" s="115"/>
    </row>
    <row r="104" spans="2:12" ht="15.6" x14ac:dyDescent="0.3">
      <c r="B104" s="7" t="s">
        <v>11</v>
      </c>
      <c r="C104" s="17"/>
      <c r="D104" s="36" t="s">
        <v>6</v>
      </c>
      <c r="F104" s="50">
        <v>0</v>
      </c>
      <c r="H104" s="115" t="s">
        <v>33</v>
      </c>
      <c r="I104" s="115"/>
      <c r="J104" s="115"/>
      <c r="K104" s="115"/>
      <c r="L104" s="115"/>
    </row>
    <row r="105" spans="2:12" ht="15.6" x14ac:dyDescent="0.3">
      <c r="B105" s="7" t="s">
        <v>34</v>
      </c>
      <c r="C105" s="17"/>
      <c r="D105" s="29"/>
      <c r="F105" s="26">
        <f>F99-F100+F101-F102+F103-F104</f>
        <v>0</v>
      </c>
      <c r="I105" s="33"/>
      <c r="J105" s="33"/>
      <c r="K105" s="33"/>
    </row>
    <row r="106" spans="2:12" s="46" customFormat="1" ht="15.6" x14ac:dyDescent="0.3">
      <c r="B106" s="7"/>
      <c r="C106" s="17"/>
      <c r="D106" s="29"/>
      <c r="F106" s="34"/>
      <c r="I106" s="33"/>
      <c r="J106" s="33"/>
      <c r="K106" s="33"/>
    </row>
    <row r="107" spans="2:12" x14ac:dyDescent="0.25">
      <c r="B107" s="110" t="s">
        <v>105</v>
      </c>
      <c r="C107" s="111"/>
      <c r="D107" s="111"/>
      <c r="E107" s="111"/>
      <c r="F107" s="111"/>
      <c r="G107" s="111"/>
      <c r="H107" s="111"/>
      <c r="I107" s="111"/>
      <c r="J107" s="111"/>
      <c r="K107" s="111"/>
      <c r="L107" s="112"/>
    </row>
    <row r="108" spans="2:12" ht="15.6" x14ac:dyDescent="0.3">
      <c r="B108" s="119"/>
      <c r="C108" s="120"/>
      <c r="D108" s="120"/>
      <c r="E108" s="120"/>
      <c r="F108" s="120"/>
      <c r="G108" s="120"/>
      <c r="H108" s="120"/>
      <c r="I108" s="120"/>
      <c r="J108" s="120"/>
      <c r="K108" s="120"/>
      <c r="L108" s="121"/>
    </row>
  </sheetData>
  <sheetProtection sheet="1" objects="1" scenarios="1"/>
  <mergeCells count="15">
    <mergeCell ref="B108:L108"/>
    <mergeCell ref="H103:L103"/>
    <mergeCell ref="H104:L104"/>
    <mergeCell ref="H98:L98"/>
    <mergeCell ref="H99:L99"/>
    <mergeCell ref="B1:J1"/>
    <mergeCell ref="M10:O10"/>
    <mergeCell ref="B46:H46"/>
    <mergeCell ref="B83:H83"/>
    <mergeCell ref="B107:L107"/>
    <mergeCell ref="C67:D67"/>
    <mergeCell ref="C71:D71"/>
    <mergeCell ref="H102:L102"/>
    <mergeCell ref="B63:J63"/>
    <mergeCell ref="C3:D3"/>
  </mergeCells>
  <printOptions gridLines="1"/>
  <pageMargins left="0.95" right="0.45" top="0.75" bottom="0.75" header="0.3" footer="0.3"/>
  <pageSetup scale="70" orientation="portrait" horizontalDpi="4294967295" verticalDpi="4294967295" r:id="rId1"/>
  <headerFooter>
    <oddFooter>&amp;L&amp;F&amp;R&amp;A
Page &amp;P of &amp;N</oddFooter>
  </headerFooter>
  <rowBreaks count="1" manualBreakCount="1">
    <brk id="44" min="1" max="10" man="1"/>
  </rowBreaks>
  <ignoredErrors>
    <ignoredError sqref="C21 C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922ED-00B5-4B33-84E0-D2F1355359A1}">
  <sheetPr>
    <pageSetUpPr fitToPage="1"/>
  </sheetPr>
  <dimension ref="A1:N53"/>
  <sheetViews>
    <sheetView workbookViewId="0"/>
  </sheetViews>
  <sheetFormatPr defaultRowHeight="15" x14ac:dyDescent="0.25"/>
  <cols>
    <col min="1" max="1" width="5.7265625" customWidth="1"/>
    <col min="2" max="2" width="16.7265625" customWidth="1"/>
    <col min="4" max="4" width="11.81640625" customWidth="1"/>
    <col min="6" max="6" width="11.90625" customWidth="1"/>
    <col min="7" max="7" width="12.26953125" customWidth="1"/>
    <col min="8" max="8" width="2.08984375" customWidth="1"/>
    <col min="12" max="12" width="13.453125" customWidth="1"/>
    <col min="13" max="13" width="10.7265625" customWidth="1"/>
  </cols>
  <sheetData>
    <row r="1" spans="1:14" ht="17.399999999999999" x14ac:dyDescent="0.3">
      <c r="A1" s="54"/>
      <c r="B1" s="122" t="s">
        <v>96</v>
      </c>
      <c r="C1" s="122"/>
      <c r="D1" s="122"/>
      <c r="E1" s="122"/>
      <c r="F1" s="122"/>
      <c r="G1" s="122"/>
      <c r="H1" s="122"/>
      <c r="I1" s="122"/>
      <c r="J1" s="54"/>
      <c r="K1" s="54"/>
      <c r="L1" s="54"/>
      <c r="M1" s="54"/>
      <c r="N1" s="54"/>
    </row>
    <row r="2" spans="1:14" ht="15.6" x14ac:dyDescent="0.3">
      <c r="A2" s="54"/>
      <c r="B2" s="57"/>
      <c r="C2" s="1"/>
      <c r="D2" s="8"/>
      <c r="E2" s="8"/>
      <c r="F2" s="8"/>
      <c r="G2" s="8"/>
      <c r="H2" s="8"/>
      <c r="I2" s="58"/>
      <c r="J2" s="54"/>
      <c r="K2" s="54"/>
      <c r="L2" s="54"/>
      <c r="M2" s="54"/>
      <c r="N2" s="54"/>
    </row>
    <row r="3" spans="1:14" x14ac:dyDescent="0.25">
      <c r="A3" s="54"/>
      <c r="B3" s="8" t="s">
        <v>73</v>
      </c>
      <c r="C3" s="123" t="s">
        <v>120</v>
      </c>
      <c r="D3" s="124"/>
      <c r="E3" s="58"/>
      <c r="F3" s="8" t="s">
        <v>74</v>
      </c>
      <c r="G3" s="59">
        <v>44562</v>
      </c>
      <c r="H3" s="58"/>
      <c r="I3" s="8"/>
      <c r="J3" s="54"/>
      <c r="K3" s="54"/>
      <c r="L3" s="54"/>
      <c r="M3" s="54"/>
      <c r="N3" s="54"/>
    </row>
    <row r="4" spans="1:14" x14ac:dyDescent="0.25">
      <c r="A4" s="54"/>
      <c r="B4" s="58"/>
      <c r="C4" s="58"/>
      <c r="D4" s="58"/>
      <c r="E4" s="58"/>
      <c r="F4" s="8"/>
      <c r="G4" s="58"/>
      <c r="H4" s="58"/>
      <c r="I4" s="8"/>
      <c r="J4" s="54"/>
      <c r="K4" s="54"/>
      <c r="L4" s="54"/>
      <c r="M4" s="54"/>
      <c r="N4" s="54"/>
    </row>
    <row r="5" spans="1:14" x14ac:dyDescent="0.25">
      <c r="A5" s="54"/>
      <c r="B5" s="8" t="s">
        <v>75</v>
      </c>
      <c r="C5" s="8"/>
      <c r="D5" s="60">
        <v>0</v>
      </c>
      <c r="E5" s="8"/>
      <c r="F5" s="8"/>
      <c r="G5" s="8"/>
      <c r="H5" s="54"/>
      <c r="I5" s="54"/>
      <c r="J5" s="54"/>
      <c r="K5" s="54"/>
      <c r="L5" s="54"/>
      <c r="M5" s="54"/>
      <c r="N5" s="54"/>
    </row>
    <row r="6" spans="1:14" x14ac:dyDescent="0.25">
      <c r="A6" s="54"/>
      <c r="B6" s="8" t="s">
        <v>76</v>
      </c>
      <c r="C6" s="8"/>
      <c r="D6" s="61">
        <v>0</v>
      </c>
      <c r="E6" s="62" t="s">
        <v>77</v>
      </c>
      <c r="F6" s="8"/>
      <c r="G6" s="63">
        <f>ROUND(D6*D5*0.01,2)</f>
        <v>0</v>
      </c>
      <c r="H6" s="63"/>
      <c r="I6" s="8"/>
      <c r="J6" s="64"/>
      <c r="K6" s="54"/>
      <c r="L6" s="54"/>
      <c r="M6" s="54"/>
      <c r="N6" s="54"/>
    </row>
    <row r="7" spans="1:14" x14ac:dyDescent="0.25">
      <c r="A7" s="54"/>
      <c r="B7" s="8"/>
      <c r="C7" s="8"/>
      <c r="D7" s="8"/>
      <c r="E7" s="8"/>
      <c r="F7" s="8"/>
      <c r="G7" s="63"/>
      <c r="H7" s="8"/>
      <c r="I7" s="54"/>
      <c r="J7" s="64"/>
      <c r="K7" s="54"/>
      <c r="L7" s="54"/>
      <c r="M7" s="54"/>
      <c r="N7" s="54"/>
    </row>
    <row r="8" spans="1:14" x14ac:dyDescent="0.25">
      <c r="A8" s="54"/>
      <c r="B8" s="8" t="s">
        <v>78</v>
      </c>
      <c r="C8" s="8"/>
      <c r="D8" s="65">
        <v>0</v>
      </c>
      <c r="E8" s="8" t="s">
        <v>79</v>
      </c>
      <c r="F8" s="8"/>
      <c r="G8" s="63">
        <f>(D5-G6)</f>
        <v>0</v>
      </c>
      <c r="H8" s="63"/>
      <c r="I8" s="8"/>
      <c r="J8" s="64"/>
      <c r="K8" s="54"/>
      <c r="L8" s="54"/>
      <c r="M8" s="54"/>
      <c r="N8" s="54"/>
    </row>
    <row r="9" spans="1:14" x14ac:dyDescent="0.25">
      <c r="A9" s="54"/>
      <c r="B9" s="8"/>
      <c r="C9" s="8"/>
      <c r="D9" s="8"/>
      <c r="E9" s="8"/>
      <c r="F9" s="8"/>
      <c r="G9" s="8"/>
      <c r="H9" s="63"/>
      <c r="I9" s="8"/>
      <c r="J9" s="41"/>
      <c r="K9" s="54"/>
      <c r="L9" s="54"/>
      <c r="M9" s="54"/>
      <c r="N9" s="54"/>
    </row>
    <row r="10" spans="1:14" ht="15.6" x14ac:dyDescent="0.3">
      <c r="A10" s="54"/>
      <c r="B10" s="8" t="s">
        <v>80</v>
      </c>
      <c r="C10" s="8"/>
      <c r="D10" s="61">
        <v>0</v>
      </c>
      <c r="E10" s="8" t="s">
        <v>81</v>
      </c>
      <c r="F10" s="8"/>
      <c r="G10" s="63">
        <f>+K16</f>
        <v>0</v>
      </c>
      <c r="H10" s="66"/>
      <c r="I10" s="8"/>
      <c r="J10" s="44"/>
      <c r="K10" s="54"/>
      <c r="L10" s="54"/>
      <c r="M10" s="54"/>
      <c r="N10" s="54"/>
    </row>
    <row r="11" spans="1:14" x14ac:dyDescent="0.25">
      <c r="A11" s="54"/>
      <c r="B11" s="8"/>
      <c r="C11" s="8"/>
      <c r="D11" s="8"/>
      <c r="E11" s="8"/>
      <c r="F11" s="8"/>
      <c r="G11" s="79"/>
      <c r="H11" s="8"/>
      <c r="I11" s="8"/>
      <c r="J11" s="54"/>
      <c r="K11" s="54"/>
      <c r="L11" s="54"/>
      <c r="M11" s="54"/>
      <c r="N11" s="54"/>
    </row>
    <row r="12" spans="1:14" ht="15.6" x14ac:dyDescent="0.3">
      <c r="A12" s="54"/>
      <c r="B12" s="8"/>
      <c r="C12" s="8"/>
      <c r="D12" s="1" t="s">
        <v>82</v>
      </c>
      <c r="E12" s="54"/>
      <c r="F12" s="8"/>
      <c r="G12" s="68">
        <f>G18</f>
        <v>0</v>
      </c>
      <c r="H12" s="8"/>
      <c r="I12" s="8"/>
      <c r="J12" s="54"/>
      <c r="K12" s="54" t="s">
        <v>83</v>
      </c>
      <c r="L12" s="54"/>
      <c r="M12" s="54"/>
      <c r="N12" s="54"/>
    </row>
    <row r="13" spans="1:14" ht="15.6" x14ac:dyDescent="0.3">
      <c r="A13" s="54"/>
      <c r="B13" s="8"/>
      <c r="C13" s="8"/>
      <c r="D13" s="8"/>
      <c r="E13" s="54"/>
      <c r="F13" s="8"/>
      <c r="G13" s="68"/>
      <c r="H13" s="8"/>
      <c r="I13" s="8"/>
      <c r="J13" s="54"/>
      <c r="K13" s="53" t="s">
        <v>3</v>
      </c>
      <c r="L13" s="53" t="s">
        <v>84</v>
      </c>
      <c r="M13" s="54"/>
      <c r="N13" s="54"/>
    </row>
    <row r="14" spans="1:14" ht="15.6" x14ac:dyDescent="0.3">
      <c r="A14" s="54"/>
      <c r="B14" s="8"/>
      <c r="C14" s="62"/>
      <c r="D14" s="8"/>
      <c r="E14" s="62"/>
      <c r="F14" s="62"/>
      <c r="G14" s="55" t="s">
        <v>85</v>
      </c>
      <c r="H14" s="62"/>
      <c r="I14" s="54"/>
      <c r="J14" s="8"/>
      <c r="K14" s="53" t="s">
        <v>86</v>
      </c>
      <c r="L14" s="53" t="s">
        <v>86</v>
      </c>
      <c r="M14" s="54"/>
      <c r="N14" s="54"/>
    </row>
    <row r="15" spans="1:14" ht="15.6" x14ac:dyDescent="0.3">
      <c r="A15" s="54"/>
      <c r="B15" s="8"/>
      <c r="C15" s="55" t="s">
        <v>87</v>
      </c>
      <c r="D15" s="8"/>
      <c r="E15" s="62"/>
      <c r="F15" s="62"/>
      <c r="G15" s="55" t="s">
        <v>88</v>
      </c>
      <c r="H15" s="62"/>
      <c r="I15" s="55" t="s">
        <v>89</v>
      </c>
      <c r="J15" s="8"/>
      <c r="K15" s="53"/>
      <c r="L15" s="53"/>
      <c r="M15" s="54"/>
      <c r="N15" s="54"/>
    </row>
    <row r="16" spans="1:14" ht="15.6" x14ac:dyDescent="0.3">
      <c r="A16" s="54"/>
      <c r="B16" s="8" t="s">
        <v>90</v>
      </c>
      <c r="C16" s="69">
        <v>2022</v>
      </c>
      <c r="D16" s="8" t="s">
        <v>91</v>
      </c>
      <c r="E16" s="55" t="s">
        <v>3</v>
      </c>
      <c r="F16" s="55" t="s">
        <v>89</v>
      </c>
      <c r="G16" s="55" t="s">
        <v>92</v>
      </c>
      <c r="H16" s="62"/>
      <c r="I16" s="55" t="s">
        <v>93</v>
      </c>
      <c r="J16" s="62"/>
      <c r="K16" s="70">
        <f>SUM(E18:E37)</f>
        <v>0</v>
      </c>
      <c r="L16" s="70">
        <f>SUM(F18:F37)</f>
        <v>0</v>
      </c>
      <c r="M16" s="54"/>
      <c r="N16" s="54"/>
    </row>
    <row r="17" spans="1:14" ht="15.6" x14ac:dyDescent="0.3">
      <c r="A17" s="54"/>
      <c r="B17" s="8"/>
      <c r="C17" s="8"/>
      <c r="D17" s="8"/>
      <c r="E17" s="8"/>
      <c r="F17" s="8"/>
      <c r="G17" s="1"/>
      <c r="H17" s="62"/>
      <c r="I17" s="8"/>
      <c r="J17" s="54"/>
      <c r="K17" s="71" t="s">
        <v>94</v>
      </c>
      <c r="L17" s="71"/>
      <c r="M17" s="72">
        <f>G8-F49</f>
        <v>0</v>
      </c>
      <c r="N17" s="54"/>
    </row>
    <row r="18" spans="1:14" ht="15.6" x14ac:dyDescent="0.3">
      <c r="A18" s="54"/>
      <c r="B18" s="8"/>
      <c r="C18" s="8">
        <f>C16</f>
        <v>2022</v>
      </c>
      <c r="D18" s="8">
        <v>1</v>
      </c>
      <c r="E18" s="73">
        <f t="shared" ref="E18:E26" si="0">IF(D$8&gt;=+D18,ROUND(IPMT(D$10*0.01,+D18,D$8,-(((1-D$6*0.01)*D$5))),2),0)</f>
        <v>0</v>
      </c>
      <c r="F18" s="73">
        <f t="shared" ref="F18:F26" si="1">IF(D$8&gt;=+D18,ROUND(PPMT(D$10*0.01,+D18,D$8,-(((1-D$6*0.01)*D$5))),2),0)</f>
        <v>0</v>
      </c>
      <c r="G18" s="74">
        <f t="shared" ref="G18:G26" si="2">E18+F18</f>
        <v>0</v>
      </c>
      <c r="H18" s="62"/>
      <c r="I18" s="75">
        <f>(G8-F18)</f>
        <v>0</v>
      </c>
      <c r="J18" s="63"/>
      <c r="K18" s="54"/>
      <c r="L18" s="54"/>
      <c r="M18" s="54"/>
      <c r="N18" s="54"/>
    </row>
    <row r="19" spans="1:14" ht="15.6" x14ac:dyDescent="0.3">
      <c r="A19" s="54"/>
      <c r="B19" s="8"/>
      <c r="C19" s="8">
        <f t="shared" ref="C19:D47" si="3">C18+1</f>
        <v>2023</v>
      </c>
      <c r="D19" s="8">
        <f>D18+1</f>
        <v>2</v>
      </c>
      <c r="E19" s="73">
        <f t="shared" si="0"/>
        <v>0</v>
      </c>
      <c r="F19" s="73">
        <f t="shared" si="1"/>
        <v>0</v>
      </c>
      <c r="G19" s="74">
        <f t="shared" si="2"/>
        <v>0</v>
      </c>
      <c r="H19" s="62"/>
      <c r="I19" s="75">
        <f>(I18-F19)</f>
        <v>0</v>
      </c>
      <c r="J19" s="63"/>
      <c r="K19" s="70"/>
      <c r="L19" s="70"/>
      <c r="M19" s="54"/>
      <c r="N19" s="54"/>
    </row>
    <row r="20" spans="1:14" ht="15.6" x14ac:dyDescent="0.3">
      <c r="A20" s="54"/>
      <c r="B20" s="8"/>
      <c r="C20" s="8">
        <f t="shared" si="3"/>
        <v>2024</v>
      </c>
      <c r="D20" s="67">
        <f t="shared" si="3"/>
        <v>3</v>
      </c>
      <c r="E20" s="73">
        <f t="shared" si="0"/>
        <v>0</v>
      </c>
      <c r="F20" s="73">
        <f t="shared" si="1"/>
        <v>0</v>
      </c>
      <c r="G20" s="74">
        <f t="shared" si="2"/>
        <v>0</v>
      </c>
      <c r="H20" s="62"/>
      <c r="I20" s="75">
        <f t="shared" ref="I20:I37" si="4">(I19-F20)</f>
        <v>0</v>
      </c>
      <c r="J20" s="63"/>
      <c r="K20" s="54"/>
      <c r="L20" s="54"/>
      <c r="M20" s="54"/>
      <c r="N20" s="54"/>
    </row>
    <row r="21" spans="1:14" ht="15.6" x14ac:dyDescent="0.3">
      <c r="A21" s="54"/>
      <c r="B21" s="8"/>
      <c r="C21" s="8">
        <f t="shared" si="3"/>
        <v>2025</v>
      </c>
      <c r="D21" s="67">
        <f t="shared" si="3"/>
        <v>4</v>
      </c>
      <c r="E21" s="73">
        <f t="shared" si="0"/>
        <v>0</v>
      </c>
      <c r="F21" s="73">
        <f t="shared" si="1"/>
        <v>0</v>
      </c>
      <c r="G21" s="74">
        <f t="shared" si="2"/>
        <v>0</v>
      </c>
      <c r="H21" s="62"/>
      <c r="I21" s="75">
        <f t="shared" si="4"/>
        <v>0</v>
      </c>
      <c r="J21" s="63"/>
      <c r="K21" s="54"/>
      <c r="L21" s="54"/>
      <c r="M21" s="54"/>
      <c r="N21" s="54"/>
    </row>
    <row r="22" spans="1:14" ht="15.6" x14ac:dyDescent="0.3">
      <c r="A22" s="54"/>
      <c r="B22" s="8"/>
      <c r="C22" s="8">
        <f t="shared" si="3"/>
        <v>2026</v>
      </c>
      <c r="D22" s="67">
        <f t="shared" si="3"/>
        <v>5</v>
      </c>
      <c r="E22" s="73">
        <f t="shared" si="0"/>
        <v>0</v>
      </c>
      <c r="F22" s="73">
        <f t="shared" si="1"/>
        <v>0</v>
      </c>
      <c r="G22" s="74">
        <f t="shared" si="2"/>
        <v>0</v>
      </c>
      <c r="H22" s="62"/>
      <c r="I22" s="75">
        <f t="shared" si="4"/>
        <v>0</v>
      </c>
      <c r="J22" s="63"/>
      <c r="K22" s="54"/>
      <c r="L22" s="54"/>
      <c r="M22" s="54"/>
      <c r="N22" s="54"/>
    </row>
    <row r="23" spans="1:14" ht="15.6" x14ac:dyDescent="0.3">
      <c r="A23" s="54"/>
      <c r="B23" s="8"/>
      <c r="C23" s="8">
        <f t="shared" si="3"/>
        <v>2027</v>
      </c>
      <c r="D23" s="67">
        <f t="shared" si="3"/>
        <v>6</v>
      </c>
      <c r="E23" s="73">
        <f t="shared" si="0"/>
        <v>0</v>
      </c>
      <c r="F23" s="73">
        <f t="shared" si="1"/>
        <v>0</v>
      </c>
      <c r="G23" s="74">
        <f t="shared" si="2"/>
        <v>0</v>
      </c>
      <c r="H23" s="62"/>
      <c r="I23" s="75">
        <f t="shared" si="4"/>
        <v>0</v>
      </c>
      <c r="J23" s="63"/>
      <c r="K23" s="76"/>
      <c r="L23" s="76"/>
      <c r="M23" s="54"/>
      <c r="N23" s="54"/>
    </row>
    <row r="24" spans="1:14" ht="15.6" x14ac:dyDescent="0.3">
      <c r="A24" s="54"/>
      <c r="B24" s="8"/>
      <c r="C24" s="8">
        <f t="shared" si="3"/>
        <v>2028</v>
      </c>
      <c r="D24" s="67">
        <f t="shared" si="3"/>
        <v>7</v>
      </c>
      <c r="E24" s="73">
        <f t="shared" si="0"/>
        <v>0</v>
      </c>
      <c r="F24" s="73">
        <f t="shared" si="1"/>
        <v>0</v>
      </c>
      <c r="G24" s="74">
        <f t="shared" si="2"/>
        <v>0</v>
      </c>
      <c r="H24" s="62"/>
      <c r="I24" s="75">
        <f t="shared" si="4"/>
        <v>0</v>
      </c>
      <c r="J24" s="63"/>
      <c r="K24" s="76"/>
      <c r="L24" s="76"/>
      <c r="M24" s="54"/>
      <c r="N24" s="54"/>
    </row>
    <row r="25" spans="1:14" ht="15.6" x14ac:dyDescent="0.3">
      <c r="A25" s="54"/>
      <c r="B25" s="8"/>
      <c r="C25" s="8">
        <f t="shared" si="3"/>
        <v>2029</v>
      </c>
      <c r="D25" s="67">
        <f t="shared" si="3"/>
        <v>8</v>
      </c>
      <c r="E25" s="73">
        <f t="shared" si="0"/>
        <v>0</v>
      </c>
      <c r="F25" s="73">
        <f t="shared" si="1"/>
        <v>0</v>
      </c>
      <c r="G25" s="74">
        <f t="shared" si="2"/>
        <v>0</v>
      </c>
      <c r="H25" s="62"/>
      <c r="I25" s="75">
        <f t="shared" si="4"/>
        <v>0</v>
      </c>
      <c r="J25" s="63"/>
      <c r="K25" s="77"/>
      <c r="L25" s="77"/>
      <c r="M25" s="54"/>
      <c r="N25" s="54"/>
    </row>
    <row r="26" spans="1:14" ht="15.6" x14ac:dyDescent="0.3">
      <c r="A26" s="54"/>
      <c r="B26" s="8"/>
      <c r="C26" s="8">
        <f t="shared" si="3"/>
        <v>2030</v>
      </c>
      <c r="D26" s="67">
        <f t="shared" si="3"/>
        <v>9</v>
      </c>
      <c r="E26" s="73">
        <f t="shared" si="0"/>
        <v>0</v>
      </c>
      <c r="F26" s="73">
        <f t="shared" si="1"/>
        <v>0</v>
      </c>
      <c r="G26" s="74">
        <f t="shared" si="2"/>
        <v>0</v>
      </c>
      <c r="H26" s="62"/>
      <c r="I26" s="75">
        <f t="shared" si="4"/>
        <v>0</v>
      </c>
      <c r="J26" s="63"/>
      <c r="K26" s="78"/>
      <c r="L26" s="78"/>
      <c r="M26" s="54"/>
      <c r="N26" s="54"/>
    </row>
    <row r="27" spans="1:14" ht="15.6" x14ac:dyDescent="0.3">
      <c r="A27" s="54"/>
      <c r="B27" s="8"/>
      <c r="C27" s="8">
        <f t="shared" si="3"/>
        <v>2031</v>
      </c>
      <c r="D27" s="67">
        <f t="shared" si="3"/>
        <v>10</v>
      </c>
      <c r="E27" s="73">
        <f>IF(D$8&gt;=+D27,ROUND(IPMT(D$10*0.01,+D27,D$8,-(((1-D$6*0.01)*D$5))),2),0)</f>
        <v>0</v>
      </c>
      <c r="F27" s="73">
        <f>IF(D$8&gt;=+D27,ROUND(PPMT(D$10*0.01,+D27,D$8,-(((1-D$6*0.01)*D$5))),2),0)</f>
        <v>0</v>
      </c>
      <c r="G27" s="74">
        <f>E27+F27</f>
        <v>0</v>
      </c>
      <c r="H27" s="62"/>
      <c r="I27" s="75">
        <f t="shared" si="4"/>
        <v>0</v>
      </c>
      <c r="J27" s="63"/>
      <c r="K27" s="54"/>
      <c r="L27" s="54"/>
      <c r="M27" s="54"/>
      <c r="N27" s="54"/>
    </row>
    <row r="28" spans="1:14" ht="15.6" x14ac:dyDescent="0.3">
      <c r="A28" s="54"/>
      <c r="B28" s="8"/>
      <c r="C28" s="8">
        <f t="shared" si="3"/>
        <v>2032</v>
      </c>
      <c r="D28" s="67">
        <f t="shared" si="3"/>
        <v>11</v>
      </c>
      <c r="E28" s="73">
        <f t="shared" ref="E28:E37" si="5">IF(D$8&gt;=+D28,ROUND(IPMT(D$10*0.01,+D28,D$8,-(((1-D$6*0.01)*D$5))),2),0)</f>
        <v>0</v>
      </c>
      <c r="F28" s="73">
        <f t="shared" ref="F28:F37" si="6">IF(D$8&gt;=+D28,ROUND(PPMT(D$10*0.01,+D28,D$8,-(((1-D$6*0.01)*D$5))),2),0)</f>
        <v>0</v>
      </c>
      <c r="G28" s="74">
        <f t="shared" ref="G28:G37" si="7">E28+F28</f>
        <v>0</v>
      </c>
      <c r="H28" s="62"/>
      <c r="I28" s="75">
        <f t="shared" si="4"/>
        <v>0</v>
      </c>
      <c r="J28" s="63"/>
      <c r="K28" s="70"/>
      <c r="L28" s="70"/>
      <c r="M28" s="54"/>
      <c r="N28" s="54"/>
    </row>
    <row r="29" spans="1:14" ht="15.6" x14ac:dyDescent="0.3">
      <c r="A29" s="54"/>
      <c r="B29" s="8"/>
      <c r="C29" s="8">
        <f t="shared" si="3"/>
        <v>2033</v>
      </c>
      <c r="D29" s="67">
        <f t="shared" si="3"/>
        <v>12</v>
      </c>
      <c r="E29" s="73">
        <f t="shared" si="5"/>
        <v>0</v>
      </c>
      <c r="F29" s="73">
        <f t="shared" si="6"/>
        <v>0</v>
      </c>
      <c r="G29" s="74">
        <f t="shared" si="7"/>
        <v>0</v>
      </c>
      <c r="H29" s="62"/>
      <c r="I29" s="75">
        <f t="shared" si="4"/>
        <v>0</v>
      </c>
      <c r="J29" s="63"/>
      <c r="K29" s="70"/>
      <c r="L29" s="70"/>
      <c r="M29" s="54"/>
      <c r="N29" s="54"/>
    </row>
    <row r="30" spans="1:14" ht="15.6" x14ac:dyDescent="0.3">
      <c r="A30" s="54"/>
      <c r="B30" s="8"/>
      <c r="C30" s="8">
        <f t="shared" si="3"/>
        <v>2034</v>
      </c>
      <c r="D30" s="67">
        <f t="shared" si="3"/>
        <v>13</v>
      </c>
      <c r="E30" s="73">
        <f t="shared" si="5"/>
        <v>0</v>
      </c>
      <c r="F30" s="73">
        <f t="shared" si="6"/>
        <v>0</v>
      </c>
      <c r="G30" s="74">
        <f t="shared" si="7"/>
        <v>0</v>
      </c>
      <c r="H30" s="62"/>
      <c r="I30" s="75">
        <f t="shared" si="4"/>
        <v>0</v>
      </c>
      <c r="J30" s="63"/>
      <c r="K30" s="70"/>
      <c r="L30" s="70"/>
      <c r="M30" s="54"/>
      <c r="N30" s="54"/>
    </row>
    <row r="31" spans="1:14" ht="15.6" x14ac:dyDescent="0.3">
      <c r="A31" s="54"/>
      <c r="B31" s="8"/>
      <c r="C31" s="8">
        <f t="shared" si="3"/>
        <v>2035</v>
      </c>
      <c r="D31" s="67">
        <f t="shared" si="3"/>
        <v>14</v>
      </c>
      <c r="E31" s="73">
        <f t="shared" si="5"/>
        <v>0</v>
      </c>
      <c r="F31" s="73">
        <f t="shared" si="6"/>
        <v>0</v>
      </c>
      <c r="G31" s="74">
        <f t="shared" si="7"/>
        <v>0</v>
      </c>
      <c r="H31" s="62"/>
      <c r="I31" s="75">
        <f t="shared" si="4"/>
        <v>0</v>
      </c>
      <c r="J31" s="63"/>
      <c r="K31" s="70"/>
      <c r="L31" s="70"/>
      <c r="M31" s="54"/>
      <c r="N31" s="54"/>
    </row>
    <row r="32" spans="1:14" ht="15.6" x14ac:dyDescent="0.3">
      <c r="A32" s="54"/>
      <c r="B32" s="8"/>
      <c r="C32" s="8">
        <f t="shared" si="3"/>
        <v>2036</v>
      </c>
      <c r="D32" s="67">
        <f t="shared" si="3"/>
        <v>15</v>
      </c>
      <c r="E32" s="73">
        <f t="shared" si="5"/>
        <v>0</v>
      </c>
      <c r="F32" s="73">
        <f t="shared" si="6"/>
        <v>0</v>
      </c>
      <c r="G32" s="74">
        <f t="shared" si="7"/>
        <v>0</v>
      </c>
      <c r="H32" s="62"/>
      <c r="I32" s="75">
        <f t="shared" si="4"/>
        <v>0</v>
      </c>
      <c r="J32" s="63"/>
      <c r="K32" s="70"/>
      <c r="L32" s="70"/>
      <c r="M32" s="54"/>
      <c r="N32" s="54"/>
    </row>
    <row r="33" spans="1:14" ht="15.6" x14ac:dyDescent="0.3">
      <c r="A33" s="54"/>
      <c r="B33" s="8"/>
      <c r="C33" s="8">
        <f t="shared" si="3"/>
        <v>2037</v>
      </c>
      <c r="D33" s="67">
        <f t="shared" si="3"/>
        <v>16</v>
      </c>
      <c r="E33" s="73">
        <f t="shared" si="5"/>
        <v>0</v>
      </c>
      <c r="F33" s="73">
        <f t="shared" si="6"/>
        <v>0</v>
      </c>
      <c r="G33" s="74">
        <f t="shared" si="7"/>
        <v>0</v>
      </c>
      <c r="H33" s="62"/>
      <c r="I33" s="75">
        <f t="shared" si="4"/>
        <v>0</v>
      </c>
      <c r="J33" s="63"/>
      <c r="K33" s="70"/>
      <c r="L33" s="70"/>
      <c r="M33" s="54"/>
      <c r="N33" s="54"/>
    </row>
    <row r="34" spans="1:14" ht="15.6" x14ac:dyDescent="0.3">
      <c r="A34" s="54"/>
      <c r="B34" s="8"/>
      <c r="C34" s="8">
        <f t="shared" si="3"/>
        <v>2038</v>
      </c>
      <c r="D34" s="67">
        <f t="shared" si="3"/>
        <v>17</v>
      </c>
      <c r="E34" s="73">
        <f t="shared" si="5"/>
        <v>0</v>
      </c>
      <c r="F34" s="73">
        <f t="shared" si="6"/>
        <v>0</v>
      </c>
      <c r="G34" s="74">
        <f t="shared" si="7"/>
        <v>0</v>
      </c>
      <c r="H34" s="62"/>
      <c r="I34" s="75">
        <f t="shared" si="4"/>
        <v>0</v>
      </c>
      <c r="J34" s="63"/>
      <c r="K34" s="70"/>
      <c r="L34" s="70"/>
      <c r="M34" s="54"/>
      <c r="N34" s="54"/>
    </row>
    <row r="35" spans="1:14" ht="15.6" x14ac:dyDescent="0.3">
      <c r="A35" s="54"/>
      <c r="B35" s="8"/>
      <c r="C35" s="8">
        <f t="shared" si="3"/>
        <v>2039</v>
      </c>
      <c r="D35" s="67">
        <f t="shared" si="3"/>
        <v>18</v>
      </c>
      <c r="E35" s="73">
        <f t="shared" si="5"/>
        <v>0</v>
      </c>
      <c r="F35" s="73">
        <f t="shared" si="6"/>
        <v>0</v>
      </c>
      <c r="G35" s="74">
        <f t="shared" si="7"/>
        <v>0</v>
      </c>
      <c r="H35" s="62"/>
      <c r="I35" s="75">
        <f t="shared" si="4"/>
        <v>0</v>
      </c>
      <c r="J35" s="63"/>
      <c r="K35" s="70"/>
      <c r="L35" s="70"/>
      <c r="M35" s="54"/>
      <c r="N35" s="54"/>
    </row>
    <row r="36" spans="1:14" ht="15.6" x14ac:dyDescent="0.3">
      <c r="A36" s="54"/>
      <c r="B36" s="8"/>
      <c r="C36" s="8">
        <f t="shared" si="3"/>
        <v>2040</v>
      </c>
      <c r="D36" s="67">
        <f t="shared" si="3"/>
        <v>19</v>
      </c>
      <c r="E36" s="73">
        <f t="shared" si="5"/>
        <v>0</v>
      </c>
      <c r="F36" s="73">
        <f t="shared" si="6"/>
        <v>0</v>
      </c>
      <c r="G36" s="74">
        <f t="shared" si="7"/>
        <v>0</v>
      </c>
      <c r="H36" s="62"/>
      <c r="I36" s="75">
        <f t="shared" si="4"/>
        <v>0</v>
      </c>
      <c r="J36" s="63"/>
      <c r="K36" s="70"/>
      <c r="L36" s="70"/>
      <c r="M36" s="54"/>
      <c r="N36" s="54"/>
    </row>
    <row r="37" spans="1:14" ht="15.6" x14ac:dyDescent="0.3">
      <c r="A37" s="54"/>
      <c r="B37" s="8"/>
      <c r="C37" s="8">
        <f t="shared" si="3"/>
        <v>2041</v>
      </c>
      <c r="D37" s="67">
        <f t="shared" si="3"/>
        <v>20</v>
      </c>
      <c r="E37" s="73">
        <f t="shared" si="5"/>
        <v>0</v>
      </c>
      <c r="F37" s="73">
        <f t="shared" si="6"/>
        <v>0</v>
      </c>
      <c r="G37" s="74">
        <f t="shared" si="7"/>
        <v>0</v>
      </c>
      <c r="H37" s="62"/>
      <c r="I37" s="75">
        <f t="shared" si="4"/>
        <v>0</v>
      </c>
      <c r="J37" s="63"/>
      <c r="K37" s="70"/>
      <c r="L37" s="70"/>
      <c r="M37" s="54"/>
      <c r="N37" s="54"/>
    </row>
    <row r="38" spans="1:14" s="56" customFormat="1" ht="15.6" x14ac:dyDescent="0.3">
      <c r="B38" s="67"/>
      <c r="C38" s="67">
        <f t="shared" si="3"/>
        <v>2042</v>
      </c>
      <c r="D38" s="67">
        <f t="shared" si="3"/>
        <v>21</v>
      </c>
      <c r="E38" s="73">
        <f t="shared" ref="E38:E47" si="8">IF(D$8&gt;=+D38,ROUND(IPMT(D$10*0.01,+D38,D$8,-(((1-D$6*0.01)*D$5))),2),0)</f>
        <v>0</v>
      </c>
      <c r="F38" s="73">
        <f t="shared" ref="F38:F47" si="9">IF(D$8&gt;=+D38,ROUND(PPMT(D$10*0.01,+D38,D$8,-(((1-D$6*0.01)*D$5))),2),0)</f>
        <v>0</v>
      </c>
      <c r="G38" s="74">
        <f t="shared" ref="G38:G47" si="10">E38+F38</f>
        <v>0</v>
      </c>
      <c r="H38" s="62"/>
      <c r="I38" s="75">
        <f t="shared" ref="I38:I47" si="11">(I37-F38)</f>
        <v>0</v>
      </c>
      <c r="J38" s="63"/>
      <c r="K38" s="70"/>
      <c r="L38" s="70"/>
    </row>
    <row r="39" spans="1:14" s="56" customFormat="1" ht="15.6" x14ac:dyDescent="0.3">
      <c r="B39" s="67"/>
      <c r="C39" s="67">
        <f t="shared" si="3"/>
        <v>2043</v>
      </c>
      <c r="D39" s="67">
        <f t="shared" si="3"/>
        <v>22</v>
      </c>
      <c r="E39" s="73">
        <f t="shared" si="8"/>
        <v>0</v>
      </c>
      <c r="F39" s="73">
        <f t="shared" si="9"/>
        <v>0</v>
      </c>
      <c r="G39" s="74">
        <f t="shared" si="10"/>
        <v>0</v>
      </c>
      <c r="H39" s="62"/>
      <c r="I39" s="75">
        <f t="shared" si="11"/>
        <v>0</v>
      </c>
      <c r="J39" s="63"/>
      <c r="K39" s="70"/>
      <c r="L39" s="70"/>
    </row>
    <row r="40" spans="1:14" s="56" customFormat="1" ht="15.6" x14ac:dyDescent="0.3">
      <c r="B40" s="67"/>
      <c r="C40" s="67">
        <f t="shared" si="3"/>
        <v>2044</v>
      </c>
      <c r="D40" s="67">
        <f t="shared" si="3"/>
        <v>23</v>
      </c>
      <c r="E40" s="73">
        <f t="shared" si="8"/>
        <v>0</v>
      </c>
      <c r="F40" s="73">
        <f t="shared" si="9"/>
        <v>0</v>
      </c>
      <c r="G40" s="74">
        <f t="shared" si="10"/>
        <v>0</v>
      </c>
      <c r="H40" s="62"/>
      <c r="I40" s="75">
        <f t="shared" si="11"/>
        <v>0</v>
      </c>
      <c r="J40" s="63"/>
      <c r="K40" s="70"/>
      <c r="L40" s="70"/>
    </row>
    <row r="41" spans="1:14" s="56" customFormat="1" ht="15.6" x14ac:dyDescent="0.3">
      <c r="B41" s="67"/>
      <c r="C41" s="67">
        <f t="shared" si="3"/>
        <v>2045</v>
      </c>
      <c r="D41" s="67">
        <f t="shared" si="3"/>
        <v>24</v>
      </c>
      <c r="E41" s="73">
        <f t="shared" si="8"/>
        <v>0</v>
      </c>
      <c r="F41" s="73">
        <f t="shared" si="9"/>
        <v>0</v>
      </c>
      <c r="G41" s="74">
        <f t="shared" si="10"/>
        <v>0</v>
      </c>
      <c r="H41" s="62"/>
      <c r="I41" s="75">
        <f t="shared" si="11"/>
        <v>0</v>
      </c>
      <c r="J41" s="63"/>
      <c r="K41" s="70"/>
      <c r="L41" s="70"/>
    </row>
    <row r="42" spans="1:14" s="56" customFormat="1" ht="15.6" x14ac:dyDescent="0.3">
      <c r="B42" s="67"/>
      <c r="C42" s="67">
        <f t="shared" si="3"/>
        <v>2046</v>
      </c>
      <c r="D42" s="67">
        <f t="shared" si="3"/>
        <v>25</v>
      </c>
      <c r="E42" s="73">
        <f t="shared" si="8"/>
        <v>0</v>
      </c>
      <c r="F42" s="73">
        <f t="shared" si="9"/>
        <v>0</v>
      </c>
      <c r="G42" s="74">
        <f t="shared" si="10"/>
        <v>0</v>
      </c>
      <c r="H42" s="62"/>
      <c r="I42" s="75">
        <f t="shared" si="11"/>
        <v>0</v>
      </c>
      <c r="J42" s="63"/>
      <c r="K42" s="70"/>
      <c r="L42" s="70"/>
    </row>
    <row r="43" spans="1:14" s="56" customFormat="1" ht="15.6" x14ac:dyDescent="0.3">
      <c r="B43" s="67"/>
      <c r="C43" s="67">
        <f t="shared" si="3"/>
        <v>2047</v>
      </c>
      <c r="D43" s="67">
        <f t="shared" si="3"/>
        <v>26</v>
      </c>
      <c r="E43" s="73">
        <f t="shared" si="8"/>
        <v>0</v>
      </c>
      <c r="F43" s="73">
        <f t="shared" si="9"/>
        <v>0</v>
      </c>
      <c r="G43" s="74">
        <f t="shared" si="10"/>
        <v>0</v>
      </c>
      <c r="H43" s="62"/>
      <c r="I43" s="75">
        <f t="shared" si="11"/>
        <v>0</v>
      </c>
      <c r="J43" s="63"/>
      <c r="K43" s="70"/>
      <c r="L43" s="70"/>
    </row>
    <row r="44" spans="1:14" s="56" customFormat="1" ht="15.6" x14ac:dyDescent="0.3">
      <c r="B44" s="67"/>
      <c r="C44" s="67">
        <f t="shared" si="3"/>
        <v>2048</v>
      </c>
      <c r="D44" s="67">
        <f t="shared" si="3"/>
        <v>27</v>
      </c>
      <c r="E44" s="73">
        <f t="shared" si="8"/>
        <v>0</v>
      </c>
      <c r="F44" s="73">
        <f t="shared" si="9"/>
        <v>0</v>
      </c>
      <c r="G44" s="74">
        <f t="shared" si="10"/>
        <v>0</v>
      </c>
      <c r="H44" s="62"/>
      <c r="I44" s="75">
        <f t="shared" si="11"/>
        <v>0</v>
      </c>
      <c r="J44" s="63"/>
      <c r="K44" s="70"/>
      <c r="L44" s="70"/>
    </row>
    <row r="45" spans="1:14" s="56" customFormat="1" ht="15.6" x14ac:dyDescent="0.3">
      <c r="B45" s="67"/>
      <c r="C45" s="67">
        <f t="shared" si="3"/>
        <v>2049</v>
      </c>
      <c r="D45" s="67">
        <f t="shared" si="3"/>
        <v>28</v>
      </c>
      <c r="E45" s="73">
        <f t="shared" si="8"/>
        <v>0</v>
      </c>
      <c r="F45" s="73">
        <f t="shared" si="9"/>
        <v>0</v>
      </c>
      <c r="G45" s="74">
        <f t="shared" si="10"/>
        <v>0</v>
      </c>
      <c r="H45" s="62"/>
      <c r="I45" s="75">
        <f t="shared" si="11"/>
        <v>0</v>
      </c>
      <c r="J45" s="63"/>
      <c r="K45" s="70"/>
      <c r="L45" s="70"/>
    </row>
    <row r="46" spans="1:14" s="56" customFormat="1" ht="15.6" x14ac:dyDescent="0.3">
      <c r="B46" s="67"/>
      <c r="C46" s="67">
        <f t="shared" si="3"/>
        <v>2050</v>
      </c>
      <c r="D46" s="67">
        <f t="shared" si="3"/>
        <v>29</v>
      </c>
      <c r="E46" s="73">
        <f t="shared" si="8"/>
        <v>0</v>
      </c>
      <c r="F46" s="73">
        <f t="shared" si="9"/>
        <v>0</v>
      </c>
      <c r="G46" s="74">
        <f t="shared" si="10"/>
        <v>0</v>
      </c>
      <c r="H46" s="62"/>
      <c r="I46" s="75">
        <f t="shared" si="11"/>
        <v>0</v>
      </c>
      <c r="J46" s="63"/>
      <c r="K46" s="70"/>
      <c r="L46" s="70"/>
    </row>
    <row r="47" spans="1:14" s="56" customFormat="1" ht="15.6" x14ac:dyDescent="0.3">
      <c r="B47" s="67"/>
      <c r="C47" s="67">
        <f t="shared" si="3"/>
        <v>2051</v>
      </c>
      <c r="D47" s="67">
        <f t="shared" si="3"/>
        <v>30</v>
      </c>
      <c r="E47" s="73">
        <f t="shared" si="8"/>
        <v>0</v>
      </c>
      <c r="F47" s="73">
        <f t="shared" si="9"/>
        <v>0</v>
      </c>
      <c r="G47" s="74">
        <f t="shared" si="10"/>
        <v>0</v>
      </c>
      <c r="H47" s="62"/>
      <c r="I47" s="75">
        <f t="shared" si="11"/>
        <v>0</v>
      </c>
      <c r="J47" s="63"/>
      <c r="K47" s="70"/>
      <c r="L47" s="70"/>
    </row>
    <row r="48" spans="1:14" ht="15.6" x14ac:dyDescent="0.3">
      <c r="A48" s="54"/>
      <c r="B48" s="8"/>
      <c r="C48" s="8"/>
      <c r="D48" s="8"/>
      <c r="E48" s="8"/>
      <c r="F48" s="8"/>
      <c r="G48" s="1"/>
      <c r="H48" s="62"/>
      <c r="I48" s="78"/>
      <c r="J48" s="77"/>
      <c r="K48" s="54"/>
      <c r="L48" s="54"/>
      <c r="M48" s="54"/>
      <c r="N48" s="54"/>
    </row>
    <row r="49" spans="1:14" ht="15.6" x14ac:dyDescent="0.3">
      <c r="A49" s="54"/>
      <c r="B49" s="8"/>
      <c r="C49" s="1" t="s">
        <v>85</v>
      </c>
      <c r="D49" s="1"/>
      <c r="E49" s="68">
        <f>SUM(E18:E47)</f>
        <v>0</v>
      </c>
      <c r="F49" s="68">
        <f>SUM(F18:F47)</f>
        <v>0</v>
      </c>
      <c r="G49" s="68">
        <f>SUM(G18:G47)</f>
        <v>0</v>
      </c>
      <c r="H49" s="62"/>
      <c r="I49" s="78"/>
      <c r="J49" s="77"/>
      <c r="K49" s="54"/>
      <c r="L49" s="54"/>
      <c r="M49" s="54"/>
      <c r="N49" s="54"/>
    </row>
    <row r="50" spans="1:14" x14ac:dyDescent="0.25">
      <c r="A50" s="54"/>
      <c r="B50" s="54"/>
      <c r="C50" s="54"/>
      <c r="D50" s="54"/>
      <c r="E50" s="54"/>
      <c r="F50" s="54"/>
      <c r="G50" s="54"/>
      <c r="H50" s="62"/>
      <c r="I50" s="54"/>
      <c r="J50" s="54"/>
      <c r="K50" s="54"/>
      <c r="L50" s="54"/>
      <c r="M50" s="54"/>
      <c r="N50" s="54"/>
    </row>
    <row r="51" spans="1:14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x14ac:dyDescent="0.2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</row>
    <row r="53" spans="1:14" x14ac:dyDescent="0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</sheetData>
  <mergeCells count="2">
    <mergeCell ref="B1:I1"/>
    <mergeCell ref="C3:D3"/>
  </mergeCells>
  <pageMargins left="0.7" right="0.7" top="0.75" bottom="0.75" header="0.3" footer="0.3"/>
  <pageSetup scale="92" orientation="portrait" horizontalDpi="4294967295" verticalDpi="4294967295" r:id="rId1"/>
  <headerFooter>
    <oddFooter>&amp;L&amp;F&amp;R&amp;A</oddFooter>
  </headerFooter>
  <ignoredErrors>
    <ignoredError sqref="F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EA85-BDA6-495F-8783-D064D4319023}">
  <sheetPr>
    <pageSetUpPr fitToPage="1"/>
  </sheetPr>
  <dimension ref="B1:F45"/>
  <sheetViews>
    <sheetView workbookViewId="0">
      <selection activeCell="D10" sqref="D10"/>
    </sheetView>
  </sheetViews>
  <sheetFormatPr defaultRowHeight="15" x14ac:dyDescent="0.25"/>
  <cols>
    <col min="1" max="1" width="4.453125" customWidth="1"/>
    <col min="2" max="2" width="26.7265625" customWidth="1"/>
    <col min="4" max="4" width="13.90625" customWidth="1"/>
    <col min="5" max="5" width="4.54296875" customWidth="1"/>
    <col min="6" max="6" width="25.26953125" customWidth="1"/>
  </cols>
  <sheetData>
    <row r="1" spans="2:6" ht="15" customHeight="1" x14ac:dyDescent="0.3">
      <c r="B1" s="105" t="s">
        <v>117</v>
      </c>
      <c r="C1" s="107"/>
      <c r="D1" s="107"/>
      <c r="E1" s="107"/>
      <c r="F1" s="107"/>
    </row>
    <row r="2" spans="2:6" ht="15.6" x14ac:dyDescent="0.3">
      <c r="B2" s="93"/>
      <c r="C2" s="94"/>
      <c r="D2" s="94"/>
      <c r="E2" s="94"/>
      <c r="F2" s="94"/>
    </row>
    <row r="3" spans="2:6" ht="15.6" x14ac:dyDescent="0.3">
      <c r="B3" s="93" t="s">
        <v>108</v>
      </c>
      <c r="C3" s="128" t="s">
        <v>0</v>
      </c>
      <c r="D3" s="128"/>
      <c r="E3" s="94"/>
      <c r="F3" s="94"/>
    </row>
    <row r="4" spans="2:6" ht="15.6" x14ac:dyDescent="0.3">
      <c r="B4" s="95"/>
      <c r="C4" s="95"/>
      <c r="D4" s="9" t="s">
        <v>74</v>
      </c>
      <c r="E4" s="95"/>
      <c r="F4" s="96">
        <v>44904</v>
      </c>
    </row>
    <row r="5" spans="2:6" x14ac:dyDescent="0.25">
      <c r="B5" s="95"/>
      <c r="C5" s="95"/>
      <c r="D5" s="95"/>
      <c r="E5" s="95"/>
      <c r="F5" s="95"/>
    </row>
    <row r="6" spans="2:6" ht="15.6" x14ac:dyDescent="0.3">
      <c r="B6" s="9" t="s">
        <v>38</v>
      </c>
      <c r="C6" s="9"/>
      <c r="D6" s="93"/>
      <c r="E6" s="93"/>
      <c r="F6" s="9" t="s">
        <v>109</v>
      </c>
    </row>
    <row r="7" spans="2:6" ht="15.6" x14ac:dyDescent="0.3">
      <c r="B7" s="9" t="s">
        <v>12</v>
      </c>
      <c r="C7" s="9"/>
      <c r="D7" s="25" t="s">
        <v>64</v>
      </c>
      <c r="E7" s="25"/>
      <c r="F7" s="10" t="s">
        <v>110</v>
      </c>
    </row>
    <row r="8" spans="2:6" ht="15.6" x14ac:dyDescent="0.3">
      <c r="B8" s="95" t="s">
        <v>111</v>
      </c>
      <c r="C8" s="9"/>
      <c r="D8" s="83">
        <v>0</v>
      </c>
      <c r="E8" s="25"/>
      <c r="F8" s="25" t="s">
        <v>112</v>
      </c>
    </row>
    <row r="9" spans="2:6" x14ac:dyDescent="0.25">
      <c r="B9" s="95" t="s">
        <v>16</v>
      </c>
      <c r="C9" s="95"/>
      <c r="D9" s="25" t="s">
        <v>123</v>
      </c>
      <c r="E9" s="25"/>
      <c r="F9" s="25"/>
    </row>
    <row r="10" spans="2:6" x14ac:dyDescent="0.25">
      <c r="B10" s="95" t="s">
        <v>41</v>
      </c>
      <c r="C10" s="95"/>
      <c r="D10" s="11">
        <v>44562</v>
      </c>
      <c r="E10" s="11"/>
      <c r="F10" s="25"/>
    </row>
    <row r="11" spans="2:6" ht="15.6" x14ac:dyDescent="0.3">
      <c r="B11" s="9" t="s">
        <v>72</v>
      </c>
      <c r="C11" s="9"/>
      <c r="D11" s="20">
        <v>0</v>
      </c>
      <c r="E11" s="20"/>
      <c r="F11" s="25"/>
    </row>
    <row r="12" spans="2:6" x14ac:dyDescent="0.25">
      <c r="B12" s="95" t="s">
        <v>66</v>
      </c>
      <c r="C12" s="95"/>
      <c r="D12" s="20">
        <v>0</v>
      </c>
      <c r="E12" s="20"/>
      <c r="F12" s="25"/>
    </row>
    <row r="13" spans="2:6" x14ac:dyDescent="0.25">
      <c r="B13" s="95" t="s">
        <v>67</v>
      </c>
      <c r="C13" s="95"/>
      <c r="D13" s="41">
        <f>D11-D12</f>
        <v>0</v>
      </c>
      <c r="E13" s="41"/>
      <c r="F13" s="25"/>
    </row>
    <row r="14" spans="2:6" x14ac:dyDescent="0.25">
      <c r="B14" s="95" t="s">
        <v>70</v>
      </c>
      <c r="C14" s="95"/>
      <c r="D14" s="42" t="str">
        <f t="shared" ref="D14:E14" si="0">IF(D13=0," ",D13/(D12+D13))</f>
        <v xml:space="preserve"> </v>
      </c>
      <c r="E14" s="42" t="str">
        <f t="shared" si="0"/>
        <v xml:space="preserve"> </v>
      </c>
      <c r="F14" s="25"/>
    </row>
    <row r="15" spans="2:6" x14ac:dyDescent="0.25">
      <c r="B15" s="95" t="s">
        <v>17</v>
      </c>
      <c r="C15" s="21"/>
      <c r="D15" s="84">
        <v>0</v>
      </c>
      <c r="E15" s="95" t="s">
        <v>63</v>
      </c>
      <c r="F15" s="25"/>
    </row>
    <row r="16" spans="2:6" x14ac:dyDescent="0.25">
      <c r="B16" s="95" t="s">
        <v>15</v>
      </c>
      <c r="C16" s="22"/>
      <c r="D16" s="83">
        <v>0</v>
      </c>
      <c r="E16" s="95"/>
      <c r="F16" s="25"/>
    </row>
    <row r="17" spans="2:6" x14ac:dyDescent="0.25">
      <c r="B17" s="95" t="s">
        <v>97</v>
      </c>
      <c r="C17" s="22"/>
      <c r="D17" s="83">
        <v>0</v>
      </c>
      <c r="E17" s="95"/>
      <c r="F17" s="25"/>
    </row>
    <row r="18" spans="2:6" ht="15.6" x14ac:dyDescent="0.3">
      <c r="B18" s="9" t="s">
        <v>29</v>
      </c>
      <c r="C18" s="9"/>
      <c r="D18" s="25" t="s">
        <v>121</v>
      </c>
      <c r="E18" s="25"/>
      <c r="F18" s="10"/>
    </row>
    <row r="19" spans="2:6" x14ac:dyDescent="0.25">
      <c r="B19" s="129" t="s">
        <v>113</v>
      </c>
      <c r="C19" s="126"/>
      <c r="D19" s="126"/>
      <c r="E19" s="126"/>
      <c r="F19" s="127"/>
    </row>
    <row r="20" spans="2:6" x14ac:dyDescent="0.25">
      <c r="B20" s="129"/>
      <c r="C20" s="126"/>
      <c r="D20" s="126"/>
      <c r="E20" s="126"/>
      <c r="F20" s="127"/>
    </row>
    <row r="21" spans="2:6" ht="15.6" x14ac:dyDescent="0.3">
      <c r="B21" s="9" t="s">
        <v>114</v>
      </c>
      <c r="C21" s="9"/>
      <c r="D21" s="95"/>
      <c r="E21" s="95"/>
      <c r="F21" s="10"/>
    </row>
    <row r="22" spans="2:6" ht="15.6" x14ac:dyDescent="0.3">
      <c r="B22" s="9" t="s">
        <v>37</v>
      </c>
      <c r="C22" s="9"/>
      <c r="D22" s="93"/>
      <c r="E22" s="93"/>
      <c r="F22" s="10"/>
    </row>
    <row r="23" spans="2:6" ht="15.6" x14ac:dyDescent="0.3">
      <c r="B23" s="9" t="s">
        <v>12</v>
      </c>
      <c r="C23" s="9"/>
      <c r="D23" s="25" t="s">
        <v>98</v>
      </c>
      <c r="E23" s="25"/>
      <c r="F23" s="10"/>
    </row>
    <row r="24" spans="2:6" ht="15.6" x14ac:dyDescent="0.3">
      <c r="B24" s="95" t="s">
        <v>111</v>
      </c>
      <c r="C24" s="9"/>
      <c r="D24" s="83">
        <v>0</v>
      </c>
      <c r="E24" s="25"/>
      <c r="F24" s="25" t="s">
        <v>112</v>
      </c>
    </row>
    <row r="25" spans="2:6" x14ac:dyDescent="0.25">
      <c r="B25" s="95" t="s">
        <v>16</v>
      </c>
      <c r="C25" s="95"/>
      <c r="D25" s="25" t="s">
        <v>120</v>
      </c>
      <c r="E25" s="25"/>
      <c r="F25" s="25"/>
    </row>
    <row r="26" spans="2:6" x14ac:dyDescent="0.25">
      <c r="B26" s="95" t="s">
        <v>41</v>
      </c>
      <c r="C26" s="95"/>
      <c r="D26" s="11">
        <v>44562</v>
      </c>
      <c r="E26" s="11"/>
      <c r="F26" s="25"/>
    </row>
    <row r="27" spans="2:6" ht="15.6" x14ac:dyDescent="0.3">
      <c r="B27" s="9" t="s">
        <v>42</v>
      </c>
      <c r="C27" s="9"/>
      <c r="D27" s="20">
        <v>0</v>
      </c>
      <c r="E27" s="20"/>
      <c r="F27" s="25"/>
    </row>
    <row r="28" spans="2:6" x14ac:dyDescent="0.25">
      <c r="B28" s="95" t="s">
        <v>66</v>
      </c>
      <c r="C28" s="95"/>
      <c r="D28" s="20">
        <v>0</v>
      </c>
      <c r="E28" s="20"/>
      <c r="F28" s="25"/>
    </row>
    <row r="29" spans="2:6" x14ac:dyDescent="0.25">
      <c r="B29" s="95" t="s">
        <v>67</v>
      </c>
      <c r="C29" s="95"/>
      <c r="D29" s="41">
        <f>D27-D28</f>
        <v>0</v>
      </c>
      <c r="E29" s="41"/>
      <c r="F29" s="25"/>
    </row>
    <row r="30" spans="2:6" x14ac:dyDescent="0.25">
      <c r="B30" s="95" t="s">
        <v>70</v>
      </c>
      <c r="C30" s="95"/>
      <c r="D30" s="42" t="str">
        <f>IF(D27=0," ",D29/(D27))</f>
        <v xml:space="preserve"> </v>
      </c>
      <c r="E30" s="42" t="str">
        <f t="shared" ref="E30" si="1">IF(E27=0," ",E29/(E27))</f>
        <v xml:space="preserve"> </v>
      </c>
      <c r="F30" s="25"/>
    </row>
    <row r="31" spans="2:6" x14ac:dyDescent="0.25">
      <c r="B31" s="95" t="s">
        <v>13</v>
      </c>
      <c r="C31" s="21"/>
      <c r="D31" s="84">
        <v>0</v>
      </c>
      <c r="E31" s="95" t="s">
        <v>63</v>
      </c>
      <c r="F31" s="25"/>
    </row>
    <row r="32" spans="2:6" x14ac:dyDescent="0.25">
      <c r="B32" s="95" t="s">
        <v>15</v>
      </c>
      <c r="C32" s="22"/>
      <c r="D32" s="83">
        <v>0</v>
      </c>
      <c r="E32" s="95"/>
      <c r="F32" s="25"/>
    </row>
    <row r="33" spans="2:6" x14ac:dyDescent="0.25">
      <c r="B33" s="82" t="s">
        <v>97</v>
      </c>
      <c r="C33" s="83"/>
      <c r="D33" s="83">
        <v>0</v>
      </c>
      <c r="E33" s="82"/>
      <c r="F33" s="25"/>
    </row>
    <row r="34" spans="2:6" ht="15.6" x14ac:dyDescent="0.3">
      <c r="B34" s="9" t="s">
        <v>29</v>
      </c>
      <c r="C34" s="9"/>
      <c r="D34" s="25" t="s">
        <v>120</v>
      </c>
      <c r="E34" s="24"/>
      <c r="F34" s="25" t="s">
        <v>122</v>
      </c>
    </row>
    <row r="35" spans="2:6" x14ac:dyDescent="0.25">
      <c r="B35" s="129" t="s">
        <v>113</v>
      </c>
      <c r="C35" s="126"/>
      <c r="D35" s="126"/>
      <c r="E35" s="126"/>
      <c r="F35" s="127"/>
    </row>
    <row r="36" spans="2:6" x14ac:dyDescent="0.25">
      <c r="B36" s="129"/>
      <c r="C36" s="126"/>
      <c r="D36" s="126"/>
      <c r="E36" s="126"/>
      <c r="F36" s="127"/>
    </row>
    <row r="37" spans="2:6" x14ac:dyDescent="0.25">
      <c r="B37" s="95"/>
      <c r="C37" s="95"/>
      <c r="D37" s="95"/>
      <c r="E37" s="95"/>
      <c r="F37" s="95"/>
    </row>
    <row r="38" spans="2:6" ht="15.6" x14ac:dyDescent="0.3">
      <c r="B38" s="105" t="s">
        <v>115</v>
      </c>
      <c r="C38" s="107"/>
      <c r="D38" s="107"/>
      <c r="E38" s="107"/>
      <c r="F38" s="107"/>
    </row>
    <row r="39" spans="2:6" ht="15.6" x14ac:dyDescent="0.3">
      <c r="B39" s="9" t="s">
        <v>12</v>
      </c>
      <c r="C39" s="9"/>
      <c r="D39" s="25" t="s">
        <v>64</v>
      </c>
      <c r="E39" s="95"/>
      <c r="F39" s="95"/>
    </row>
    <row r="40" spans="2:6" ht="15.6" x14ac:dyDescent="0.3">
      <c r="B40" s="95" t="s">
        <v>111</v>
      </c>
      <c r="C40" s="9"/>
      <c r="D40" s="83">
        <v>0</v>
      </c>
      <c r="E40" s="95"/>
      <c r="F40" s="25" t="s">
        <v>112</v>
      </c>
    </row>
    <row r="41" spans="2:6" x14ac:dyDescent="0.25">
      <c r="B41" s="95" t="s">
        <v>41</v>
      </c>
      <c r="C41" s="95"/>
      <c r="D41" s="11">
        <v>44562</v>
      </c>
      <c r="E41" s="95"/>
      <c r="F41" s="97"/>
    </row>
    <row r="42" spans="2:6" x14ac:dyDescent="0.25">
      <c r="B42" s="95" t="s">
        <v>66</v>
      </c>
      <c r="C42" s="95"/>
      <c r="D42" s="20">
        <v>0</v>
      </c>
      <c r="E42" s="95"/>
      <c r="F42" s="97"/>
    </row>
    <row r="43" spans="2:6" x14ac:dyDescent="0.25">
      <c r="B43" s="95" t="s">
        <v>13</v>
      </c>
      <c r="C43" s="95"/>
      <c r="D43" s="84">
        <v>0</v>
      </c>
      <c r="E43" s="95" t="s">
        <v>63</v>
      </c>
      <c r="F43" s="97"/>
    </row>
    <row r="44" spans="2:6" x14ac:dyDescent="0.25">
      <c r="B44" s="95"/>
      <c r="C44" s="95"/>
      <c r="D44" s="95"/>
      <c r="E44" s="95"/>
      <c r="F44" s="97"/>
    </row>
    <row r="45" spans="2:6" x14ac:dyDescent="0.25">
      <c r="B45" s="125" t="s">
        <v>113</v>
      </c>
      <c r="C45" s="126"/>
      <c r="D45" s="126"/>
      <c r="E45" s="126"/>
      <c r="F45" s="127"/>
    </row>
  </sheetData>
  <mergeCells count="8">
    <mergeCell ref="B38:F38"/>
    <mergeCell ref="B45:F45"/>
    <mergeCell ref="B1:F1"/>
    <mergeCell ref="C3:D3"/>
    <mergeCell ref="B19:F19"/>
    <mergeCell ref="B20:F20"/>
    <mergeCell ref="B35:F35"/>
    <mergeCell ref="B36:F36"/>
  </mergeCells>
  <pageMargins left="0.95" right="0.45" top="0.75" bottom="0.75" header="0.3" footer="0.3"/>
  <pageSetup scale="95" orientation="portrait" horizontalDpi="4294967295" verticalDpi="4294967295" r:id="rId1"/>
  <headerFoot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EEB86-D889-4886-8F6D-97AF1EEDBCE1}">
  <sheetPr>
    <pageSetUpPr fitToPage="1"/>
  </sheetPr>
  <dimension ref="A1:I47"/>
  <sheetViews>
    <sheetView workbookViewId="0"/>
  </sheetViews>
  <sheetFormatPr defaultRowHeight="15" x14ac:dyDescent="0.25"/>
  <cols>
    <col min="1" max="1" width="3.453125" customWidth="1"/>
    <col min="2" max="2" width="29.26953125" customWidth="1"/>
    <col min="3" max="3" width="2.1796875" customWidth="1"/>
    <col min="4" max="4" width="6.54296875" customWidth="1"/>
    <col min="6" max="6" width="4.54296875" customWidth="1"/>
    <col min="7" max="7" width="26.54296875" customWidth="1"/>
  </cols>
  <sheetData>
    <row r="1" spans="1:9" ht="15.6" x14ac:dyDescent="0.3">
      <c r="A1" s="100"/>
      <c r="B1" s="105" t="s">
        <v>117</v>
      </c>
      <c r="C1" s="107"/>
      <c r="D1" s="107"/>
      <c r="E1" s="107"/>
      <c r="F1" s="107"/>
      <c r="G1" s="107"/>
      <c r="H1" s="100"/>
      <c r="I1" s="100"/>
    </row>
    <row r="2" spans="1:9" ht="15.6" x14ac:dyDescent="0.3">
      <c r="A2" s="100"/>
      <c r="B2" s="98"/>
      <c r="C2" s="99"/>
      <c r="D2" s="99"/>
      <c r="E2" s="99"/>
      <c r="F2" s="99"/>
      <c r="G2" s="99"/>
      <c r="H2" s="100"/>
      <c r="I2" s="100"/>
    </row>
    <row r="3" spans="1:9" ht="15.6" x14ac:dyDescent="0.3">
      <c r="A3" s="100"/>
      <c r="B3" s="105" t="s">
        <v>128</v>
      </c>
      <c r="C3" s="107"/>
      <c r="D3" s="107"/>
      <c r="E3" s="107"/>
      <c r="F3" s="107"/>
      <c r="G3" s="107"/>
      <c r="H3" s="100"/>
      <c r="I3" s="100"/>
    </row>
    <row r="4" spans="1:9" ht="15.6" x14ac:dyDescent="0.3">
      <c r="A4" s="100"/>
      <c r="B4" s="98"/>
      <c r="C4" s="99"/>
      <c r="D4" s="99"/>
      <c r="E4" s="99"/>
      <c r="F4" s="99"/>
      <c r="G4" s="99"/>
      <c r="H4" s="100"/>
      <c r="I4" s="100"/>
    </row>
    <row r="5" spans="1:9" ht="15.6" x14ac:dyDescent="0.3">
      <c r="A5" s="100"/>
      <c r="B5" s="98" t="s">
        <v>108</v>
      </c>
      <c r="C5" s="128"/>
      <c r="D5" s="128"/>
      <c r="E5" s="128"/>
      <c r="F5" s="99"/>
      <c r="G5" s="99"/>
      <c r="H5" s="100"/>
      <c r="I5" s="100"/>
    </row>
    <row r="6" spans="1:9" ht="15.6" x14ac:dyDescent="0.3">
      <c r="A6" s="100"/>
      <c r="B6" s="100"/>
      <c r="C6" s="100"/>
      <c r="D6" s="100"/>
      <c r="E6" s="9" t="s">
        <v>74</v>
      </c>
      <c r="F6" s="100"/>
      <c r="G6" s="96">
        <v>44539</v>
      </c>
      <c r="H6" s="100"/>
      <c r="I6" s="100"/>
    </row>
    <row r="7" spans="1:9" x14ac:dyDescent="0.25">
      <c r="A7" s="100"/>
      <c r="B7" s="100"/>
      <c r="C7" s="100"/>
      <c r="D7" s="100"/>
      <c r="E7" s="100"/>
      <c r="F7" s="100"/>
      <c r="G7" s="100"/>
      <c r="H7" s="100"/>
      <c r="I7" s="100"/>
    </row>
    <row r="8" spans="1:9" ht="15.6" x14ac:dyDescent="0.3">
      <c r="A8" s="100"/>
      <c r="B8" s="9" t="s">
        <v>38</v>
      </c>
      <c r="C8" s="9"/>
      <c r="D8" s="9"/>
      <c r="E8" s="98"/>
      <c r="F8" s="98"/>
      <c r="G8" s="9" t="s">
        <v>109</v>
      </c>
      <c r="H8" s="100"/>
      <c r="I8" s="100"/>
    </row>
    <row r="9" spans="1:9" ht="15.6" x14ac:dyDescent="0.3">
      <c r="A9" s="100"/>
      <c r="B9" s="9" t="s">
        <v>12</v>
      </c>
      <c r="C9" s="9"/>
      <c r="D9" s="9"/>
      <c r="E9" s="25" t="s">
        <v>64</v>
      </c>
      <c r="F9" s="25"/>
      <c r="G9" s="10" t="s">
        <v>110</v>
      </c>
      <c r="H9" s="100"/>
      <c r="I9" s="100"/>
    </row>
    <row r="10" spans="1:9" ht="15.6" x14ac:dyDescent="0.3">
      <c r="A10" s="100"/>
      <c r="B10" s="100" t="s">
        <v>111</v>
      </c>
      <c r="C10" s="9"/>
      <c r="D10" s="9"/>
      <c r="E10" s="25"/>
      <c r="F10" s="25"/>
      <c r="G10" s="25" t="s">
        <v>112</v>
      </c>
      <c r="H10" s="100"/>
      <c r="I10" s="100"/>
    </row>
    <row r="11" spans="1:9" x14ac:dyDescent="0.25">
      <c r="A11" s="100"/>
      <c r="B11" s="100" t="s">
        <v>16</v>
      </c>
      <c r="C11" s="100"/>
      <c r="D11" s="100"/>
      <c r="E11" s="25"/>
      <c r="F11" s="25"/>
      <c r="G11" s="25"/>
      <c r="H11" s="100"/>
      <c r="I11" s="100"/>
    </row>
    <row r="12" spans="1:9" x14ac:dyDescent="0.25">
      <c r="A12" s="100"/>
      <c r="B12" s="100" t="s">
        <v>41</v>
      </c>
      <c r="C12" s="100"/>
      <c r="D12" s="100" t="s">
        <v>129</v>
      </c>
      <c r="E12" s="25"/>
      <c r="F12" s="11"/>
      <c r="G12" s="25"/>
      <c r="H12" s="100"/>
      <c r="I12" s="100"/>
    </row>
    <row r="13" spans="1:9" ht="15.6" x14ac:dyDescent="0.3">
      <c r="A13" s="100"/>
      <c r="B13" s="9" t="s">
        <v>72</v>
      </c>
      <c r="C13" s="9"/>
      <c r="D13" s="99" t="s">
        <v>130</v>
      </c>
      <c r="E13" s="101"/>
      <c r="F13" s="20"/>
      <c r="G13" s="25"/>
      <c r="H13" s="100"/>
      <c r="I13" s="100"/>
    </row>
    <row r="14" spans="1:9" x14ac:dyDescent="0.25">
      <c r="A14" s="100"/>
      <c r="B14" s="100" t="s">
        <v>66</v>
      </c>
      <c r="C14" s="100"/>
      <c r="D14" s="99" t="s">
        <v>130</v>
      </c>
      <c r="E14" s="101"/>
      <c r="F14" s="20"/>
      <c r="G14" s="25"/>
      <c r="H14" s="100"/>
      <c r="I14" s="100"/>
    </row>
    <row r="15" spans="1:9" x14ac:dyDescent="0.25">
      <c r="A15" s="100"/>
      <c r="B15" s="100" t="s">
        <v>67</v>
      </c>
      <c r="C15" s="100"/>
      <c r="D15" s="99" t="s">
        <v>130</v>
      </c>
      <c r="E15" s="101"/>
      <c r="F15" s="41"/>
      <c r="G15" s="25"/>
      <c r="H15" s="100"/>
      <c r="I15" s="100"/>
    </row>
    <row r="16" spans="1:9" x14ac:dyDescent="0.25">
      <c r="A16" s="100"/>
      <c r="B16" s="100" t="s">
        <v>70</v>
      </c>
      <c r="C16" s="100"/>
      <c r="D16" s="99"/>
      <c r="E16" s="42" t="str">
        <f t="shared" ref="E16:F16" si="0">IF(E15=0," ",E15/(E14+E15))</f>
        <v xml:space="preserve"> </v>
      </c>
      <c r="F16" s="42" t="str">
        <f t="shared" si="0"/>
        <v xml:space="preserve"> </v>
      </c>
      <c r="G16" s="25"/>
      <c r="H16" s="100"/>
      <c r="I16" s="100"/>
    </row>
    <row r="17" spans="1:9" x14ac:dyDescent="0.25">
      <c r="A17" s="100"/>
      <c r="B17" s="100" t="s">
        <v>17</v>
      </c>
      <c r="C17" s="21"/>
      <c r="D17" s="102" t="s">
        <v>63</v>
      </c>
      <c r="E17" s="103"/>
      <c r="F17" s="100"/>
      <c r="G17" s="25"/>
      <c r="H17" s="100"/>
      <c r="I17" s="100"/>
    </row>
    <row r="18" spans="1:9" x14ac:dyDescent="0.25">
      <c r="A18" s="100"/>
      <c r="B18" s="100" t="s">
        <v>15</v>
      </c>
      <c r="C18" s="22"/>
      <c r="D18" s="22"/>
      <c r="E18" s="104"/>
      <c r="F18" s="100"/>
      <c r="G18" s="25"/>
      <c r="H18" s="100"/>
      <c r="I18" s="100"/>
    </row>
    <row r="19" spans="1:9" x14ac:dyDescent="0.25">
      <c r="A19" s="100"/>
      <c r="B19" s="100" t="s">
        <v>97</v>
      </c>
      <c r="C19" s="22"/>
      <c r="D19" s="22"/>
      <c r="E19" s="104"/>
      <c r="F19" s="100"/>
      <c r="G19" s="25"/>
      <c r="H19" s="100"/>
      <c r="I19" s="100"/>
    </row>
    <row r="20" spans="1:9" ht="15.6" x14ac:dyDescent="0.3">
      <c r="A20" s="100"/>
      <c r="B20" s="9" t="s">
        <v>29</v>
      </c>
      <c r="C20" s="9"/>
      <c r="D20" s="9"/>
      <c r="E20" s="25"/>
      <c r="F20" s="25"/>
      <c r="G20" s="10"/>
      <c r="H20" s="100"/>
      <c r="I20" s="100"/>
    </row>
    <row r="21" spans="1:9" x14ac:dyDescent="0.25">
      <c r="A21" s="100"/>
      <c r="B21" s="125" t="s">
        <v>131</v>
      </c>
      <c r="C21" s="126"/>
      <c r="D21" s="126"/>
      <c r="E21" s="126"/>
      <c r="F21" s="126"/>
      <c r="G21" s="127"/>
      <c r="H21" s="100"/>
      <c r="I21" s="100"/>
    </row>
    <row r="22" spans="1:9" x14ac:dyDescent="0.25">
      <c r="A22" s="100"/>
      <c r="B22" s="125"/>
      <c r="C22" s="126"/>
      <c r="D22" s="126"/>
      <c r="E22" s="126"/>
      <c r="F22" s="126"/>
      <c r="G22" s="127"/>
      <c r="H22" s="100"/>
      <c r="I22" s="100"/>
    </row>
    <row r="23" spans="1:9" ht="15.6" x14ac:dyDescent="0.3">
      <c r="A23" s="100"/>
      <c r="B23" s="9" t="s">
        <v>114</v>
      </c>
      <c r="C23" s="9"/>
      <c r="D23" s="9"/>
      <c r="E23" s="100"/>
      <c r="F23" s="100"/>
      <c r="G23" s="10"/>
      <c r="H23" s="100"/>
      <c r="I23" s="100"/>
    </row>
    <row r="24" spans="1:9" ht="15.6" x14ac:dyDescent="0.3">
      <c r="A24" s="100"/>
      <c r="B24" s="9" t="s">
        <v>37</v>
      </c>
      <c r="C24" s="9"/>
      <c r="D24" s="9"/>
      <c r="E24" s="98"/>
      <c r="F24" s="98"/>
      <c r="G24" s="10"/>
      <c r="H24" s="100"/>
      <c r="I24" s="100"/>
    </row>
    <row r="25" spans="1:9" ht="15.6" x14ac:dyDescent="0.3">
      <c r="A25" s="100"/>
      <c r="B25" s="9" t="s">
        <v>12</v>
      </c>
      <c r="C25" s="9"/>
      <c r="D25" s="9"/>
      <c r="E25" s="25" t="s">
        <v>119</v>
      </c>
      <c r="F25" s="25"/>
      <c r="G25" s="10"/>
      <c r="H25" s="100"/>
      <c r="I25" s="100"/>
    </row>
    <row r="26" spans="1:9" ht="15.6" x14ac:dyDescent="0.3">
      <c r="A26" s="100"/>
      <c r="B26" s="100" t="s">
        <v>111</v>
      </c>
      <c r="C26" s="9"/>
      <c r="D26" s="9"/>
      <c r="E26" s="104"/>
      <c r="F26" s="25"/>
      <c r="G26" s="25" t="s">
        <v>112</v>
      </c>
      <c r="H26" s="100"/>
      <c r="I26" s="100"/>
    </row>
    <row r="27" spans="1:9" x14ac:dyDescent="0.25">
      <c r="A27" s="100"/>
      <c r="B27" s="100" t="s">
        <v>16</v>
      </c>
      <c r="C27" s="100"/>
      <c r="D27" s="100"/>
      <c r="E27" s="104"/>
      <c r="F27" s="25"/>
      <c r="G27" s="25"/>
      <c r="H27" s="100"/>
      <c r="I27" s="100"/>
    </row>
    <row r="28" spans="1:9" x14ac:dyDescent="0.25">
      <c r="A28" s="100"/>
      <c r="B28" s="100" t="s">
        <v>41</v>
      </c>
      <c r="C28" s="100"/>
      <c r="D28" s="100" t="s">
        <v>129</v>
      </c>
      <c r="E28" s="11"/>
      <c r="F28" s="11"/>
      <c r="G28" s="25"/>
      <c r="H28" s="100"/>
      <c r="I28" s="100"/>
    </row>
    <row r="29" spans="1:9" ht="15.6" x14ac:dyDescent="0.3">
      <c r="A29" s="100"/>
      <c r="B29" s="9" t="s">
        <v>42</v>
      </c>
      <c r="C29" s="9"/>
      <c r="D29" s="99" t="s">
        <v>130</v>
      </c>
      <c r="E29" s="104"/>
      <c r="F29" s="20"/>
      <c r="G29" s="25"/>
      <c r="H29" s="100"/>
      <c r="I29" s="100"/>
    </row>
    <row r="30" spans="1:9" x14ac:dyDescent="0.25">
      <c r="A30" s="100"/>
      <c r="B30" s="100" t="s">
        <v>66</v>
      </c>
      <c r="C30" s="100"/>
      <c r="D30" s="99" t="s">
        <v>130</v>
      </c>
      <c r="E30" s="104"/>
      <c r="F30" s="20"/>
      <c r="G30" s="25"/>
      <c r="H30" s="100"/>
      <c r="I30" s="100"/>
    </row>
    <row r="31" spans="1:9" x14ac:dyDescent="0.25">
      <c r="A31" s="100"/>
      <c r="B31" s="100" t="s">
        <v>67</v>
      </c>
      <c r="C31" s="100"/>
      <c r="D31" s="99" t="s">
        <v>130</v>
      </c>
      <c r="E31" s="104"/>
      <c r="F31" s="41"/>
      <c r="G31" s="25"/>
      <c r="H31" s="100"/>
      <c r="I31" s="100"/>
    </row>
    <row r="32" spans="1:9" x14ac:dyDescent="0.25">
      <c r="A32" s="100"/>
      <c r="B32" s="100" t="s">
        <v>70</v>
      </c>
      <c r="C32" s="100"/>
      <c r="D32" s="100"/>
      <c r="E32" s="42" t="str">
        <f>IF(E29=0," ",E31/(E29))</f>
        <v xml:space="preserve"> </v>
      </c>
      <c r="F32" s="42" t="str">
        <f t="shared" ref="F32" si="1">IF(F29=0," ",F31/(F29))</f>
        <v xml:space="preserve"> </v>
      </c>
      <c r="G32" s="25"/>
      <c r="H32" s="100"/>
      <c r="I32" s="100"/>
    </row>
    <row r="33" spans="1:9" x14ac:dyDescent="0.25">
      <c r="A33" s="100"/>
      <c r="B33" s="100" t="s">
        <v>13</v>
      </c>
      <c r="C33" s="21"/>
      <c r="D33" s="102" t="s">
        <v>63</v>
      </c>
      <c r="E33" s="104"/>
      <c r="F33" s="11"/>
      <c r="G33" s="25"/>
      <c r="H33" s="100"/>
      <c r="I33" s="100"/>
    </row>
    <row r="34" spans="1:9" x14ac:dyDescent="0.25">
      <c r="A34" s="100"/>
      <c r="B34" s="100" t="s">
        <v>15</v>
      </c>
      <c r="C34" s="22"/>
      <c r="D34" s="22"/>
      <c r="E34" s="104"/>
      <c r="F34" s="100"/>
      <c r="G34" s="25"/>
      <c r="H34" s="100"/>
      <c r="I34" s="100"/>
    </row>
    <row r="35" spans="1:9" x14ac:dyDescent="0.25">
      <c r="A35" s="100"/>
      <c r="B35" s="82" t="s">
        <v>97</v>
      </c>
      <c r="C35" s="83"/>
      <c r="D35" s="83"/>
      <c r="E35" s="104"/>
      <c r="F35" s="82"/>
      <c r="G35" s="25"/>
      <c r="H35" s="100"/>
      <c r="I35" s="100"/>
    </row>
    <row r="36" spans="1:9" ht="15.6" x14ac:dyDescent="0.3">
      <c r="A36" s="100"/>
      <c r="B36" s="9" t="s">
        <v>29</v>
      </c>
      <c r="C36" s="9"/>
      <c r="D36" s="9"/>
      <c r="E36" s="25"/>
      <c r="F36" s="24"/>
      <c r="G36" s="25"/>
      <c r="H36" s="100"/>
      <c r="I36" s="100"/>
    </row>
    <row r="37" spans="1:9" x14ac:dyDescent="0.25">
      <c r="A37" s="100"/>
      <c r="B37" s="129"/>
      <c r="C37" s="126"/>
      <c r="D37" s="126"/>
      <c r="E37" s="126"/>
      <c r="F37" s="126"/>
      <c r="G37" s="127"/>
      <c r="H37" s="100"/>
      <c r="I37" s="100"/>
    </row>
    <row r="38" spans="1:9" x14ac:dyDescent="0.25">
      <c r="A38" s="100"/>
      <c r="B38" s="129"/>
      <c r="C38" s="126"/>
      <c r="D38" s="126"/>
      <c r="E38" s="126"/>
      <c r="F38" s="126"/>
      <c r="G38" s="127"/>
      <c r="H38" s="100"/>
      <c r="I38" s="100"/>
    </row>
    <row r="39" spans="1:9" x14ac:dyDescent="0.25">
      <c r="A39" s="100"/>
      <c r="B39" s="100"/>
      <c r="C39" s="100"/>
      <c r="D39" s="100"/>
      <c r="E39" s="100"/>
      <c r="F39" s="100"/>
      <c r="G39" s="100"/>
      <c r="H39" s="100"/>
      <c r="I39" s="100"/>
    </row>
    <row r="40" spans="1:9" ht="15.6" x14ac:dyDescent="0.3">
      <c r="A40" s="100"/>
      <c r="B40" s="105" t="s">
        <v>115</v>
      </c>
      <c r="C40" s="107"/>
      <c r="D40" s="107"/>
      <c r="E40" s="107"/>
      <c r="F40" s="107"/>
      <c r="G40" s="107"/>
      <c r="H40" s="100"/>
      <c r="I40" s="100"/>
    </row>
    <row r="41" spans="1:9" ht="15.6" x14ac:dyDescent="0.3">
      <c r="A41" s="100"/>
      <c r="B41" s="9" t="s">
        <v>12</v>
      </c>
      <c r="C41" s="9"/>
      <c r="D41" s="9"/>
      <c r="E41" s="25"/>
      <c r="F41" s="100"/>
      <c r="G41" s="100"/>
      <c r="H41" s="100"/>
      <c r="I41" s="100"/>
    </row>
    <row r="42" spans="1:9" ht="15.6" x14ac:dyDescent="0.3">
      <c r="A42" s="100"/>
      <c r="B42" s="100" t="s">
        <v>111</v>
      </c>
      <c r="C42" s="9"/>
      <c r="D42" s="9"/>
      <c r="E42" s="104"/>
      <c r="F42" s="100"/>
      <c r="G42" s="25" t="s">
        <v>112</v>
      </c>
      <c r="H42" s="100"/>
      <c r="I42" s="100"/>
    </row>
    <row r="43" spans="1:9" x14ac:dyDescent="0.25">
      <c r="A43" s="100"/>
      <c r="B43" s="100" t="s">
        <v>41</v>
      </c>
      <c r="C43" s="100"/>
      <c r="D43" s="100" t="s">
        <v>132</v>
      </c>
      <c r="E43" s="11"/>
      <c r="F43" s="100"/>
      <c r="G43" s="97"/>
      <c r="H43" s="100"/>
      <c r="I43" s="100"/>
    </row>
    <row r="44" spans="1:9" x14ac:dyDescent="0.25">
      <c r="A44" s="100"/>
      <c r="B44" s="100" t="s">
        <v>66</v>
      </c>
      <c r="C44" s="100"/>
      <c r="D44" s="99" t="s">
        <v>130</v>
      </c>
      <c r="E44" s="104"/>
      <c r="F44" s="100"/>
      <c r="G44" s="97"/>
      <c r="H44" s="100"/>
      <c r="I44" s="100"/>
    </row>
    <row r="45" spans="1:9" x14ac:dyDescent="0.25">
      <c r="A45" s="100"/>
      <c r="B45" s="100" t="s">
        <v>13</v>
      </c>
      <c r="C45" s="100"/>
      <c r="D45" s="102" t="s">
        <v>63</v>
      </c>
      <c r="E45" s="104"/>
      <c r="F45" s="100"/>
      <c r="G45" s="97"/>
      <c r="H45" s="100"/>
      <c r="I45" s="100"/>
    </row>
    <row r="46" spans="1:9" x14ac:dyDescent="0.25">
      <c r="A46" s="100"/>
      <c r="B46" s="100"/>
      <c r="C46" s="100"/>
      <c r="D46" s="100"/>
      <c r="E46" s="100"/>
      <c r="F46" s="100"/>
      <c r="G46" s="97"/>
      <c r="H46" s="100"/>
      <c r="I46" s="100"/>
    </row>
    <row r="47" spans="1:9" x14ac:dyDescent="0.25">
      <c r="A47" s="100"/>
      <c r="B47" s="125" t="s">
        <v>113</v>
      </c>
      <c r="C47" s="126"/>
      <c r="D47" s="126"/>
      <c r="E47" s="126"/>
      <c r="F47" s="126"/>
      <c r="G47" s="127"/>
      <c r="H47" s="100"/>
      <c r="I47" s="100"/>
    </row>
  </sheetData>
  <sheetProtection sheet="1" objects="1" scenarios="1"/>
  <mergeCells count="9">
    <mergeCell ref="B38:G38"/>
    <mergeCell ref="B40:G40"/>
    <mergeCell ref="B47:G47"/>
    <mergeCell ref="B1:G1"/>
    <mergeCell ref="B3:G3"/>
    <mergeCell ref="C5:E5"/>
    <mergeCell ref="B21:G21"/>
    <mergeCell ref="B22:G22"/>
    <mergeCell ref="B37:G37"/>
  </mergeCells>
  <pageMargins left="0.7" right="0.7" top="0.75" bottom="0.75" header="0.3" footer="0.3"/>
  <pageSetup scale="83" orientation="portrait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1. Loans Descriptions</vt:lpstr>
      <vt:lpstr>2. LoanPayScheduleCalculator</vt:lpstr>
      <vt:lpstr>3. Loan Description Worksheet</vt:lpstr>
      <vt:lpstr>4. Blank Loan Descip. Worksheet</vt:lpstr>
      <vt:lpstr>'1. Loans Descriptions'!Print_Area</vt:lpstr>
      <vt:lpstr>'2. LoanPayScheduleCalculator'!Print_Area</vt:lpstr>
      <vt:lpstr>'3. Loan Description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Natalie A. Outlaw</cp:lastModifiedBy>
  <cp:lastPrinted>2022-01-11T21:16:20Z</cp:lastPrinted>
  <dcterms:created xsi:type="dcterms:W3CDTF">2021-11-29T01:40:46Z</dcterms:created>
  <dcterms:modified xsi:type="dcterms:W3CDTF">2022-02-17T18:56:02Z</dcterms:modified>
</cp:coreProperties>
</file>