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mc:AlternateContent xmlns:mc="http://schemas.openxmlformats.org/markup-compatibility/2006">
    <mc:Choice Requires="x15">
      <x15ac:absPath xmlns:x15ac="http://schemas.microsoft.com/office/spreadsheetml/2010/11/ac" url="C:\Users\cornforth\Desktop\"/>
    </mc:Choice>
  </mc:AlternateContent>
  <bookViews>
    <workbookView xWindow="210" yWindow="-120" windowWidth="19320" windowHeight="11280" tabRatio="599"/>
  </bookViews>
  <sheets>
    <sheet name="Start" sheetId="388" r:id="rId1"/>
    <sheet name="Menu" sheetId="36" r:id="rId2"/>
    <sheet name="Machinery Assets" sheetId="193" r:id="rId3"/>
    <sheet name="Machinery Operations" sheetId="372" r:id="rId4"/>
    <sheet name="Acres" sheetId="27" r:id="rId5"/>
    <sheet name="Per Acre Results" sheetId="384" r:id="rId6"/>
    <sheet name="Crop Results" sheetId="387" r:id="rId7"/>
    <sheet name="Diesel" sheetId="382" r:id="rId8"/>
    <sheet name="Gasoline" sheetId="381" r:id="rId9"/>
    <sheet name="Labor" sheetId="380" r:id="rId10"/>
    <sheet name="ExtraLabor" sheetId="386" r:id="rId11"/>
    <sheet name="PowerRepairs" sheetId="385" r:id="rId12"/>
    <sheet name="ImpRepairs" sheetId="379" r:id="rId13"/>
    <sheet name="Interest" sheetId="378" r:id="rId14"/>
    <sheet name="PowerDep" sheetId="377" r:id="rId15"/>
    <sheet name="ImpDep" sheetId="376" r:id="rId16"/>
    <sheet name="PowerInvestCost" sheetId="375" r:id="rId17"/>
    <sheet name="ImpInvestCost" sheetId="374" r:id="rId18"/>
    <sheet name="PowerInvestment" sheetId="383" r:id="rId19"/>
    <sheet name="ImplementInvestment" sheetId="373" r:id="rId20"/>
  </sheets>
  <definedNames>
    <definedName name="_xlnm._FilterDatabase" localSheetId="3" hidden="1">'Machinery Operations'!$C$19:$C$62</definedName>
    <definedName name="DieselPrice">'Machinery Operations'!$B$8</definedName>
    <definedName name="ExtraLabor">'Machinery Operations'!$B$13</definedName>
    <definedName name="FuelType">'Machinery Assets'!$K$9:$K$23</definedName>
    <definedName name="GasPrice">'Machinery Operations'!$B$9</definedName>
    <definedName name="ImpDep">'Machinery Assets'!$O$30:$O$69</definedName>
    <definedName name="ImpelA">'Machinery Assets'!$A$30:$A$69</definedName>
    <definedName name="ImpelAll">'Machinery Assets'!$A$29:$J$69</definedName>
    <definedName name="Implement" localSheetId="3">'Machinery Operations'!$C$19:$C$62</definedName>
    <definedName name="Implements">'Machinery Assets'!$A$30:$A$69</definedName>
    <definedName name="ImpRM">'Machinery Assets'!$L$30:$L$69</definedName>
    <definedName name="Interestrate">'Machinery Operations'!$B$10</definedName>
    <definedName name="InvestInt">'Machinery Operations'!$B$11</definedName>
    <definedName name="Labor_Rate">'Machinery Operations'!$B$12</definedName>
    <definedName name="LifeImp">'Machinery Assets'!$D$30:$D$69</definedName>
    <definedName name="LifeSelf">'Machinery Assets'!$D$9:$D$23</definedName>
    <definedName name="Power" localSheetId="3">'Machinery Operations'!$B$19:$B$62</definedName>
    <definedName name="PowerDep">'Machinery Assets'!$O$9:$O$23</definedName>
    <definedName name="PowerRM">'Machinery Assets'!$L$9:$L$23</definedName>
    <definedName name="PriceImp">'Machinery Assets'!$C$30:$C$69</definedName>
    <definedName name="PriceSelf">'Machinery Assets'!$C$9:$C$23</definedName>
    <definedName name="_xlnm.Print_Area" localSheetId="4">Acres!$A$1:$K$46</definedName>
    <definedName name="_xlnm.Print_Titles" localSheetId="4">Acres!$A:$A</definedName>
    <definedName name="RLifeImp">'Machinery Assets'!$E$30:$E$69</definedName>
    <definedName name="RLifeSelf">'Machinery Assets'!$E$9:$E$23</definedName>
    <definedName name="RMImp">'Machinery Assets'!$H$30:$H$69</definedName>
    <definedName name="RMSelf">'Machinery Assets'!$H$9:$H$23</definedName>
    <definedName name="SelfProp">'Machinery Assets'!$A$9:$A$23</definedName>
    <definedName name="SizeImp">'Machinery Assets'!$B$30:$B$69</definedName>
    <definedName name="SizeSelf">'Machinery Assets'!$B$9:$B$23</definedName>
    <definedName name="SVImp">'Machinery Assets'!$F$30:$F$69</definedName>
    <definedName name="SVSelf">'Machinery Assets'!$F$9:$F$23</definedName>
    <definedName name="Tillage" localSheetId="3">'Machinery Operations'!$A$16:$G$62</definedName>
    <definedName name="TracA">'Machinery Assets'!$A$9:$A$23</definedName>
    <definedName name="TracAll">'Machinery Assets'!$A$8:$K$23</definedName>
    <definedName name="UseImp">'Machinery Assets'!$I$30:$I$69</definedName>
    <definedName name="UseSelf">'Machinery Assets'!$I$9:$I$23</definedName>
    <definedName name="WidthImp">'Machinery Assets'!$J$30:$J$69</definedName>
    <definedName name="WidthSelf">'Machinery Assets'!$J$9:$J$23</definedName>
  </definedNames>
  <calcPr calcId="162913"/>
</workbook>
</file>

<file path=xl/calcChain.xml><?xml version="1.0" encoding="utf-8"?>
<calcChain xmlns="http://schemas.openxmlformats.org/spreadsheetml/2006/main">
  <c r="F49" i="387" l="1"/>
  <c r="G30" i="193"/>
  <c r="G31" i="193"/>
  <c r="G32" i="193"/>
  <c r="AJ62" i="372" l="1"/>
  <c r="AJ61" i="372"/>
  <c r="AJ60" i="372"/>
  <c r="AJ59" i="372"/>
  <c r="AJ58" i="372"/>
  <c r="AJ57" i="372"/>
  <c r="AJ56" i="372"/>
  <c r="AJ55" i="372"/>
  <c r="AJ54" i="372"/>
  <c r="AJ53" i="372"/>
  <c r="AJ52" i="372"/>
  <c r="AJ51" i="372"/>
  <c r="AJ50" i="372"/>
  <c r="AJ49" i="372"/>
  <c r="AJ48" i="372"/>
  <c r="AJ47" i="372"/>
  <c r="AJ46" i="372"/>
  <c r="AJ45" i="372"/>
  <c r="AJ44" i="372"/>
  <c r="AJ43" i="372"/>
  <c r="AJ42" i="372"/>
  <c r="AJ41" i="372"/>
  <c r="AJ40" i="372"/>
  <c r="AJ39" i="372"/>
  <c r="AJ20" i="372"/>
  <c r="E62" i="372"/>
  <c r="E61" i="372"/>
  <c r="E60" i="372"/>
  <c r="E59" i="372"/>
  <c r="E58" i="372"/>
  <c r="E57" i="372"/>
  <c r="E56" i="372"/>
  <c r="E55" i="372"/>
  <c r="E54" i="372"/>
  <c r="E53" i="372"/>
  <c r="E52" i="372"/>
  <c r="E51" i="372"/>
  <c r="E50" i="372"/>
  <c r="E49" i="372"/>
  <c r="E48" i="372"/>
  <c r="E47" i="372"/>
  <c r="E46" i="372"/>
  <c r="E45" i="372"/>
  <c r="E44" i="372"/>
  <c r="E43" i="372"/>
  <c r="E42" i="372"/>
  <c r="E41" i="372"/>
  <c r="E40" i="372"/>
  <c r="E39" i="372"/>
  <c r="E38" i="372"/>
  <c r="E37" i="372"/>
  <c r="E36" i="372"/>
  <c r="E35" i="372"/>
  <c r="E34" i="372"/>
  <c r="E33" i="372"/>
  <c r="E32" i="372"/>
  <c r="E31" i="372"/>
  <c r="E30" i="372"/>
  <c r="E29" i="372"/>
  <c r="E28" i="372"/>
  <c r="E27" i="372"/>
  <c r="E26" i="372"/>
  <c r="E25" i="372"/>
  <c r="E24" i="372"/>
  <c r="E23" i="372"/>
  <c r="E22" i="372"/>
  <c r="E21" i="372"/>
  <c r="H21" i="372" s="1"/>
  <c r="E20" i="372"/>
  <c r="E19" i="372"/>
  <c r="B48" i="387" l="1"/>
  <c r="A48" i="387"/>
  <c r="B47" i="387"/>
  <c r="A47" i="387"/>
  <c r="B46" i="387"/>
  <c r="A46" i="387"/>
  <c r="B45" i="387"/>
  <c r="A45" i="387"/>
  <c r="B44" i="387"/>
  <c r="A44" i="387"/>
  <c r="B43" i="387"/>
  <c r="A43" i="387"/>
  <c r="B42" i="387"/>
  <c r="A42" i="387"/>
  <c r="B41" i="387"/>
  <c r="A41" i="387"/>
  <c r="B40" i="387"/>
  <c r="A40" i="387"/>
  <c r="B39" i="387"/>
  <c r="A39" i="387"/>
  <c r="B38" i="387"/>
  <c r="A38" i="387"/>
  <c r="B37" i="387"/>
  <c r="A37" i="387"/>
  <c r="B36" i="387"/>
  <c r="A36" i="387"/>
  <c r="B35" i="387"/>
  <c r="A35" i="387"/>
  <c r="B34" i="387"/>
  <c r="A34" i="387"/>
  <c r="B33" i="387"/>
  <c r="A33" i="387"/>
  <c r="B32" i="387"/>
  <c r="A32" i="387"/>
  <c r="B31" i="387"/>
  <c r="A31" i="387"/>
  <c r="B30" i="387"/>
  <c r="A30" i="387"/>
  <c r="B29" i="387"/>
  <c r="A29" i="387"/>
  <c r="B28" i="387"/>
  <c r="A28" i="387"/>
  <c r="B27" i="387"/>
  <c r="A27" i="387"/>
  <c r="B26" i="387"/>
  <c r="A26" i="387"/>
  <c r="B25" i="387"/>
  <c r="A25" i="387"/>
  <c r="B24" i="387"/>
  <c r="A24" i="387"/>
  <c r="B23" i="387"/>
  <c r="A23" i="387"/>
  <c r="B22" i="387"/>
  <c r="A22" i="387"/>
  <c r="B21" i="387"/>
  <c r="A21" i="387"/>
  <c r="B20" i="387"/>
  <c r="A20" i="387"/>
  <c r="B19" i="387"/>
  <c r="A19" i="387"/>
  <c r="B18" i="387"/>
  <c r="A18" i="387"/>
  <c r="B17" i="387"/>
  <c r="A17" i="387"/>
  <c r="B16" i="387"/>
  <c r="A16" i="387"/>
  <c r="B15" i="387"/>
  <c r="A15" i="387"/>
  <c r="B14" i="387"/>
  <c r="A14" i="387"/>
  <c r="B13" i="387"/>
  <c r="A13" i="387"/>
  <c r="B12" i="387"/>
  <c r="A12" i="387"/>
  <c r="B11" i="387"/>
  <c r="A11" i="387"/>
  <c r="B10" i="387"/>
  <c r="A10" i="387"/>
  <c r="B9" i="387"/>
  <c r="A9" i="387"/>
  <c r="B49" i="387" l="1"/>
  <c r="L62" i="372" l="1"/>
  <c r="L61" i="372"/>
  <c r="L60" i="372"/>
  <c r="L59" i="372"/>
  <c r="L58" i="372"/>
  <c r="L57" i="372"/>
  <c r="L56" i="372"/>
  <c r="L55" i="372"/>
  <c r="L54" i="372"/>
  <c r="L53" i="372"/>
  <c r="L52" i="372"/>
  <c r="L51" i="372"/>
  <c r="L50" i="372"/>
  <c r="L49" i="372"/>
  <c r="L48" i="372"/>
  <c r="L47" i="372"/>
  <c r="L46" i="372"/>
  <c r="L45" i="372"/>
  <c r="L44" i="372"/>
  <c r="L43" i="372"/>
  <c r="L42" i="372"/>
  <c r="L41" i="372"/>
  <c r="L40" i="372"/>
  <c r="L39" i="372"/>
  <c r="L38" i="372"/>
  <c r="L37" i="372"/>
  <c r="L36" i="372"/>
  <c r="L35" i="372"/>
  <c r="L34" i="372"/>
  <c r="L33" i="372"/>
  <c r="L32" i="372"/>
  <c r="L31" i="372"/>
  <c r="L30" i="372"/>
  <c r="L29" i="372"/>
  <c r="L28" i="372"/>
  <c r="L27" i="372"/>
  <c r="L26" i="372"/>
  <c r="L25" i="372"/>
  <c r="L24" i="372"/>
  <c r="L23" i="372"/>
  <c r="L22" i="372"/>
  <c r="L21" i="372"/>
  <c r="L20" i="372"/>
  <c r="L19" i="372"/>
  <c r="C53" i="386" l="1"/>
  <c r="B53" i="386"/>
  <c r="A53" i="386"/>
  <c r="C52" i="386"/>
  <c r="B52" i="386"/>
  <c r="A52" i="386"/>
  <c r="C51" i="386"/>
  <c r="B51" i="386"/>
  <c r="A51" i="386"/>
  <c r="C50" i="386"/>
  <c r="B50" i="386"/>
  <c r="A50" i="386"/>
  <c r="C49" i="386"/>
  <c r="B49" i="386"/>
  <c r="A49" i="386"/>
  <c r="C48" i="386"/>
  <c r="B48" i="386"/>
  <c r="A48" i="386"/>
  <c r="C47" i="386"/>
  <c r="B47" i="386"/>
  <c r="A47" i="386"/>
  <c r="C46" i="386"/>
  <c r="B46" i="386"/>
  <c r="A46" i="386"/>
  <c r="C45" i="386"/>
  <c r="B45" i="386"/>
  <c r="A45" i="386"/>
  <c r="C44" i="386"/>
  <c r="B44" i="386"/>
  <c r="A44" i="386"/>
  <c r="C43" i="386"/>
  <c r="B43" i="386"/>
  <c r="A43" i="386"/>
  <c r="C42" i="386"/>
  <c r="B42" i="386"/>
  <c r="A42" i="386"/>
  <c r="C41" i="386"/>
  <c r="B41" i="386"/>
  <c r="A41" i="386"/>
  <c r="C40" i="386"/>
  <c r="B40" i="386"/>
  <c r="A40" i="386"/>
  <c r="C39" i="386"/>
  <c r="B39" i="386"/>
  <c r="A39" i="386"/>
  <c r="C38" i="386"/>
  <c r="B38" i="386"/>
  <c r="A38" i="386"/>
  <c r="C37" i="386"/>
  <c r="B37" i="386"/>
  <c r="A37" i="386"/>
  <c r="C36" i="386"/>
  <c r="B36" i="386"/>
  <c r="A36" i="386"/>
  <c r="C35" i="386"/>
  <c r="B35" i="386"/>
  <c r="A35" i="386"/>
  <c r="C34" i="386"/>
  <c r="B34" i="386"/>
  <c r="A34" i="386"/>
  <c r="C33" i="386"/>
  <c r="B33" i="386"/>
  <c r="A33" i="386"/>
  <c r="C32" i="386"/>
  <c r="B32" i="386"/>
  <c r="A32" i="386"/>
  <c r="C31" i="386"/>
  <c r="B31" i="386"/>
  <c r="A31" i="386"/>
  <c r="C30" i="386"/>
  <c r="B30" i="386"/>
  <c r="A30" i="386"/>
  <c r="C29" i="386"/>
  <c r="B29" i="386"/>
  <c r="A29" i="386"/>
  <c r="C28" i="386"/>
  <c r="B28" i="386"/>
  <c r="A28" i="386"/>
  <c r="C27" i="386"/>
  <c r="B27" i="386"/>
  <c r="A27" i="386"/>
  <c r="C26" i="386"/>
  <c r="B26" i="386"/>
  <c r="A26" i="386"/>
  <c r="C25" i="386"/>
  <c r="B25" i="386"/>
  <c r="A25" i="386"/>
  <c r="C24" i="386"/>
  <c r="B24" i="386"/>
  <c r="A24" i="386"/>
  <c r="C23" i="386"/>
  <c r="B23" i="386"/>
  <c r="A23" i="386"/>
  <c r="C22" i="386"/>
  <c r="B22" i="386"/>
  <c r="A22" i="386"/>
  <c r="C21" i="386"/>
  <c r="B21" i="386"/>
  <c r="A21" i="386"/>
  <c r="C20" i="386"/>
  <c r="B20" i="386"/>
  <c r="A20" i="386"/>
  <c r="C19" i="386"/>
  <c r="B19" i="386"/>
  <c r="A19" i="386"/>
  <c r="C18" i="386"/>
  <c r="B18" i="386"/>
  <c r="A18" i="386"/>
  <c r="C17" i="386"/>
  <c r="B17" i="386"/>
  <c r="A17" i="386"/>
  <c r="C16" i="386"/>
  <c r="B16" i="386"/>
  <c r="A16" i="386"/>
  <c r="C15" i="386"/>
  <c r="B15" i="386"/>
  <c r="A15" i="386"/>
  <c r="C14" i="386"/>
  <c r="B14" i="386"/>
  <c r="A14" i="386"/>
  <c r="C13" i="386"/>
  <c r="B13" i="386"/>
  <c r="A13" i="386"/>
  <c r="C12" i="386"/>
  <c r="B12" i="386"/>
  <c r="A12" i="386"/>
  <c r="C11" i="386"/>
  <c r="B11" i="386"/>
  <c r="A11" i="386"/>
  <c r="C10" i="386"/>
  <c r="B10" i="386"/>
  <c r="A10" i="386"/>
  <c r="AQ8" i="386"/>
  <c r="AP8" i="386"/>
  <c r="AO8" i="386"/>
  <c r="AN8" i="386"/>
  <c r="AM8" i="386"/>
  <c r="AL8" i="386"/>
  <c r="AK8" i="386"/>
  <c r="AJ8" i="386"/>
  <c r="AI8" i="386"/>
  <c r="AH8" i="386"/>
  <c r="AG8" i="386"/>
  <c r="AF8" i="386"/>
  <c r="AE8" i="386"/>
  <c r="AD8" i="386"/>
  <c r="AC8" i="386"/>
  <c r="AB8" i="386"/>
  <c r="AA8" i="386"/>
  <c r="Z8" i="386"/>
  <c r="Y8" i="386"/>
  <c r="X8" i="386"/>
  <c r="W8" i="386"/>
  <c r="V8" i="386"/>
  <c r="U8" i="386"/>
  <c r="T8" i="386"/>
  <c r="S8" i="386"/>
  <c r="R8" i="386"/>
  <c r="Q8" i="386"/>
  <c r="P8" i="386"/>
  <c r="O8" i="386"/>
  <c r="N8" i="386"/>
  <c r="M8" i="386"/>
  <c r="L8" i="386"/>
  <c r="K8" i="386"/>
  <c r="J8" i="386"/>
  <c r="I8" i="386"/>
  <c r="H8" i="386"/>
  <c r="G8" i="386"/>
  <c r="F8" i="386"/>
  <c r="E8" i="386"/>
  <c r="D8" i="386"/>
  <c r="AQ7" i="386"/>
  <c r="AP7" i="386"/>
  <c r="AO7" i="386"/>
  <c r="AN7" i="386"/>
  <c r="AM7" i="386"/>
  <c r="AL7" i="386"/>
  <c r="AK7" i="386"/>
  <c r="AJ7" i="386"/>
  <c r="AI7" i="386"/>
  <c r="AH7" i="386"/>
  <c r="AG7" i="386"/>
  <c r="AF7" i="386"/>
  <c r="AE7" i="386"/>
  <c r="AD7" i="386"/>
  <c r="AC7" i="386"/>
  <c r="AB7" i="386"/>
  <c r="AA7" i="386"/>
  <c r="Z7" i="386"/>
  <c r="Y7" i="386"/>
  <c r="X7" i="386"/>
  <c r="W7" i="386"/>
  <c r="V7" i="386"/>
  <c r="U7" i="386"/>
  <c r="T7" i="386"/>
  <c r="S7" i="386"/>
  <c r="R7" i="386"/>
  <c r="Q7" i="386"/>
  <c r="P7" i="386"/>
  <c r="O7" i="386"/>
  <c r="N7" i="386"/>
  <c r="M7" i="386"/>
  <c r="L7" i="386"/>
  <c r="K7" i="386"/>
  <c r="J7" i="386"/>
  <c r="I7" i="386"/>
  <c r="H7" i="386"/>
  <c r="G7" i="386"/>
  <c r="F7" i="386"/>
  <c r="E7" i="386"/>
  <c r="D7" i="386"/>
  <c r="H62" i="372"/>
  <c r="AC62" i="372" s="1"/>
  <c r="H61" i="372"/>
  <c r="AC61" i="372" s="1"/>
  <c r="H60" i="372"/>
  <c r="AC60" i="372" s="1"/>
  <c r="H59" i="372"/>
  <c r="AC59" i="372" s="1"/>
  <c r="H58" i="372"/>
  <c r="AC58" i="372" s="1"/>
  <c r="H57" i="372"/>
  <c r="AC57" i="372" s="1"/>
  <c r="H56" i="372"/>
  <c r="AC56" i="372" s="1"/>
  <c r="H55" i="372"/>
  <c r="AC55" i="372" s="1"/>
  <c r="H54" i="372"/>
  <c r="AC54" i="372" s="1"/>
  <c r="H53" i="372"/>
  <c r="AC53" i="372" s="1"/>
  <c r="H52" i="372"/>
  <c r="AC52" i="372" s="1"/>
  <c r="H51" i="372"/>
  <c r="AC51" i="372" s="1"/>
  <c r="H50" i="372"/>
  <c r="AC50" i="372" s="1"/>
  <c r="H49" i="372"/>
  <c r="AC49" i="372" s="1"/>
  <c r="H48" i="372"/>
  <c r="AC48" i="372" s="1"/>
  <c r="H47" i="372"/>
  <c r="AC47" i="372" s="1"/>
  <c r="H46" i="372"/>
  <c r="AC46" i="372" s="1"/>
  <c r="H45" i="372"/>
  <c r="AC45" i="372" s="1"/>
  <c r="H44" i="372"/>
  <c r="AC44" i="372" s="1"/>
  <c r="H43" i="372"/>
  <c r="AC43" i="372" s="1"/>
  <c r="H42" i="372"/>
  <c r="AC42" i="372" s="1"/>
  <c r="H41" i="372"/>
  <c r="AC41" i="372" s="1"/>
  <c r="H40" i="372"/>
  <c r="AC40" i="372" s="1"/>
  <c r="H39" i="372"/>
  <c r="AC39" i="372" s="1"/>
  <c r="H38" i="372"/>
  <c r="AC38" i="372" s="1"/>
  <c r="H37" i="372"/>
  <c r="AC37" i="372" s="1"/>
  <c r="H36" i="372"/>
  <c r="AC36" i="372" s="1"/>
  <c r="H35" i="372"/>
  <c r="AC35" i="372" s="1"/>
  <c r="H34" i="372"/>
  <c r="AC34" i="372" s="1"/>
  <c r="H33" i="372"/>
  <c r="AC33" i="372" s="1"/>
  <c r="H32" i="372"/>
  <c r="AC32" i="372" s="1"/>
  <c r="H31" i="372"/>
  <c r="AC31" i="372" s="1"/>
  <c r="H30" i="372"/>
  <c r="AC30" i="372" s="1"/>
  <c r="H29" i="372"/>
  <c r="AC29" i="372" s="1"/>
  <c r="H28" i="372"/>
  <c r="AC28" i="372" s="1"/>
  <c r="H27" i="372"/>
  <c r="AC27" i="372" s="1"/>
  <c r="H26" i="372"/>
  <c r="AC26" i="372" s="1"/>
  <c r="H25" i="372"/>
  <c r="AC25" i="372" s="1"/>
  <c r="H24" i="372"/>
  <c r="AC24" i="372" s="1"/>
  <c r="H23" i="372"/>
  <c r="AC23" i="372" s="1"/>
  <c r="H22" i="372"/>
  <c r="AC22" i="372" s="1"/>
  <c r="AC21" i="372"/>
  <c r="H20" i="372"/>
  <c r="AC20" i="372" s="1"/>
  <c r="H19" i="372"/>
  <c r="AC19" i="372" s="1"/>
  <c r="AD19" i="372" l="1"/>
  <c r="AL10" i="386" s="1"/>
  <c r="AA19" i="372"/>
  <c r="AB19" i="372"/>
  <c r="AH19" i="372"/>
  <c r="AJ19" i="372" s="1"/>
  <c r="AB35" i="372"/>
  <c r="AA35" i="372"/>
  <c r="AH35" i="372"/>
  <c r="AJ35" i="372" s="1"/>
  <c r="AB51" i="372"/>
  <c r="AA51" i="372"/>
  <c r="AH51" i="372"/>
  <c r="AB20" i="372"/>
  <c r="AA20" i="372"/>
  <c r="AH20" i="372"/>
  <c r="AB28" i="372"/>
  <c r="AA28" i="372"/>
  <c r="AH28" i="372"/>
  <c r="AJ28" i="372" s="1"/>
  <c r="AB36" i="372"/>
  <c r="AA36" i="372"/>
  <c r="AH36" i="372"/>
  <c r="AJ36" i="372" s="1"/>
  <c r="AB44" i="372"/>
  <c r="AA44" i="372"/>
  <c r="AH44" i="372"/>
  <c r="AB52" i="372"/>
  <c r="AA52" i="372"/>
  <c r="AH52" i="372"/>
  <c r="AB60" i="372"/>
  <c r="AA60" i="372"/>
  <c r="AH60" i="372"/>
  <c r="AH21" i="372"/>
  <c r="AJ21" i="372" s="1"/>
  <c r="AB21" i="372"/>
  <c r="AA21" i="372"/>
  <c r="AH29" i="372"/>
  <c r="AJ29" i="372" s="1"/>
  <c r="AB29" i="372"/>
  <c r="AA29" i="372"/>
  <c r="AH37" i="372"/>
  <c r="AJ37" i="372" s="1"/>
  <c r="AB37" i="372"/>
  <c r="AA37" i="372"/>
  <c r="AB45" i="372"/>
  <c r="AH45" i="372"/>
  <c r="AA45" i="372"/>
  <c r="AH53" i="372"/>
  <c r="AB53" i="372"/>
  <c r="AA53" i="372"/>
  <c r="AH61" i="372"/>
  <c r="AB61" i="372"/>
  <c r="AA61" i="372"/>
  <c r="AA22" i="372"/>
  <c r="AB22" i="372"/>
  <c r="AH22" i="372"/>
  <c r="AJ22" i="372" s="1"/>
  <c r="AB30" i="372"/>
  <c r="AH30" i="372"/>
  <c r="AJ30" i="372" s="1"/>
  <c r="AA30" i="372"/>
  <c r="AB38" i="372"/>
  <c r="AA38" i="372"/>
  <c r="AH38" i="372"/>
  <c r="AJ38" i="372" s="1"/>
  <c r="AB46" i="372"/>
  <c r="AH46" i="372"/>
  <c r="AA46" i="372"/>
  <c r="AB54" i="372"/>
  <c r="AH54" i="372"/>
  <c r="AA54" i="372"/>
  <c r="AB62" i="372"/>
  <c r="AH62" i="372"/>
  <c r="AA62" i="372"/>
  <c r="AB27" i="372"/>
  <c r="AA27" i="372"/>
  <c r="AH27" i="372"/>
  <c r="AJ27" i="372" s="1"/>
  <c r="AB43" i="372"/>
  <c r="AA43" i="372"/>
  <c r="AH43" i="372"/>
  <c r="AB59" i="372"/>
  <c r="AA59" i="372"/>
  <c r="AH59" i="372"/>
  <c r="AB23" i="372"/>
  <c r="AA23" i="372"/>
  <c r="AH23" i="372"/>
  <c r="AJ23" i="372" s="1"/>
  <c r="AB31" i="372"/>
  <c r="AA31" i="372"/>
  <c r="AH31" i="372"/>
  <c r="AJ31" i="372" s="1"/>
  <c r="AB39" i="372"/>
  <c r="AA39" i="372"/>
  <c r="AH39" i="372"/>
  <c r="AB47" i="372"/>
  <c r="AA47" i="372"/>
  <c r="AH47" i="372"/>
  <c r="AB55" i="372"/>
  <c r="AA55" i="372"/>
  <c r="AH55" i="372"/>
  <c r="AB32" i="372"/>
  <c r="AA32" i="372"/>
  <c r="AH32" i="372"/>
  <c r="AJ32" i="372" s="1"/>
  <c r="AB40" i="372"/>
  <c r="AA40" i="372"/>
  <c r="AH40" i="372"/>
  <c r="AB56" i="372"/>
  <c r="AA56" i="372"/>
  <c r="AH56" i="372"/>
  <c r="AH41" i="372"/>
  <c r="AB41" i="372"/>
  <c r="AA41" i="372"/>
  <c r="AB57" i="372"/>
  <c r="AH57" i="372"/>
  <c r="AA57" i="372"/>
  <c r="AB24" i="372"/>
  <c r="AA24" i="372"/>
  <c r="AH24" i="372"/>
  <c r="AJ24" i="372" s="1"/>
  <c r="AB48" i="372"/>
  <c r="AA48" i="372"/>
  <c r="AH48" i="372"/>
  <c r="AH25" i="372"/>
  <c r="AJ25" i="372" s="1"/>
  <c r="AB25" i="372"/>
  <c r="AA25" i="372"/>
  <c r="AH33" i="372"/>
  <c r="AJ33" i="372" s="1"/>
  <c r="AB33" i="372"/>
  <c r="AA33" i="372"/>
  <c r="AH49" i="372"/>
  <c r="AB49" i="372"/>
  <c r="AA49" i="372"/>
  <c r="AB26" i="372"/>
  <c r="AH26" i="372"/>
  <c r="AJ26" i="372" s="1"/>
  <c r="AA26" i="372"/>
  <c r="AB34" i="372"/>
  <c r="AH34" i="372"/>
  <c r="AJ34" i="372" s="1"/>
  <c r="AA34" i="372"/>
  <c r="AB42" i="372"/>
  <c r="AH42" i="372"/>
  <c r="AA42" i="372"/>
  <c r="AB50" i="372"/>
  <c r="AH50" i="372"/>
  <c r="AA50" i="372"/>
  <c r="AB58" i="372"/>
  <c r="AA58" i="372"/>
  <c r="AH58" i="372"/>
  <c r="G69" i="193"/>
  <c r="G45" i="193"/>
  <c r="G46" i="193"/>
  <c r="G47" i="193"/>
  <c r="G48" i="193"/>
  <c r="G49" i="193"/>
  <c r="G50" i="193"/>
  <c r="G51" i="193"/>
  <c r="G52" i="193"/>
  <c r="G53" i="193"/>
  <c r="G54" i="193"/>
  <c r="G55" i="193"/>
  <c r="G56" i="193"/>
  <c r="G57" i="193"/>
  <c r="G58" i="193"/>
  <c r="G59" i="193"/>
  <c r="G60" i="193"/>
  <c r="G61" i="193"/>
  <c r="G62" i="193"/>
  <c r="G63" i="193"/>
  <c r="G64" i="193"/>
  <c r="G65" i="193"/>
  <c r="G66" i="193"/>
  <c r="G67" i="193"/>
  <c r="G68" i="193"/>
  <c r="G44" i="193"/>
  <c r="G43" i="193"/>
  <c r="G42" i="193"/>
  <c r="G41" i="193"/>
  <c r="G40" i="193"/>
  <c r="G39" i="193"/>
  <c r="G38" i="193"/>
  <c r="G37" i="193"/>
  <c r="G36" i="193"/>
  <c r="G35" i="193"/>
  <c r="G34" i="193"/>
  <c r="G33" i="193"/>
  <c r="G9" i="193"/>
  <c r="G10" i="193"/>
  <c r="G11" i="193"/>
  <c r="G12" i="193"/>
  <c r="G13" i="193"/>
  <c r="G14" i="193"/>
  <c r="G15" i="193"/>
  <c r="G16" i="193"/>
  <c r="G17" i="193"/>
  <c r="G18" i="193"/>
  <c r="G19" i="193"/>
  <c r="G20" i="193"/>
  <c r="G21" i="193"/>
  <c r="G22" i="193"/>
  <c r="G23" i="193"/>
  <c r="L10" i="386" l="1"/>
  <c r="AI10" i="386"/>
  <c r="AH10" i="386"/>
  <c r="E10" i="386"/>
  <c r="T10" i="386"/>
  <c r="AJ10" i="386"/>
  <c r="J10" i="386"/>
  <c r="AG10" i="386"/>
  <c r="O10" i="386"/>
  <c r="D10" i="386"/>
  <c r="AD10" i="386"/>
  <c r="AP10" i="386"/>
  <c r="K10" i="386"/>
  <c r="V10" i="386"/>
  <c r="R10" i="386"/>
  <c r="H10" i="386"/>
  <c r="N10" i="386"/>
  <c r="AO10" i="386"/>
  <c r="AC10" i="386"/>
  <c r="F10" i="386"/>
  <c r="Y10" i="386"/>
  <c r="AF10" i="386"/>
  <c r="AM10" i="386"/>
  <c r="U10" i="386"/>
  <c r="Q10" i="386"/>
  <c r="X10" i="386"/>
  <c r="AE10" i="386"/>
  <c r="P19" i="372"/>
  <c r="M10" i="386"/>
  <c r="P10" i="386"/>
  <c r="W10" i="386"/>
  <c r="AQ10" i="386"/>
  <c r="I10" i="386"/>
  <c r="Z10" i="386"/>
  <c r="AB10" i="386"/>
  <c r="G10" i="386"/>
  <c r="S10" i="386"/>
  <c r="AK10" i="386"/>
  <c r="AN10" i="386"/>
  <c r="AA10" i="386"/>
  <c r="G70" i="193"/>
  <c r="G24" i="193"/>
  <c r="G73" i="193" s="1"/>
  <c r="Q53" i="193"/>
  <c r="Q54" i="193"/>
  <c r="Q55" i="193"/>
  <c r="Q56" i="193"/>
  <c r="Q57" i="193"/>
  <c r="Q58" i="193"/>
  <c r="Q59" i="193"/>
  <c r="Q60" i="193"/>
  <c r="Q61" i="193"/>
  <c r="Q62" i="193"/>
  <c r="Q63" i="193"/>
  <c r="Q64" i="193"/>
  <c r="Q65" i="193"/>
  <c r="Q66" i="193"/>
  <c r="Q67" i="193"/>
  <c r="Q68" i="193"/>
  <c r="Q69" i="193"/>
  <c r="Q15" i="193"/>
  <c r="Q16" i="193"/>
  <c r="Q17" i="193"/>
  <c r="Q18" i="193"/>
  <c r="Q19" i="193"/>
  <c r="Q20" i="193"/>
  <c r="Q21" i="193"/>
  <c r="Q22" i="193"/>
  <c r="Q23" i="193"/>
  <c r="AN60" i="27"/>
  <c r="AO60" i="27"/>
  <c r="AP60" i="27"/>
  <c r="AQ60" i="27"/>
  <c r="AN61" i="27"/>
  <c r="AO61" i="27"/>
  <c r="AP61" i="27"/>
  <c r="AQ61" i="27"/>
  <c r="AN62" i="27"/>
  <c r="AO62" i="27"/>
  <c r="AP62" i="27"/>
  <c r="AQ62" i="27"/>
  <c r="AN63" i="27"/>
  <c r="AO63" i="27"/>
  <c r="AP63" i="27"/>
  <c r="AQ63" i="27"/>
  <c r="AN64" i="27"/>
  <c r="AO64" i="27"/>
  <c r="AP64" i="27"/>
  <c r="AQ64" i="27"/>
  <c r="AN65" i="27"/>
  <c r="AO65" i="27"/>
  <c r="AP65" i="27"/>
  <c r="AQ65" i="27"/>
  <c r="AN66" i="27"/>
  <c r="AO66" i="27"/>
  <c r="AP66" i="27"/>
  <c r="AQ66" i="27"/>
  <c r="AN67" i="27"/>
  <c r="AO67" i="27"/>
  <c r="AP67" i="27"/>
  <c r="AQ67" i="27"/>
  <c r="AN68" i="27"/>
  <c r="AO68" i="27"/>
  <c r="AP68" i="27"/>
  <c r="AQ68" i="27"/>
  <c r="AN69" i="27"/>
  <c r="AO69" i="27"/>
  <c r="AP69" i="27"/>
  <c r="AQ69" i="27"/>
  <c r="AN70" i="27"/>
  <c r="AO70" i="27"/>
  <c r="AP70" i="27"/>
  <c r="AQ70" i="27"/>
  <c r="AN71" i="27"/>
  <c r="AO71" i="27"/>
  <c r="AP71" i="27"/>
  <c r="AQ71" i="27"/>
  <c r="AN72" i="27"/>
  <c r="AO72" i="27"/>
  <c r="AP72" i="27"/>
  <c r="AQ72" i="27"/>
  <c r="AN73" i="27"/>
  <c r="AO73" i="27"/>
  <c r="AP73" i="27"/>
  <c r="AQ73" i="27"/>
  <c r="AN74" i="27"/>
  <c r="AO74" i="27"/>
  <c r="AP74" i="27"/>
  <c r="AQ74" i="27"/>
  <c r="AN75" i="27"/>
  <c r="AO75" i="27"/>
  <c r="AP75" i="27"/>
  <c r="AQ75" i="27"/>
  <c r="AN76" i="27"/>
  <c r="AO76" i="27"/>
  <c r="AP76" i="27"/>
  <c r="AQ76" i="27"/>
  <c r="AN77" i="27"/>
  <c r="AO77" i="27"/>
  <c r="AP77" i="27"/>
  <c r="AQ77" i="27"/>
  <c r="AN78" i="27"/>
  <c r="AO78" i="27"/>
  <c r="AP78" i="27"/>
  <c r="AQ78" i="27"/>
  <c r="AN79" i="27"/>
  <c r="AO79" i="27"/>
  <c r="AP79" i="27"/>
  <c r="AQ79" i="27"/>
  <c r="AN80" i="27"/>
  <c r="AO80" i="27"/>
  <c r="AP80" i="27"/>
  <c r="AQ80" i="27"/>
  <c r="AN81" i="27"/>
  <c r="AO81" i="27"/>
  <c r="AP81" i="27"/>
  <c r="AQ81" i="27"/>
  <c r="AN82" i="27"/>
  <c r="AO82" i="27"/>
  <c r="AP82" i="27"/>
  <c r="AQ82" i="27"/>
  <c r="AN83" i="27"/>
  <c r="AO83" i="27"/>
  <c r="AP83" i="27"/>
  <c r="AQ83" i="27"/>
  <c r="AN84" i="27"/>
  <c r="AO84" i="27"/>
  <c r="AP84" i="27"/>
  <c r="AQ84" i="27"/>
  <c r="AN85" i="27"/>
  <c r="AO85" i="27"/>
  <c r="AP85" i="27"/>
  <c r="AQ85" i="27"/>
  <c r="AN86" i="27"/>
  <c r="AO86" i="27"/>
  <c r="AP86" i="27"/>
  <c r="AQ86" i="27"/>
  <c r="AN87" i="27"/>
  <c r="AO87" i="27"/>
  <c r="AP87" i="27"/>
  <c r="AQ87" i="27"/>
  <c r="AN88" i="27"/>
  <c r="AO88" i="27"/>
  <c r="AP88" i="27"/>
  <c r="AQ88" i="27"/>
  <c r="AN89" i="27"/>
  <c r="AO89" i="27"/>
  <c r="AP89" i="27"/>
  <c r="AQ89" i="27"/>
  <c r="AN90" i="27"/>
  <c r="AO90" i="27"/>
  <c r="AP90" i="27"/>
  <c r="AQ90" i="27"/>
  <c r="AN91" i="27"/>
  <c r="AO91" i="27"/>
  <c r="AP91" i="27"/>
  <c r="AQ91" i="27"/>
  <c r="AN92" i="27"/>
  <c r="AO92" i="27"/>
  <c r="AP92" i="27"/>
  <c r="AQ92" i="27"/>
  <c r="AN93" i="27"/>
  <c r="AO93" i="27"/>
  <c r="AP93" i="27"/>
  <c r="AQ93" i="27"/>
  <c r="AN94" i="27"/>
  <c r="AO94" i="27"/>
  <c r="AP94" i="27"/>
  <c r="AQ94" i="27"/>
  <c r="AN95" i="27"/>
  <c r="AO95" i="27"/>
  <c r="AP95" i="27"/>
  <c r="AQ95" i="27"/>
  <c r="AN96" i="27"/>
  <c r="AO96" i="27"/>
  <c r="AP96" i="27"/>
  <c r="AQ96" i="27"/>
  <c r="AN97" i="27"/>
  <c r="AO97" i="27"/>
  <c r="AP97" i="27"/>
  <c r="AQ97" i="27"/>
  <c r="AN98" i="27"/>
  <c r="AO98" i="27"/>
  <c r="AP98" i="27"/>
  <c r="AQ98" i="27"/>
  <c r="AN99" i="27"/>
  <c r="AO99" i="27"/>
  <c r="AP99" i="27"/>
  <c r="AQ99" i="27"/>
  <c r="AN100" i="27"/>
  <c r="AO100" i="27"/>
  <c r="AP100" i="27"/>
  <c r="AQ100" i="27"/>
  <c r="AN101" i="27"/>
  <c r="AO101" i="27"/>
  <c r="AP101" i="27"/>
  <c r="AQ101" i="27"/>
  <c r="AN102" i="27"/>
  <c r="AO102" i="27"/>
  <c r="AP102" i="27"/>
  <c r="AQ102" i="27"/>
  <c r="AN103" i="27"/>
  <c r="AO103" i="27"/>
  <c r="AP103" i="27"/>
  <c r="AQ103"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E65" i="27"/>
  <c r="F65" i="27"/>
  <c r="G65" i="27"/>
  <c r="H65" i="27"/>
  <c r="I65" i="27"/>
  <c r="J65" i="27"/>
  <c r="K65" i="27"/>
  <c r="L65" i="27"/>
  <c r="M65" i="27"/>
  <c r="N65" i="27"/>
  <c r="O65" i="27"/>
  <c r="P65" i="27"/>
  <c r="Q65" i="27"/>
  <c r="R65" i="27"/>
  <c r="S65" i="27"/>
  <c r="T65" i="27"/>
  <c r="U65" i="27"/>
  <c r="V65" i="27"/>
  <c r="W65" i="27"/>
  <c r="X65" i="27"/>
  <c r="Y65" i="27"/>
  <c r="Z65" i="27"/>
  <c r="AA65" i="27"/>
  <c r="AB65" i="27"/>
  <c r="AC65" i="27"/>
  <c r="AD65" i="27"/>
  <c r="AE65" i="27"/>
  <c r="AF65" i="27"/>
  <c r="AG65" i="27"/>
  <c r="AH65" i="27"/>
  <c r="AI65" i="27"/>
  <c r="AJ65" i="27"/>
  <c r="AK65" i="27"/>
  <c r="AL65" i="27"/>
  <c r="AM65" i="27"/>
  <c r="E66" i="27"/>
  <c r="F66" i="27"/>
  <c r="G66" i="27"/>
  <c r="H66" i="27"/>
  <c r="I66" i="27"/>
  <c r="J66" i="27"/>
  <c r="K66" i="27"/>
  <c r="L66" i="27"/>
  <c r="M66" i="27"/>
  <c r="N66" i="27"/>
  <c r="O66" i="27"/>
  <c r="P66" i="27"/>
  <c r="Q66" i="27"/>
  <c r="R66" i="27"/>
  <c r="S66" i="27"/>
  <c r="T66" i="27"/>
  <c r="U66" i="27"/>
  <c r="V66" i="27"/>
  <c r="W66" i="27"/>
  <c r="X66" i="27"/>
  <c r="Y66" i="27"/>
  <c r="Z66" i="27"/>
  <c r="AA66" i="27"/>
  <c r="AB66" i="27"/>
  <c r="AC66" i="27"/>
  <c r="AD66" i="27"/>
  <c r="AE66" i="27"/>
  <c r="AF66" i="27"/>
  <c r="AG66" i="27"/>
  <c r="AH66" i="27"/>
  <c r="AI66" i="27"/>
  <c r="AJ66" i="27"/>
  <c r="AK66" i="27"/>
  <c r="AL66" i="27"/>
  <c r="AM66" i="27"/>
  <c r="E67" i="27"/>
  <c r="F67" i="27"/>
  <c r="G67" i="27"/>
  <c r="H67" i="27"/>
  <c r="I67" i="27"/>
  <c r="J67"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E68" i="27"/>
  <c r="F68" i="27"/>
  <c r="G68" i="27"/>
  <c r="H68" i="27"/>
  <c r="I68" i="27"/>
  <c r="J68"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E69" i="27"/>
  <c r="F69" i="27"/>
  <c r="G69" i="27"/>
  <c r="H69" i="27"/>
  <c r="I69" i="27"/>
  <c r="J69"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E70" i="27"/>
  <c r="F70" i="27"/>
  <c r="G70" i="27"/>
  <c r="H70" i="27"/>
  <c r="I70" i="27"/>
  <c r="J70"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E71" i="27"/>
  <c r="F71" i="27"/>
  <c r="G71" i="27"/>
  <c r="H71" i="27"/>
  <c r="I71" i="27"/>
  <c r="J71"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E73" i="27"/>
  <c r="F73" i="27"/>
  <c r="G73" i="27"/>
  <c r="H73" i="27"/>
  <c r="I73" i="27"/>
  <c r="J73"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E74" i="27"/>
  <c r="F74" i="27"/>
  <c r="G74" i="27"/>
  <c r="H74" i="27"/>
  <c r="I74" i="27"/>
  <c r="J74"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E75" i="27"/>
  <c r="F75" i="27"/>
  <c r="G75" i="27"/>
  <c r="H75" i="27"/>
  <c r="I75" i="27"/>
  <c r="J75"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E76" i="27"/>
  <c r="F76" i="27"/>
  <c r="G76" i="27"/>
  <c r="H76" i="27"/>
  <c r="I76" i="27"/>
  <c r="J76"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E77" i="27"/>
  <c r="F77" i="27"/>
  <c r="G77" i="27"/>
  <c r="H77" i="27"/>
  <c r="I77" i="27"/>
  <c r="J77"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E78" i="27"/>
  <c r="F78" i="27"/>
  <c r="G78" i="27"/>
  <c r="H78" i="27"/>
  <c r="I78" i="27"/>
  <c r="J78"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E79" i="27"/>
  <c r="F79" i="27"/>
  <c r="G79" i="27"/>
  <c r="H79" i="27"/>
  <c r="I79" i="27"/>
  <c r="J79"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E80" i="27"/>
  <c r="F80" i="27"/>
  <c r="G80" i="27"/>
  <c r="H80" i="27"/>
  <c r="I80" i="27"/>
  <c r="J80"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E81" i="27"/>
  <c r="F81" i="27"/>
  <c r="G81" i="27"/>
  <c r="H81" i="27"/>
  <c r="I81" i="27"/>
  <c r="J81"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E82" i="27"/>
  <c r="F82" i="27"/>
  <c r="G82" i="27"/>
  <c r="H82" i="27"/>
  <c r="I82" i="27"/>
  <c r="J82"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E83" i="27"/>
  <c r="F83" i="27"/>
  <c r="G83" i="27"/>
  <c r="H83" i="27"/>
  <c r="I83" i="27"/>
  <c r="J83"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E84" i="27"/>
  <c r="F84" i="27"/>
  <c r="G84" i="27"/>
  <c r="H84" i="27"/>
  <c r="I84" i="27"/>
  <c r="J84"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E85" i="27"/>
  <c r="F85" i="27"/>
  <c r="G85" i="27"/>
  <c r="H85" i="27"/>
  <c r="I85"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E86" i="27"/>
  <c r="F86" i="27"/>
  <c r="G86" i="27"/>
  <c r="H86" i="27"/>
  <c r="I86" i="27"/>
  <c r="J86"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E87" i="27"/>
  <c r="F87" i="27"/>
  <c r="G87" i="27"/>
  <c r="H87" i="27"/>
  <c r="I87" i="27"/>
  <c r="J87"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E88" i="27"/>
  <c r="F88" i="27"/>
  <c r="G88" i="27"/>
  <c r="H88" i="27"/>
  <c r="I88" i="27"/>
  <c r="J88"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E89" i="27"/>
  <c r="F89" i="27"/>
  <c r="G89" i="27"/>
  <c r="H89" i="27"/>
  <c r="I89" i="27"/>
  <c r="J89"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E90" i="27"/>
  <c r="F90" i="27"/>
  <c r="G90" i="27"/>
  <c r="H90" i="27"/>
  <c r="I90" i="27"/>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E91" i="27"/>
  <c r="F91" i="27"/>
  <c r="G91" i="27"/>
  <c r="H91" i="27"/>
  <c r="I91" i="27"/>
  <c r="J91"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E92" i="27"/>
  <c r="F92" i="27"/>
  <c r="G92" i="27"/>
  <c r="H92" i="27"/>
  <c r="I92" i="27"/>
  <c r="J92"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E93" i="27"/>
  <c r="F93" i="27"/>
  <c r="G93" i="27"/>
  <c r="H93" i="27"/>
  <c r="I93" i="27"/>
  <c r="J93"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E94" i="27"/>
  <c r="F94" i="27"/>
  <c r="G94" i="27"/>
  <c r="H94" i="27"/>
  <c r="I94" i="27"/>
  <c r="J94"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E95" i="27"/>
  <c r="F95" i="27"/>
  <c r="G95" i="27"/>
  <c r="H95" i="27"/>
  <c r="I95" i="27"/>
  <c r="J95"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E96" i="27"/>
  <c r="F96" i="27"/>
  <c r="G96" i="27"/>
  <c r="H96" i="27"/>
  <c r="I96" i="27"/>
  <c r="J96"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E97" i="27"/>
  <c r="F97" i="27"/>
  <c r="G97" i="27"/>
  <c r="H97" i="27"/>
  <c r="I97" i="27"/>
  <c r="J97"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E98" i="27"/>
  <c r="F98" i="27"/>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E99" i="27"/>
  <c r="F99"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E100" i="27"/>
  <c r="F100"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E101" i="27"/>
  <c r="F101"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E102" i="27"/>
  <c r="F102"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E103" i="27"/>
  <c r="F103" i="27"/>
  <c r="G103" i="27"/>
  <c r="H103" i="27"/>
  <c r="I103" i="27"/>
  <c r="J103"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60" i="27"/>
  <c r="A61" i="27"/>
  <c r="B61" i="27"/>
  <c r="C61" i="27"/>
  <c r="A62" i="27"/>
  <c r="B62" i="27"/>
  <c r="C62" i="27"/>
  <c r="A63" i="27"/>
  <c r="B63" i="27"/>
  <c r="C63" i="27"/>
  <c r="A64" i="27"/>
  <c r="B64" i="27"/>
  <c r="C64" i="27"/>
  <c r="A65" i="27"/>
  <c r="B65" i="27"/>
  <c r="C65" i="27"/>
  <c r="A66" i="27"/>
  <c r="B66" i="27"/>
  <c r="C66" i="27"/>
  <c r="A67" i="27"/>
  <c r="B67" i="27"/>
  <c r="C67" i="27"/>
  <c r="A68" i="27"/>
  <c r="B68" i="27"/>
  <c r="C68" i="27"/>
  <c r="A69" i="27"/>
  <c r="B69" i="27"/>
  <c r="C69" i="27"/>
  <c r="A70" i="27"/>
  <c r="B70" i="27"/>
  <c r="C70" i="27"/>
  <c r="A71" i="27"/>
  <c r="B71" i="27"/>
  <c r="C71" i="27"/>
  <c r="A72" i="27"/>
  <c r="B72" i="27"/>
  <c r="C72" i="27"/>
  <c r="A73" i="27"/>
  <c r="B73" i="27"/>
  <c r="C73" i="27"/>
  <c r="A74" i="27"/>
  <c r="B74" i="27"/>
  <c r="C74" i="27"/>
  <c r="A75" i="27"/>
  <c r="B75" i="27"/>
  <c r="C75" i="27"/>
  <c r="A76" i="27"/>
  <c r="B76" i="27"/>
  <c r="C76" i="27"/>
  <c r="A77" i="27"/>
  <c r="B77" i="27"/>
  <c r="C77" i="27"/>
  <c r="A78" i="27"/>
  <c r="B78" i="27"/>
  <c r="C78" i="27"/>
  <c r="A79" i="27"/>
  <c r="B79" i="27"/>
  <c r="C79" i="27"/>
  <c r="A80" i="27"/>
  <c r="B80" i="27"/>
  <c r="C80" i="27"/>
  <c r="A81" i="27"/>
  <c r="B81" i="27"/>
  <c r="C81" i="27"/>
  <c r="A82" i="27"/>
  <c r="B82" i="27"/>
  <c r="C82" i="27"/>
  <c r="A83" i="27"/>
  <c r="B83" i="27"/>
  <c r="C83" i="27"/>
  <c r="A84" i="27"/>
  <c r="B84" i="27"/>
  <c r="C84" i="27"/>
  <c r="A85" i="27"/>
  <c r="B85" i="27"/>
  <c r="C85" i="27"/>
  <c r="A86" i="27"/>
  <c r="B86" i="27"/>
  <c r="C86" i="27"/>
  <c r="A87" i="27"/>
  <c r="B87" i="27"/>
  <c r="C87" i="27"/>
  <c r="A88" i="27"/>
  <c r="B88" i="27"/>
  <c r="C88" i="27"/>
  <c r="A89" i="27"/>
  <c r="B89" i="27"/>
  <c r="C89" i="27"/>
  <c r="A90" i="27"/>
  <c r="B90" i="27"/>
  <c r="C90" i="27"/>
  <c r="A91" i="27"/>
  <c r="B91" i="27"/>
  <c r="C91" i="27"/>
  <c r="A92" i="27"/>
  <c r="B92" i="27"/>
  <c r="C92" i="27"/>
  <c r="A93" i="27"/>
  <c r="B93" i="27"/>
  <c r="C93" i="27"/>
  <c r="A94" i="27"/>
  <c r="B94" i="27"/>
  <c r="C94" i="27"/>
  <c r="A95" i="27"/>
  <c r="B95" i="27"/>
  <c r="C95" i="27"/>
  <c r="A96" i="27"/>
  <c r="B96" i="27"/>
  <c r="C96" i="27"/>
  <c r="A97" i="27"/>
  <c r="B97" i="27"/>
  <c r="C97" i="27"/>
  <c r="A98" i="27"/>
  <c r="B98" i="27"/>
  <c r="C98" i="27"/>
  <c r="A99" i="27"/>
  <c r="B99" i="27"/>
  <c r="C99" i="27"/>
  <c r="A100" i="27"/>
  <c r="B100" i="27"/>
  <c r="C100" i="27"/>
  <c r="A101" i="27"/>
  <c r="B101" i="27"/>
  <c r="C101" i="27"/>
  <c r="A102" i="27"/>
  <c r="B102" i="27"/>
  <c r="C102" i="27"/>
  <c r="A103" i="27"/>
  <c r="B103" i="27"/>
  <c r="C103" i="27"/>
  <c r="B60" i="27"/>
  <c r="C60" i="27"/>
  <c r="A60"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D58" i="27"/>
  <c r="D57" i="27"/>
  <c r="C53" i="385"/>
  <c r="B53" i="385"/>
  <c r="A53" i="385"/>
  <c r="C52" i="385"/>
  <c r="B52" i="385"/>
  <c r="A52" i="385"/>
  <c r="C51" i="385"/>
  <c r="B51" i="385"/>
  <c r="A51" i="385"/>
  <c r="C50" i="385"/>
  <c r="B50" i="385"/>
  <c r="A50" i="385"/>
  <c r="C49" i="385"/>
  <c r="B49" i="385"/>
  <c r="A49" i="385"/>
  <c r="C48" i="385"/>
  <c r="B48" i="385"/>
  <c r="A48" i="385"/>
  <c r="C47" i="385"/>
  <c r="B47" i="385"/>
  <c r="A47" i="385"/>
  <c r="C46" i="385"/>
  <c r="B46" i="385"/>
  <c r="A46" i="385"/>
  <c r="C45" i="385"/>
  <c r="B45" i="385"/>
  <c r="A45" i="385"/>
  <c r="C44" i="385"/>
  <c r="B44" i="385"/>
  <c r="A44" i="385"/>
  <c r="C43" i="385"/>
  <c r="B43" i="385"/>
  <c r="A43" i="385"/>
  <c r="C42" i="385"/>
  <c r="B42" i="385"/>
  <c r="A42" i="385"/>
  <c r="C41" i="385"/>
  <c r="B41" i="385"/>
  <c r="A41" i="385"/>
  <c r="C40" i="385"/>
  <c r="B40" i="385"/>
  <c r="A40" i="385"/>
  <c r="C39" i="385"/>
  <c r="B39" i="385"/>
  <c r="A39" i="385"/>
  <c r="C38" i="385"/>
  <c r="B38" i="385"/>
  <c r="A38" i="385"/>
  <c r="C37" i="385"/>
  <c r="B37" i="385"/>
  <c r="A37" i="385"/>
  <c r="C36" i="385"/>
  <c r="B36" i="385"/>
  <c r="A36" i="385"/>
  <c r="C35" i="385"/>
  <c r="B35" i="385"/>
  <c r="A35" i="385"/>
  <c r="C34" i="385"/>
  <c r="B34" i="385"/>
  <c r="A34" i="385"/>
  <c r="C33" i="385"/>
  <c r="B33" i="385"/>
  <c r="A33" i="385"/>
  <c r="C32" i="385"/>
  <c r="B32" i="385"/>
  <c r="A32" i="385"/>
  <c r="C31" i="385"/>
  <c r="B31" i="385"/>
  <c r="A31" i="385"/>
  <c r="C30" i="385"/>
  <c r="B30" i="385"/>
  <c r="A30" i="385"/>
  <c r="C29" i="385"/>
  <c r="B29" i="385"/>
  <c r="A29" i="385"/>
  <c r="C28" i="385"/>
  <c r="B28" i="385"/>
  <c r="A28" i="385"/>
  <c r="C27" i="385"/>
  <c r="B27" i="385"/>
  <c r="A27" i="385"/>
  <c r="C26" i="385"/>
  <c r="B26" i="385"/>
  <c r="A26" i="385"/>
  <c r="C25" i="385"/>
  <c r="B25" i="385"/>
  <c r="A25" i="385"/>
  <c r="C24" i="385"/>
  <c r="B24" i="385"/>
  <c r="A24" i="385"/>
  <c r="C23" i="385"/>
  <c r="B23" i="385"/>
  <c r="A23" i="385"/>
  <c r="C22" i="385"/>
  <c r="B22" i="385"/>
  <c r="A22" i="385"/>
  <c r="C21" i="385"/>
  <c r="B21" i="385"/>
  <c r="A21" i="385"/>
  <c r="C20" i="385"/>
  <c r="B20" i="385"/>
  <c r="A20" i="385"/>
  <c r="C19" i="385"/>
  <c r="B19" i="385"/>
  <c r="A19" i="385"/>
  <c r="C18" i="385"/>
  <c r="B18" i="385"/>
  <c r="A18" i="385"/>
  <c r="C17" i="385"/>
  <c r="B17" i="385"/>
  <c r="A17" i="385"/>
  <c r="C16" i="385"/>
  <c r="B16" i="385"/>
  <c r="A16" i="385"/>
  <c r="C15" i="385"/>
  <c r="B15" i="385"/>
  <c r="A15" i="385"/>
  <c r="C14" i="385"/>
  <c r="B14" i="385"/>
  <c r="A14" i="385"/>
  <c r="C13" i="385"/>
  <c r="B13" i="385"/>
  <c r="A13" i="385"/>
  <c r="C12" i="385"/>
  <c r="B12" i="385"/>
  <c r="A12" i="385"/>
  <c r="C11" i="385"/>
  <c r="B11" i="385"/>
  <c r="A11" i="385"/>
  <c r="C10" i="385"/>
  <c r="B10" i="385"/>
  <c r="A10" i="385"/>
  <c r="AQ8" i="385"/>
  <c r="AP8" i="385"/>
  <c r="AO8" i="385"/>
  <c r="AN8" i="385"/>
  <c r="AM8" i="385"/>
  <c r="AL8" i="385"/>
  <c r="AK8" i="385"/>
  <c r="AJ8" i="385"/>
  <c r="AI8" i="385"/>
  <c r="AH8" i="385"/>
  <c r="AG8" i="385"/>
  <c r="AF8" i="385"/>
  <c r="AE8" i="385"/>
  <c r="AD8" i="385"/>
  <c r="AC8" i="385"/>
  <c r="AB8" i="385"/>
  <c r="AA8" i="385"/>
  <c r="Z8" i="385"/>
  <c r="Y8" i="385"/>
  <c r="X8" i="385"/>
  <c r="W8" i="385"/>
  <c r="V8" i="385"/>
  <c r="U8" i="385"/>
  <c r="T8" i="385"/>
  <c r="S8" i="385"/>
  <c r="R8" i="385"/>
  <c r="Q8" i="385"/>
  <c r="P8" i="385"/>
  <c r="O8" i="385"/>
  <c r="N8" i="385"/>
  <c r="M8" i="385"/>
  <c r="L8" i="385"/>
  <c r="K8" i="385"/>
  <c r="J8" i="385"/>
  <c r="I8" i="385"/>
  <c r="H8" i="385"/>
  <c r="G8" i="385"/>
  <c r="F8" i="385"/>
  <c r="E8" i="385"/>
  <c r="D8" i="385"/>
  <c r="AQ7" i="385"/>
  <c r="AP7" i="385"/>
  <c r="AO7" i="385"/>
  <c r="AN7" i="385"/>
  <c r="AM7" i="385"/>
  <c r="AL7" i="385"/>
  <c r="AK7" i="385"/>
  <c r="AJ7" i="385"/>
  <c r="AI7" i="385"/>
  <c r="AH7" i="385"/>
  <c r="AG7" i="385"/>
  <c r="AF7" i="385"/>
  <c r="AE7" i="385"/>
  <c r="AD7" i="385"/>
  <c r="AC7" i="385"/>
  <c r="AB7" i="385"/>
  <c r="AA7" i="385"/>
  <c r="Z7" i="385"/>
  <c r="Y7" i="385"/>
  <c r="X7" i="385"/>
  <c r="W7" i="385"/>
  <c r="V7" i="385"/>
  <c r="U7" i="385"/>
  <c r="T7" i="385"/>
  <c r="S7" i="385"/>
  <c r="R7" i="385"/>
  <c r="Q7" i="385"/>
  <c r="P7" i="385"/>
  <c r="O7" i="385"/>
  <c r="N7" i="385"/>
  <c r="M7" i="385"/>
  <c r="L7" i="385"/>
  <c r="K7" i="385"/>
  <c r="J7" i="385"/>
  <c r="I7" i="385"/>
  <c r="H7" i="385"/>
  <c r="G7" i="385"/>
  <c r="F7" i="385"/>
  <c r="E7" i="385"/>
  <c r="D7" i="385"/>
  <c r="B49" i="384"/>
  <c r="B48" i="384"/>
  <c r="B47" i="384"/>
  <c r="B46" i="384"/>
  <c r="B45" i="384"/>
  <c r="B44" i="384"/>
  <c r="B43" i="384"/>
  <c r="B42" i="384"/>
  <c r="B41" i="384"/>
  <c r="B40" i="384"/>
  <c r="B39" i="384"/>
  <c r="B38" i="384"/>
  <c r="B37" i="384"/>
  <c r="B36" i="384"/>
  <c r="B35" i="384"/>
  <c r="B34" i="384"/>
  <c r="B33" i="384"/>
  <c r="B32" i="384"/>
  <c r="B31" i="384"/>
  <c r="B30" i="384"/>
  <c r="B29" i="384"/>
  <c r="B28" i="384"/>
  <c r="B27" i="384"/>
  <c r="B26" i="384"/>
  <c r="B25" i="384"/>
  <c r="B24" i="384"/>
  <c r="B23" i="384"/>
  <c r="B22" i="384"/>
  <c r="B21" i="384"/>
  <c r="B20" i="384"/>
  <c r="B19" i="384"/>
  <c r="B18" i="384"/>
  <c r="B17" i="384"/>
  <c r="B16" i="384"/>
  <c r="B15" i="384"/>
  <c r="B14" i="384"/>
  <c r="B13" i="384"/>
  <c r="B11" i="384"/>
  <c r="B12" i="384"/>
  <c r="A49" i="384"/>
  <c r="A48" i="384"/>
  <c r="A47" i="384"/>
  <c r="A46" i="384"/>
  <c r="A45" i="384"/>
  <c r="A44" i="384"/>
  <c r="A43" i="384"/>
  <c r="A42" i="384"/>
  <c r="A41" i="384"/>
  <c r="A40" i="384"/>
  <c r="A39" i="384"/>
  <c r="A38" i="384"/>
  <c r="A37" i="384"/>
  <c r="A36" i="384"/>
  <c r="A35" i="384"/>
  <c r="A34" i="384"/>
  <c r="A33" i="384"/>
  <c r="A32" i="384"/>
  <c r="A31" i="384"/>
  <c r="A30" i="384"/>
  <c r="A29" i="384"/>
  <c r="A28" i="384"/>
  <c r="A27" i="384"/>
  <c r="A26" i="384"/>
  <c r="A25" i="384"/>
  <c r="A24" i="384"/>
  <c r="A23" i="384"/>
  <c r="A22" i="384"/>
  <c r="A21" i="384"/>
  <c r="A20" i="384"/>
  <c r="A19" i="384"/>
  <c r="A18" i="384"/>
  <c r="A17" i="384"/>
  <c r="A16" i="384"/>
  <c r="A15" i="384"/>
  <c r="A14" i="384"/>
  <c r="A13" i="384"/>
  <c r="A12" i="384"/>
  <c r="A11" i="384"/>
  <c r="A10" i="384"/>
  <c r="B10" i="384"/>
  <c r="C53" i="373"/>
  <c r="B53" i="373"/>
  <c r="A53" i="373"/>
  <c r="C52" i="373"/>
  <c r="B52" i="373"/>
  <c r="A52" i="373"/>
  <c r="C51" i="373"/>
  <c r="B51" i="373"/>
  <c r="A51" i="373"/>
  <c r="C50" i="373"/>
  <c r="B50" i="373"/>
  <c r="A50" i="373"/>
  <c r="C49" i="373"/>
  <c r="B49" i="373"/>
  <c r="A49" i="373"/>
  <c r="C48" i="373"/>
  <c r="B48" i="373"/>
  <c r="A48" i="373"/>
  <c r="C47" i="373"/>
  <c r="B47" i="373"/>
  <c r="A47" i="373"/>
  <c r="C46" i="373"/>
  <c r="B46" i="373"/>
  <c r="A46" i="373"/>
  <c r="C45" i="373"/>
  <c r="B45" i="373"/>
  <c r="A45" i="373"/>
  <c r="C44" i="373"/>
  <c r="B44" i="373"/>
  <c r="A44" i="373"/>
  <c r="C43" i="373"/>
  <c r="B43" i="373"/>
  <c r="A43" i="373"/>
  <c r="C42" i="373"/>
  <c r="B42" i="373"/>
  <c r="A42" i="373"/>
  <c r="C41" i="373"/>
  <c r="B41" i="373"/>
  <c r="A41" i="373"/>
  <c r="C40" i="373"/>
  <c r="B40" i="373"/>
  <c r="A40" i="373"/>
  <c r="C39" i="373"/>
  <c r="B39" i="373"/>
  <c r="A39" i="373"/>
  <c r="C38" i="373"/>
  <c r="B38" i="373"/>
  <c r="A38" i="373"/>
  <c r="C37" i="373"/>
  <c r="B37" i="373"/>
  <c r="A37" i="373"/>
  <c r="C36" i="373"/>
  <c r="B36" i="373"/>
  <c r="A36" i="373"/>
  <c r="C35" i="373"/>
  <c r="B35" i="373"/>
  <c r="A35" i="373"/>
  <c r="C34" i="373"/>
  <c r="B34" i="373"/>
  <c r="A34" i="373"/>
  <c r="C33" i="373"/>
  <c r="B33" i="373"/>
  <c r="A33" i="373"/>
  <c r="C32" i="373"/>
  <c r="B32" i="373"/>
  <c r="A32" i="373"/>
  <c r="C31" i="373"/>
  <c r="B31" i="373"/>
  <c r="A31" i="373"/>
  <c r="C30" i="373"/>
  <c r="B30" i="373"/>
  <c r="A30" i="373"/>
  <c r="C29" i="373"/>
  <c r="B29" i="373"/>
  <c r="A29" i="373"/>
  <c r="C28" i="373"/>
  <c r="B28" i="373"/>
  <c r="A28" i="373"/>
  <c r="C27" i="373"/>
  <c r="B27" i="373"/>
  <c r="A27" i="373"/>
  <c r="C26" i="373"/>
  <c r="B26" i="373"/>
  <c r="A26" i="373"/>
  <c r="C25" i="373"/>
  <c r="B25" i="373"/>
  <c r="A25" i="373"/>
  <c r="C24" i="373"/>
  <c r="B24" i="373"/>
  <c r="A24" i="373"/>
  <c r="C23" i="373"/>
  <c r="B23" i="373"/>
  <c r="A23" i="373"/>
  <c r="C22" i="373"/>
  <c r="B22" i="373"/>
  <c r="A22" i="373"/>
  <c r="C21" i="373"/>
  <c r="B21" i="373"/>
  <c r="A21" i="373"/>
  <c r="C20" i="373"/>
  <c r="B20" i="373"/>
  <c r="A20" i="373"/>
  <c r="C19" i="373"/>
  <c r="B19" i="373"/>
  <c r="A19" i="373"/>
  <c r="C18" i="373"/>
  <c r="B18" i="373"/>
  <c r="A18" i="373"/>
  <c r="C17" i="373"/>
  <c r="B17" i="373"/>
  <c r="A17" i="373"/>
  <c r="C16" i="373"/>
  <c r="B16" i="373"/>
  <c r="A16" i="373"/>
  <c r="C15" i="373"/>
  <c r="B15" i="373"/>
  <c r="A15" i="373"/>
  <c r="C14" i="373"/>
  <c r="B14" i="373"/>
  <c r="A14" i="373"/>
  <c r="C13" i="373"/>
  <c r="B13" i="373"/>
  <c r="A13" i="373"/>
  <c r="C12" i="373"/>
  <c r="B12" i="373"/>
  <c r="A12" i="373"/>
  <c r="C11" i="373"/>
  <c r="B11" i="373"/>
  <c r="A11" i="373"/>
  <c r="C10" i="373"/>
  <c r="B10" i="373"/>
  <c r="A10" i="373"/>
  <c r="AQ8" i="373"/>
  <c r="AP8" i="373"/>
  <c r="AO8" i="373"/>
  <c r="AN8" i="373"/>
  <c r="AM8" i="373"/>
  <c r="AL8" i="373"/>
  <c r="AK8" i="373"/>
  <c r="AJ8" i="373"/>
  <c r="AI8" i="373"/>
  <c r="AH8" i="373"/>
  <c r="AG8" i="373"/>
  <c r="AF8" i="373"/>
  <c r="AE8" i="373"/>
  <c r="AD8" i="373"/>
  <c r="AC8" i="373"/>
  <c r="AB8" i="373"/>
  <c r="AA8" i="373"/>
  <c r="Z8" i="373"/>
  <c r="Y8" i="373"/>
  <c r="X8" i="373"/>
  <c r="W8" i="373"/>
  <c r="V8" i="373"/>
  <c r="U8" i="373"/>
  <c r="T8" i="373"/>
  <c r="S8" i="373"/>
  <c r="R8" i="373"/>
  <c r="Q8" i="373"/>
  <c r="P8" i="373"/>
  <c r="O8" i="373"/>
  <c r="N8" i="373"/>
  <c r="M8" i="373"/>
  <c r="L8" i="373"/>
  <c r="K8" i="373"/>
  <c r="J8" i="373"/>
  <c r="I8" i="373"/>
  <c r="H8" i="373"/>
  <c r="G8" i="373"/>
  <c r="F8" i="373"/>
  <c r="E8" i="373"/>
  <c r="D8" i="373"/>
  <c r="AQ7" i="373"/>
  <c r="AP7" i="373"/>
  <c r="AO7" i="373"/>
  <c r="AN7" i="373"/>
  <c r="AM7" i="373"/>
  <c r="AL7" i="373"/>
  <c r="AK7" i="373"/>
  <c r="AJ7" i="373"/>
  <c r="AI7" i="373"/>
  <c r="AH7" i="373"/>
  <c r="AG7" i="373"/>
  <c r="AF7" i="373"/>
  <c r="AE7" i="373"/>
  <c r="AD7" i="373"/>
  <c r="AC7" i="373"/>
  <c r="AB7" i="373"/>
  <c r="AA7" i="373"/>
  <c r="Z7" i="373"/>
  <c r="Y7" i="373"/>
  <c r="X7" i="373"/>
  <c r="W7" i="373"/>
  <c r="V7" i="373"/>
  <c r="U7" i="373"/>
  <c r="T7" i="373"/>
  <c r="S7" i="373"/>
  <c r="R7" i="373"/>
  <c r="Q7" i="373"/>
  <c r="P7" i="373"/>
  <c r="O7" i="373"/>
  <c r="N7" i="373"/>
  <c r="M7" i="373"/>
  <c r="L7" i="373"/>
  <c r="K7" i="373"/>
  <c r="J7" i="373"/>
  <c r="I7" i="373"/>
  <c r="H7" i="373"/>
  <c r="G7" i="373"/>
  <c r="F7" i="373"/>
  <c r="E7" i="373"/>
  <c r="D7" i="373"/>
  <c r="C53" i="383"/>
  <c r="B53" i="383"/>
  <c r="A53" i="383"/>
  <c r="C52" i="383"/>
  <c r="B52" i="383"/>
  <c r="A52" i="383"/>
  <c r="C51" i="383"/>
  <c r="B51" i="383"/>
  <c r="A51" i="383"/>
  <c r="C50" i="383"/>
  <c r="B50" i="383"/>
  <c r="A50" i="383"/>
  <c r="C49" i="383"/>
  <c r="B49" i="383"/>
  <c r="A49" i="383"/>
  <c r="C48" i="383"/>
  <c r="B48" i="383"/>
  <c r="A48" i="383"/>
  <c r="C47" i="383"/>
  <c r="B47" i="383"/>
  <c r="A47" i="383"/>
  <c r="C46" i="383"/>
  <c r="B46" i="383"/>
  <c r="A46" i="383"/>
  <c r="C45" i="383"/>
  <c r="B45" i="383"/>
  <c r="A45" i="383"/>
  <c r="C44" i="383"/>
  <c r="B44" i="383"/>
  <c r="A44" i="383"/>
  <c r="C43" i="383"/>
  <c r="B43" i="383"/>
  <c r="A43" i="383"/>
  <c r="C42" i="383"/>
  <c r="B42" i="383"/>
  <c r="A42" i="383"/>
  <c r="C41" i="383"/>
  <c r="B41" i="383"/>
  <c r="A41" i="383"/>
  <c r="C40" i="383"/>
  <c r="B40" i="383"/>
  <c r="A40" i="383"/>
  <c r="C39" i="383"/>
  <c r="B39" i="383"/>
  <c r="A39" i="383"/>
  <c r="C38" i="383"/>
  <c r="B38" i="383"/>
  <c r="A38" i="383"/>
  <c r="C37" i="383"/>
  <c r="B37" i="383"/>
  <c r="A37" i="383"/>
  <c r="C36" i="383"/>
  <c r="B36" i="383"/>
  <c r="A36" i="383"/>
  <c r="C35" i="383"/>
  <c r="B35" i="383"/>
  <c r="A35" i="383"/>
  <c r="C34" i="383"/>
  <c r="B34" i="383"/>
  <c r="A34" i="383"/>
  <c r="C33" i="383"/>
  <c r="B33" i="383"/>
  <c r="A33" i="383"/>
  <c r="C32" i="383"/>
  <c r="B32" i="383"/>
  <c r="A32" i="383"/>
  <c r="C31" i="383"/>
  <c r="B31" i="383"/>
  <c r="A31" i="383"/>
  <c r="C30" i="383"/>
  <c r="B30" i="383"/>
  <c r="A30" i="383"/>
  <c r="C29" i="383"/>
  <c r="B29" i="383"/>
  <c r="A29" i="383"/>
  <c r="C28" i="383"/>
  <c r="B28" i="383"/>
  <c r="A28" i="383"/>
  <c r="C27" i="383"/>
  <c r="B27" i="383"/>
  <c r="A27" i="383"/>
  <c r="C26" i="383"/>
  <c r="B26" i="383"/>
  <c r="A26" i="383"/>
  <c r="C25" i="383"/>
  <c r="B25" i="383"/>
  <c r="A25" i="383"/>
  <c r="C24" i="383"/>
  <c r="B24" i="383"/>
  <c r="A24" i="383"/>
  <c r="C23" i="383"/>
  <c r="B23" i="383"/>
  <c r="A23" i="383"/>
  <c r="C22" i="383"/>
  <c r="B22" i="383"/>
  <c r="A22" i="383"/>
  <c r="C21" i="383"/>
  <c r="B21" i="383"/>
  <c r="A21" i="383"/>
  <c r="C20" i="383"/>
  <c r="B20" i="383"/>
  <c r="A20" i="383"/>
  <c r="C19" i="383"/>
  <c r="B19" i="383"/>
  <c r="A19" i="383"/>
  <c r="C18" i="383"/>
  <c r="B18" i="383"/>
  <c r="A18" i="383"/>
  <c r="C17" i="383"/>
  <c r="B17" i="383"/>
  <c r="A17" i="383"/>
  <c r="C16" i="383"/>
  <c r="B16" i="383"/>
  <c r="A16" i="383"/>
  <c r="C15" i="383"/>
  <c r="B15" i="383"/>
  <c r="A15" i="383"/>
  <c r="C14" i="383"/>
  <c r="B14" i="383"/>
  <c r="A14" i="383"/>
  <c r="C13" i="383"/>
  <c r="B13" i="383"/>
  <c r="A13" i="383"/>
  <c r="C12" i="383"/>
  <c r="B12" i="383"/>
  <c r="A12" i="383"/>
  <c r="C11" i="383"/>
  <c r="B11" i="383"/>
  <c r="A11" i="383"/>
  <c r="C10" i="383"/>
  <c r="B10" i="383"/>
  <c r="A10" i="383"/>
  <c r="AQ8" i="383"/>
  <c r="AP8" i="383"/>
  <c r="AO8" i="383"/>
  <c r="AN8" i="383"/>
  <c r="AM8" i="383"/>
  <c r="AL8" i="383"/>
  <c r="AK8" i="383"/>
  <c r="AJ8" i="383"/>
  <c r="AI8" i="383"/>
  <c r="AH8" i="383"/>
  <c r="AG8" i="383"/>
  <c r="AF8" i="383"/>
  <c r="AE8" i="383"/>
  <c r="AD8" i="383"/>
  <c r="AC8" i="383"/>
  <c r="AB8" i="383"/>
  <c r="AA8" i="383"/>
  <c r="Z8" i="383"/>
  <c r="Y8" i="383"/>
  <c r="X8" i="383"/>
  <c r="W8" i="383"/>
  <c r="V8" i="383"/>
  <c r="U8" i="383"/>
  <c r="T8" i="383"/>
  <c r="S8" i="383"/>
  <c r="R8" i="383"/>
  <c r="Q8" i="383"/>
  <c r="P8" i="383"/>
  <c r="O8" i="383"/>
  <c r="N8" i="383"/>
  <c r="M8" i="383"/>
  <c r="L8" i="383"/>
  <c r="K8" i="383"/>
  <c r="J8" i="383"/>
  <c r="I8" i="383"/>
  <c r="H8" i="383"/>
  <c r="G8" i="383"/>
  <c r="F8" i="383"/>
  <c r="E8" i="383"/>
  <c r="D8" i="383"/>
  <c r="AQ7" i="383"/>
  <c r="AP7" i="383"/>
  <c r="AO7" i="383"/>
  <c r="AN7" i="383"/>
  <c r="AM7" i="383"/>
  <c r="AL7" i="383"/>
  <c r="AK7" i="383"/>
  <c r="AJ7" i="383"/>
  <c r="AI7" i="383"/>
  <c r="AH7" i="383"/>
  <c r="AG7" i="383"/>
  <c r="AF7" i="383"/>
  <c r="AE7" i="383"/>
  <c r="AD7" i="383"/>
  <c r="AC7" i="383"/>
  <c r="AB7" i="383"/>
  <c r="AA7" i="383"/>
  <c r="Z7" i="383"/>
  <c r="Y7" i="383"/>
  <c r="X7" i="383"/>
  <c r="W7" i="383"/>
  <c r="V7" i="383"/>
  <c r="U7" i="383"/>
  <c r="T7" i="383"/>
  <c r="S7" i="383"/>
  <c r="R7" i="383"/>
  <c r="Q7" i="383"/>
  <c r="P7" i="383"/>
  <c r="O7" i="383"/>
  <c r="N7" i="383"/>
  <c r="M7" i="383"/>
  <c r="L7" i="383"/>
  <c r="K7" i="383"/>
  <c r="J7" i="383"/>
  <c r="I7" i="383"/>
  <c r="H7" i="383"/>
  <c r="G7" i="383"/>
  <c r="F7" i="383"/>
  <c r="E7" i="383"/>
  <c r="D7" i="383"/>
  <c r="AR60" i="27" l="1"/>
  <c r="AR96" i="27"/>
  <c r="AR88" i="27"/>
  <c r="AR80" i="27"/>
  <c r="AR72" i="27"/>
  <c r="AR64" i="27"/>
  <c r="AR103" i="27"/>
  <c r="AR95" i="27"/>
  <c r="AR87" i="27"/>
  <c r="AR79" i="27"/>
  <c r="AR71" i="27"/>
  <c r="AR63" i="27"/>
  <c r="AR102" i="27"/>
  <c r="AR94" i="27"/>
  <c r="AR86" i="27"/>
  <c r="AR78" i="27"/>
  <c r="AR70" i="27"/>
  <c r="AR62" i="27"/>
  <c r="AR100" i="27"/>
  <c r="AR84" i="27"/>
  <c r="AR68" i="27"/>
  <c r="AR93" i="27"/>
  <c r="AR91" i="27"/>
  <c r="AR75" i="27"/>
  <c r="AR69" i="27"/>
  <c r="AR61" i="27"/>
  <c r="AR98" i="27"/>
  <c r="AR90" i="27"/>
  <c r="AR82" i="27"/>
  <c r="AR74" i="27"/>
  <c r="AR66" i="27"/>
  <c r="AR92" i="27"/>
  <c r="AR76" i="27"/>
  <c r="AR101" i="27"/>
  <c r="AR99" i="27"/>
  <c r="AR85" i="27"/>
  <c r="AR83" i="27"/>
  <c r="AR77" i="27"/>
  <c r="AR67" i="27"/>
  <c r="AR97" i="27"/>
  <c r="AR89" i="27"/>
  <c r="AR81" i="27"/>
  <c r="AR73" i="27"/>
  <c r="AR65" i="27"/>
  <c r="C53" i="374"/>
  <c r="B53" i="374"/>
  <c r="A53" i="374"/>
  <c r="C52" i="374"/>
  <c r="B52" i="374"/>
  <c r="A52" i="374"/>
  <c r="C51" i="374"/>
  <c r="B51" i="374"/>
  <c r="A51" i="374"/>
  <c r="C50" i="374"/>
  <c r="B50" i="374"/>
  <c r="A50" i="374"/>
  <c r="C49" i="374"/>
  <c r="B49" i="374"/>
  <c r="A49" i="374"/>
  <c r="C48" i="374"/>
  <c r="B48" i="374"/>
  <c r="A48" i="374"/>
  <c r="C47" i="374"/>
  <c r="B47" i="374"/>
  <c r="A47" i="374"/>
  <c r="C46" i="374"/>
  <c r="B46" i="374"/>
  <c r="A46" i="374"/>
  <c r="C45" i="374"/>
  <c r="B45" i="374"/>
  <c r="A45" i="374"/>
  <c r="C44" i="374"/>
  <c r="B44" i="374"/>
  <c r="A44" i="374"/>
  <c r="C43" i="374"/>
  <c r="B43" i="374"/>
  <c r="A43" i="374"/>
  <c r="C42" i="374"/>
  <c r="B42" i="374"/>
  <c r="A42" i="374"/>
  <c r="C41" i="374"/>
  <c r="B41" i="374"/>
  <c r="A41" i="374"/>
  <c r="C40" i="374"/>
  <c r="B40" i="374"/>
  <c r="A40" i="374"/>
  <c r="C39" i="374"/>
  <c r="B39" i="374"/>
  <c r="A39" i="374"/>
  <c r="C38" i="374"/>
  <c r="B38" i="374"/>
  <c r="A38" i="374"/>
  <c r="C37" i="374"/>
  <c r="B37" i="374"/>
  <c r="A37" i="374"/>
  <c r="C36" i="374"/>
  <c r="B36" i="374"/>
  <c r="A36" i="374"/>
  <c r="C35" i="374"/>
  <c r="B35" i="374"/>
  <c r="A35" i="374"/>
  <c r="C34" i="374"/>
  <c r="B34" i="374"/>
  <c r="A34" i="374"/>
  <c r="C33" i="374"/>
  <c r="B33" i="374"/>
  <c r="A33" i="374"/>
  <c r="C32" i="374"/>
  <c r="B32" i="374"/>
  <c r="A32" i="374"/>
  <c r="C31" i="374"/>
  <c r="B31" i="374"/>
  <c r="A31" i="374"/>
  <c r="C30" i="374"/>
  <c r="B30" i="374"/>
  <c r="A30" i="374"/>
  <c r="C29" i="374"/>
  <c r="B29" i="374"/>
  <c r="A29" i="374"/>
  <c r="C28" i="374"/>
  <c r="B28" i="374"/>
  <c r="A28" i="374"/>
  <c r="C27" i="374"/>
  <c r="B27" i="374"/>
  <c r="A27" i="374"/>
  <c r="C26" i="374"/>
  <c r="B26" i="374"/>
  <c r="A26" i="374"/>
  <c r="C25" i="374"/>
  <c r="B25" i="374"/>
  <c r="A25" i="374"/>
  <c r="C24" i="374"/>
  <c r="B24" i="374"/>
  <c r="A24" i="374"/>
  <c r="C23" i="374"/>
  <c r="B23" i="374"/>
  <c r="A23" i="374"/>
  <c r="C22" i="374"/>
  <c r="B22" i="374"/>
  <c r="A22" i="374"/>
  <c r="C21" i="374"/>
  <c r="B21" i="374"/>
  <c r="A21" i="374"/>
  <c r="C20" i="374"/>
  <c r="B20" i="374"/>
  <c r="A20" i="374"/>
  <c r="C19" i="374"/>
  <c r="B19" i="374"/>
  <c r="A19" i="374"/>
  <c r="C18" i="374"/>
  <c r="B18" i="374"/>
  <c r="A18" i="374"/>
  <c r="C17" i="374"/>
  <c r="B17" i="374"/>
  <c r="A17" i="374"/>
  <c r="C16" i="374"/>
  <c r="B16" i="374"/>
  <c r="A16" i="374"/>
  <c r="C15" i="374"/>
  <c r="B15" i="374"/>
  <c r="A15" i="374"/>
  <c r="C14" i="374"/>
  <c r="B14" i="374"/>
  <c r="A14" i="374"/>
  <c r="C13" i="374"/>
  <c r="B13" i="374"/>
  <c r="A13" i="374"/>
  <c r="C12" i="374"/>
  <c r="B12" i="374"/>
  <c r="A12" i="374"/>
  <c r="C11" i="374"/>
  <c r="B11" i="374"/>
  <c r="A11" i="374"/>
  <c r="C10" i="374"/>
  <c r="B10" i="374"/>
  <c r="A10" i="374"/>
  <c r="AQ8" i="374"/>
  <c r="AP8" i="374"/>
  <c r="AO8" i="374"/>
  <c r="AN8" i="374"/>
  <c r="AM8" i="374"/>
  <c r="AL8" i="374"/>
  <c r="AK8" i="374"/>
  <c r="AJ8" i="374"/>
  <c r="AI8" i="374"/>
  <c r="AH8" i="374"/>
  <c r="AG8" i="374"/>
  <c r="AF8" i="374"/>
  <c r="AE8" i="374"/>
  <c r="AD8" i="374"/>
  <c r="AC8" i="374"/>
  <c r="AB8" i="374"/>
  <c r="AA8" i="374"/>
  <c r="Z8" i="374"/>
  <c r="Y8" i="374"/>
  <c r="X8" i="374"/>
  <c r="W8" i="374"/>
  <c r="V8" i="374"/>
  <c r="U8" i="374"/>
  <c r="T8" i="374"/>
  <c r="S8" i="374"/>
  <c r="R8" i="374"/>
  <c r="Q8" i="374"/>
  <c r="P8" i="374"/>
  <c r="O8" i="374"/>
  <c r="N8" i="374"/>
  <c r="M8" i="374"/>
  <c r="L8" i="374"/>
  <c r="K8" i="374"/>
  <c r="J8" i="374"/>
  <c r="I8" i="374"/>
  <c r="H8" i="374"/>
  <c r="G8" i="374"/>
  <c r="F8" i="374"/>
  <c r="E8" i="374"/>
  <c r="D8" i="374"/>
  <c r="AQ7" i="374"/>
  <c r="AP7" i="374"/>
  <c r="AO7" i="374"/>
  <c r="AN7" i="374"/>
  <c r="AM7" i="374"/>
  <c r="AL7" i="374"/>
  <c r="AK7" i="374"/>
  <c r="AJ7" i="374"/>
  <c r="AI7" i="374"/>
  <c r="AH7" i="374"/>
  <c r="AG7" i="374"/>
  <c r="AF7" i="374"/>
  <c r="AE7" i="374"/>
  <c r="AD7" i="374"/>
  <c r="AC7" i="374"/>
  <c r="AB7" i="374"/>
  <c r="AA7" i="374"/>
  <c r="Z7" i="374"/>
  <c r="Y7" i="374"/>
  <c r="X7" i="374"/>
  <c r="W7" i="374"/>
  <c r="V7" i="374"/>
  <c r="U7" i="374"/>
  <c r="T7" i="374"/>
  <c r="S7" i="374"/>
  <c r="R7" i="374"/>
  <c r="Q7" i="374"/>
  <c r="P7" i="374"/>
  <c r="O7" i="374"/>
  <c r="N7" i="374"/>
  <c r="M7" i="374"/>
  <c r="L7" i="374"/>
  <c r="K7" i="374"/>
  <c r="J7" i="374"/>
  <c r="I7" i="374"/>
  <c r="H7" i="374"/>
  <c r="G7" i="374"/>
  <c r="F7" i="374"/>
  <c r="E7" i="374"/>
  <c r="D7" i="374"/>
  <c r="C53" i="375"/>
  <c r="B53" i="375"/>
  <c r="A53" i="375"/>
  <c r="C52" i="375"/>
  <c r="B52" i="375"/>
  <c r="A52" i="375"/>
  <c r="C51" i="375"/>
  <c r="B51" i="375"/>
  <c r="A51" i="375"/>
  <c r="C50" i="375"/>
  <c r="B50" i="375"/>
  <c r="A50" i="375"/>
  <c r="C49" i="375"/>
  <c r="B49" i="375"/>
  <c r="A49" i="375"/>
  <c r="C48" i="375"/>
  <c r="B48" i="375"/>
  <c r="A48" i="375"/>
  <c r="C47" i="375"/>
  <c r="B47" i="375"/>
  <c r="A47" i="375"/>
  <c r="C46" i="375"/>
  <c r="B46" i="375"/>
  <c r="A46" i="375"/>
  <c r="C45" i="375"/>
  <c r="B45" i="375"/>
  <c r="A45" i="375"/>
  <c r="C44" i="375"/>
  <c r="B44" i="375"/>
  <c r="A44" i="375"/>
  <c r="C43" i="375"/>
  <c r="B43" i="375"/>
  <c r="A43" i="375"/>
  <c r="C42" i="375"/>
  <c r="B42" i="375"/>
  <c r="A42" i="375"/>
  <c r="C41" i="375"/>
  <c r="B41" i="375"/>
  <c r="A41" i="375"/>
  <c r="C40" i="375"/>
  <c r="B40" i="375"/>
  <c r="A40" i="375"/>
  <c r="C39" i="375"/>
  <c r="B39" i="375"/>
  <c r="A39" i="375"/>
  <c r="C38" i="375"/>
  <c r="B38" i="375"/>
  <c r="A38" i="375"/>
  <c r="C37" i="375"/>
  <c r="B37" i="375"/>
  <c r="A37" i="375"/>
  <c r="C36" i="375"/>
  <c r="B36" i="375"/>
  <c r="A36" i="375"/>
  <c r="C35" i="375"/>
  <c r="B35" i="375"/>
  <c r="A35" i="375"/>
  <c r="C34" i="375"/>
  <c r="B34" i="375"/>
  <c r="A34" i="375"/>
  <c r="C33" i="375"/>
  <c r="B33" i="375"/>
  <c r="A33" i="375"/>
  <c r="C32" i="375"/>
  <c r="B32" i="375"/>
  <c r="A32" i="375"/>
  <c r="C31" i="375"/>
  <c r="B31" i="375"/>
  <c r="A31" i="375"/>
  <c r="C30" i="375"/>
  <c r="B30" i="375"/>
  <c r="A30" i="375"/>
  <c r="C29" i="375"/>
  <c r="B29" i="375"/>
  <c r="A29" i="375"/>
  <c r="C28" i="375"/>
  <c r="B28" i="375"/>
  <c r="A28" i="375"/>
  <c r="C27" i="375"/>
  <c r="B27" i="375"/>
  <c r="A27" i="375"/>
  <c r="C26" i="375"/>
  <c r="B26" i="375"/>
  <c r="A26" i="375"/>
  <c r="C25" i="375"/>
  <c r="B25" i="375"/>
  <c r="A25" i="375"/>
  <c r="C24" i="375"/>
  <c r="B24" i="375"/>
  <c r="A24" i="375"/>
  <c r="C23" i="375"/>
  <c r="B23" i="375"/>
  <c r="A23" i="375"/>
  <c r="C22" i="375"/>
  <c r="B22" i="375"/>
  <c r="A22" i="375"/>
  <c r="C21" i="375"/>
  <c r="B21" i="375"/>
  <c r="A21" i="375"/>
  <c r="C20" i="375"/>
  <c r="B20" i="375"/>
  <c r="A20" i="375"/>
  <c r="C19" i="375"/>
  <c r="B19" i="375"/>
  <c r="A19" i="375"/>
  <c r="C18" i="375"/>
  <c r="B18" i="375"/>
  <c r="A18" i="375"/>
  <c r="C17" i="375"/>
  <c r="B17" i="375"/>
  <c r="A17" i="375"/>
  <c r="C16" i="375"/>
  <c r="B16" i="375"/>
  <c r="A16" i="375"/>
  <c r="C15" i="375"/>
  <c r="B15" i="375"/>
  <c r="A15" i="375"/>
  <c r="C14" i="375"/>
  <c r="B14" i="375"/>
  <c r="A14" i="375"/>
  <c r="C13" i="375"/>
  <c r="B13" i="375"/>
  <c r="A13" i="375"/>
  <c r="C12" i="375"/>
  <c r="B12" i="375"/>
  <c r="A12" i="375"/>
  <c r="C11" i="375"/>
  <c r="B11" i="375"/>
  <c r="A11" i="375"/>
  <c r="C10" i="375"/>
  <c r="B10" i="375"/>
  <c r="A10" i="375"/>
  <c r="AQ8" i="375"/>
  <c r="AP8" i="375"/>
  <c r="AO8" i="375"/>
  <c r="AN8" i="375"/>
  <c r="AM8" i="375"/>
  <c r="AL8" i="375"/>
  <c r="AK8" i="375"/>
  <c r="AJ8" i="375"/>
  <c r="AI8" i="375"/>
  <c r="AH8" i="375"/>
  <c r="AG8" i="375"/>
  <c r="AF8" i="375"/>
  <c r="AE8" i="375"/>
  <c r="AD8" i="375"/>
  <c r="AC8" i="375"/>
  <c r="AB8" i="375"/>
  <c r="AA8" i="375"/>
  <c r="Z8" i="375"/>
  <c r="Y8" i="375"/>
  <c r="X8" i="375"/>
  <c r="W8" i="375"/>
  <c r="V8" i="375"/>
  <c r="U8" i="375"/>
  <c r="T8" i="375"/>
  <c r="S8" i="375"/>
  <c r="R8" i="375"/>
  <c r="Q8" i="375"/>
  <c r="P8" i="375"/>
  <c r="O8" i="375"/>
  <c r="N8" i="375"/>
  <c r="M8" i="375"/>
  <c r="L8" i="375"/>
  <c r="K8" i="375"/>
  <c r="J8" i="375"/>
  <c r="I8" i="375"/>
  <c r="H8" i="375"/>
  <c r="G8" i="375"/>
  <c r="F8" i="375"/>
  <c r="E8" i="375"/>
  <c r="D8" i="375"/>
  <c r="AQ7" i="375"/>
  <c r="AP7" i="375"/>
  <c r="AO7" i="375"/>
  <c r="AN7" i="375"/>
  <c r="AM7" i="375"/>
  <c r="AL7" i="375"/>
  <c r="AK7" i="375"/>
  <c r="AJ7" i="375"/>
  <c r="AI7" i="375"/>
  <c r="AH7" i="375"/>
  <c r="AG7" i="375"/>
  <c r="AF7" i="375"/>
  <c r="AE7" i="375"/>
  <c r="AD7" i="375"/>
  <c r="AC7" i="375"/>
  <c r="AB7" i="375"/>
  <c r="AA7" i="375"/>
  <c r="Z7" i="375"/>
  <c r="Y7" i="375"/>
  <c r="X7" i="375"/>
  <c r="W7" i="375"/>
  <c r="V7" i="375"/>
  <c r="U7" i="375"/>
  <c r="T7" i="375"/>
  <c r="S7" i="375"/>
  <c r="R7" i="375"/>
  <c r="Q7" i="375"/>
  <c r="P7" i="375"/>
  <c r="O7" i="375"/>
  <c r="N7" i="375"/>
  <c r="M7" i="375"/>
  <c r="L7" i="375"/>
  <c r="K7" i="375"/>
  <c r="J7" i="375"/>
  <c r="I7" i="375"/>
  <c r="H7" i="375"/>
  <c r="G7" i="375"/>
  <c r="F7" i="375"/>
  <c r="E7" i="375"/>
  <c r="D7" i="375"/>
  <c r="C53" i="376"/>
  <c r="B53" i="376"/>
  <c r="A53" i="376"/>
  <c r="C52" i="376"/>
  <c r="B52" i="376"/>
  <c r="A52" i="376"/>
  <c r="C51" i="376"/>
  <c r="B51" i="376"/>
  <c r="A51" i="376"/>
  <c r="C50" i="376"/>
  <c r="B50" i="376"/>
  <c r="A50" i="376"/>
  <c r="C49" i="376"/>
  <c r="B49" i="376"/>
  <c r="A49" i="376"/>
  <c r="C48" i="376"/>
  <c r="B48" i="376"/>
  <c r="A48" i="376"/>
  <c r="C47" i="376"/>
  <c r="B47" i="376"/>
  <c r="A47" i="376"/>
  <c r="C46" i="376"/>
  <c r="B46" i="376"/>
  <c r="A46" i="376"/>
  <c r="C45" i="376"/>
  <c r="B45" i="376"/>
  <c r="A45" i="376"/>
  <c r="C44" i="376"/>
  <c r="B44" i="376"/>
  <c r="A44" i="376"/>
  <c r="C43" i="376"/>
  <c r="B43" i="376"/>
  <c r="A43" i="376"/>
  <c r="C42" i="376"/>
  <c r="B42" i="376"/>
  <c r="A42" i="376"/>
  <c r="C41" i="376"/>
  <c r="B41" i="376"/>
  <c r="A41" i="376"/>
  <c r="C40" i="376"/>
  <c r="B40" i="376"/>
  <c r="A40" i="376"/>
  <c r="C39" i="376"/>
  <c r="B39" i="376"/>
  <c r="A39" i="376"/>
  <c r="C38" i="376"/>
  <c r="B38" i="376"/>
  <c r="A38" i="376"/>
  <c r="C37" i="376"/>
  <c r="B37" i="376"/>
  <c r="A37" i="376"/>
  <c r="C36" i="376"/>
  <c r="B36" i="376"/>
  <c r="A36" i="376"/>
  <c r="C35" i="376"/>
  <c r="B35" i="376"/>
  <c r="A35" i="376"/>
  <c r="C34" i="376"/>
  <c r="B34" i="376"/>
  <c r="A34" i="376"/>
  <c r="C33" i="376"/>
  <c r="B33" i="376"/>
  <c r="A33" i="376"/>
  <c r="C32" i="376"/>
  <c r="B32" i="376"/>
  <c r="A32" i="376"/>
  <c r="C31" i="376"/>
  <c r="B31" i="376"/>
  <c r="A31" i="376"/>
  <c r="C30" i="376"/>
  <c r="B30" i="376"/>
  <c r="A30" i="376"/>
  <c r="C29" i="376"/>
  <c r="B29" i="376"/>
  <c r="A29" i="376"/>
  <c r="C28" i="376"/>
  <c r="B28" i="376"/>
  <c r="A28" i="376"/>
  <c r="C27" i="376"/>
  <c r="B27" i="376"/>
  <c r="A27" i="376"/>
  <c r="C26" i="376"/>
  <c r="B26" i="376"/>
  <c r="A26" i="376"/>
  <c r="C25" i="376"/>
  <c r="B25" i="376"/>
  <c r="A25" i="376"/>
  <c r="C24" i="376"/>
  <c r="B24" i="376"/>
  <c r="A24" i="376"/>
  <c r="C23" i="376"/>
  <c r="B23" i="376"/>
  <c r="A23" i="376"/>
  <c r="C22" i="376"/>
  <c r="B22" i="376"/>
  <c r="A22" i="376"/>
  <c r="C21" i="376"/>
  <c r="B21" i="376"/>
  <c r="A21" i="376"/>
  <c r="C20" i="376"/>
  <c r="B20" i="376"/>
  <c r="A20" i="376"/>
  <c r="C19" i="376"/>
  <c r="B19" i="376"/>
  <c r="A19" i="376"/>
  <c r="C18" i="376"/>
  <c r="B18" i="376"/>
  <c r="A18" i="376"/>
  <c r="C17" i="376"/>
  <c r="B17" i="376"/>
  <c r="A17" i="376"/>
  <c r="C16" i="376"/>
  <c r="B16" i="376"/>
  <c r="A16" i="376"/>
  <c r="C15" i="376"/>
  <c r="B15" i="376"/>
  <c r="A15" i="376"/>
  <c r="C14" i="376"/>
  <c r="B14" i="376"/>
  <c r="A14" i="376"/>
  <c r="C13" i="376"/>
  <c r="B13" i="376"/>
  <c r="A13" i="376"/>
  <c r="C12" i="376"/>
  <c r="B12" i="376"/>
  <c r="A12" i="376"/>
  <c r="C11" i="376"/>
  <c r="B11" i="376"/>
  <c r="A11" i="376"/>
  <c r="C10" i="376"/>
  <c r="B10" i="376"/>
  <c r="A10" i="376"/>
  <c r="AQ8" i="376"/>
  <c r="AP8" i="376"/>
  <c r="AO8" i="376"/>
  <c r="AN8" i="376"/>
  <c r="AM8" i="376"/>
  <c r="AL8" i="376"/>
  <c r="AK8" i="376"/>
  <c r="AJ8" i="376"/>
  <c r="AI8" i="376"/>
  <c r="AH8" i="376"/>
  <c r="AG8" i="376"/>
  <c r="AF8" i="376"/>
  <c r="AE8" i="376"/>
  <c r="AD8" i="376"/>
  <c r="AC8" i="376"/>
  <c r="AB8" i="376"/>
  <c r="AA8" i="376"/>
  <c r="Z8" i="376"/>
  <c r="Y8" i="376"/>
  <c r="X8" i="376"/>
  <c r="W8" i="376"/>
  <c r="V8" i="376"/>
  <c r="U8" i="376"/>
  <c r="T8" i="376"/>
  <c r="S8" i="376"/>
  <c r="R8" i="376"/>
  <c r="Q8" i="376"/>
  <c r="P8" i="376"/>
  <c r="O8" i="376"/>
  <c r="N8" i="376"/>
  <c r="M8" i="376"/>
  <c r="L8" i="376"/>
  <c r="K8" i="376"/>
  <c r="J8" i="376"/>
  <c r="I8" i="376"/>
  <c r="H8" i="376"/>
  <c r="G8" i="376"/>
  <c r="F8" i="376"/>
  <c r="E8" i="376"/>
  <c r="D8" i="376"/>
  <c r="AQ7" i="376"/>
  <c r="AP7" i="376"/>
  <c r="AO7" i="376"/>
  <c r="AN7" i="376"/>
  <c r="AM7" i="376"/>
  <c r="AL7" i="376"/>
  <c r="AK7" i="376"/>
  <c r="AJ7" i="376"/>
  <c r="AI7" i="376"/>
  <c r="AH7" i="376"/>
  <c r="AG7" i="376"/>
  <c r="AF7" i="376"/>
  <c r="AE7" i="376"/>
  <c r="AD7" i="376"/>
  <c r="AC7" i="376"/>
  <c r="AB7" i="376"/>
  <c r="AA7" i="376"/>
  <c r="Z7" i="376"/>
  <c r="Y7" i="376"/>
  <c r="X7" i="376"/>
  <c r="W7" i="376"/>
  <c r="V7" i="376"/>
  <c r="U7" i="376"/>
  <c r="T7" i="376"/>
  <c r="S7" i="376"/>
  <c r="R7" i="376"/>
  <c r="Q7" i="376"/>
  <c r="P7" i="376"/>
  <c r="O7" i="376"/>
  <c r="N7" i="376"/>
  <c r="M7" i="376"/>
  <c r="L7" i="376"/>
  <c r="K7" i="376"/>
  <c r="J7" i="376"/>
  <c r="I7" i="376"/>
  <c r="H7" i="376"/>
  <c r="G7" i="376"/>
  <c r="F7" i="376"/>
  <c r="E7" i="376"/>
  <c r="D7" i="376"/>
  <c r="C53" i="377"/>
  <c r="B53" i="377"/>
  <c r="A53" i="377"/>
  <c r="C52" i="377"/>
  <c r="B52" i="377"/>
  <c r="A52" i="377"/>
  <c r="C51" i="377"/>
  <c r="B51" i="377"/>
  <c r="A51" i="377"/>
  <c r="C50" i="377"/>
  <c r="B50" i="377"/>
  <c r="A50" i="377"/>
  <c r="C49" i="377"/>
  <c r="B49" i="377"/>
  <c r="A49" i="377"/>
  <c r="C48" i="377"/>
  <c r="B48" i="377"/>
  <c r="A48" i="377"/>
  <c r="C47" i="377"/>
  <c r="B47" i="377"/>
  <c r="A47" i="377"/>
  <c r="C46" i="377"/>
  <c r="B46" i="377"/>
  <c r="A46" i="377"/>
  <c r="C45" i="377"/>
  <c r="B45" i="377"/>
  <c r="A45" i="377"/>
  <c r="C44" i="377"/>
  <c r="B44" i="377"/>
  <c r="A44" i="377"/>
  <c r="C43" i="377"/>
  <c r="B43" i="377"/>
  <c r="A43" i="377"/>
  <c r="C42" i="377"/>
  <c r="B42" i="377"/>
  <c r="A42" i="377"/>
  <c r="C41" i="377"/>
  <c r="B41" i="377"/>
  <c r="A41" i="377"/>
  <c r="C40" i="377"/>
  <c r="B40" i="377"/>
  <c r="A40" i="377"/>
  <c r="C39" i="377"/>
  <c r="B39" i="377"/>
  <c r="A39" i="377"/>
  <c r="C38" i="377"/>
  <c r="B38" i="377"/>
  <c r="A38" i="377"/>
  <c r="C37" i="377"/>
  <c r="B37" i="377"/>
  <c r="A37" i="377"/>
  <c r="C36" i="377"/>
  <c r="B36" i="377"/>
  <c r="A36" i="377"/>
  <c r="C35" i="377"/>
  <c r="B35" i="377"/>
  <c r="A35" i="377"/>
  <c r="C34" i="377"/>
  <c r="B34" i="377"/>
  <c r="A34" i="377"/>
  <c r="C33" i="377"/>
  <c r="B33" i="377"/>
  <c r="A33" i="377"/>
  <c r="C32" i="377"/>
  <c r="B32" i="377"/>
  <c r="A32" i="377"/>
  <c r="C31" i="377"/>
  <c r="B31" i="377"/>
  <c r="A31" i="377"/>
  <c r="C30" i="377"/>
  <c r="B30" i="377"/>
  <c r="A30" i="377"/>
  <c r="C29" i="377"/>
  <c r="B29" i="377"/>
  <c r="A29" i="377"/>
  <c r="C28" i="377"/>
  <c r="B28" i="377"/>
  <c r="A28" i="377"/>
  <c r="C27" i="377"/>
  <c r="B27" i="377"/>
  <c r="A27" i="377"/>
  <c r="C26" i="377"/>
  <c r="B26" i="377"/>
  <c r="A26" i="377"/>
  <c r="C25" i="377"/>
  <c r="B25" i="377"/>
  <c r="A25" i="377"/>
  <c r="C24" i="377"/>
  <c r="B24" i="377"/>
  <c r="A24" i="377"/>
  <c r="C23" i="377"/>
  <c r="B23" i="377"/>
  <c r="A23" i="377"/>
  <c r="C22" i="377"/>
  <c r="B22" i="377"/>
  <c r="A22" i="377"/>
  <c r="C21" i="377"/>
  <c r="B21" i="377"/>
  <c r="A21" i="377"/>
  <c r="C20" i="377"/>
  <c r="B20" i="377"/>
  <c r="A20" i="377"/>
  <c r="C19" i="377"/>
  <c r="B19" i="377"/>
  <c r="A19" i="377"/>
  <c r="C18" i="377"/>
  <c r="B18" i="377"/>
  <c r="A18" i="377"/>
  <c r="C17" i="377"/>
  <c r="B17" i="377"/>
  <c r="A17" i="377"/>
  <c r="C16" i="377"/>
  <c r="B16" i="377"/>
  <c r="A16" i="377"/>
  <c r="C15" i="377"/>
  <c r="B15" i="377"/>
  <c r="A15" i="377"/>
  <c r="C14" i="377"/>
  <c r="B14" i="377"/>
  <c r="A14" i="377"/>
  <c r="C13" i="377"/>
  <c r="B13" i="377"/>
  <c r="A13" i="377"/>
  <c r="C12" i="377"/>
  <c r="B12" i="377"/>
  <c r="A12" i="377"/>
  <c r="C11" i="377"/>
  <c r="B11" i="377"/>
  <c r="A11" i="377"/>
  <c r="C10" i="377"/>
  <c r="B10" i="377"/>
  <c r="A10" i="377"/>
  <c r="AQ8" i="377"/>
  <c r="AP8" i="377"/>
  <c r="AO8" i="377"/>
  <c r="AN8" i="377"/>
  <c r="AM8" i="377"/>
  <c r="AL8" i="377"/>
  <c r="AK8" i="377"/>
  <c r="AJ8" i="377"/>
  <c r="AI8" i="377"/>
  <c r="AH8" i="377"/>
  <c r="AG8" i="377"/>
  <c r="AF8" i="377"/>
  <c r="AE8" i="377"/>
  <c r="AD8" i="377"/>
  <c r="AC8" i="377"/>
  <c r="AB8" i="377"/>
  <c r="AA8" i="377"/>
  <c r="Z8" i="377"/>
  <c r="Y8" i="377"/>
  <c r="X8" i="377"/>
  <c r="W8" i="377"/>
  <c r="V8" i="377"/>
  <c r="U8" i="377"/>
  <c r="T8" i="377"/>
  <c r="S8" i="377"/>
  <c r="R8" i="377"/>
  <c r="Q8" i="377"/>
  <c r="P8" i="377"/>
  <c r="O8" i="377"/>
  <c r="N8" i="377"/>
  <c r="M8" i="377"/>
  <c r="L8" i="377"/>
  <c r="K8" i="377"/>
  <c r="J8" i="377"/>
  <c r="I8" i="377"/>
  <c r="H8" i="377"/>
  <c r="G8" i="377"/>
  <c r="F8" i="377"/>
  <c r="E8" i="377"/>
  <c r="D8" i="377"/>
  <c r="AQ7" i="377"/>
  <c r="AP7" i="377"/>
  <c r="AO7" i="377"/>
  <c r="AN7" i="377"/>
  <c r="AM7" i="377"/>
  <c r="AL7" i="377"/>
  <c r="AK7" i="377"/>
  <c r="AJ7" i="377"/>
  <c r="AI7" i="377"/>
  <c r="AH7" i="377"/>
  <c r="AG7" i="377"/>
  <c r="AF7" i="377"/>
  <c r="AE7" i="377"/>
  <c r="AD7" i="377"/>
  <c r="AC7" i="377"/>
  <c r="AB7" i="377"/>
  <c r="AA7" i="377"/>
  <c r="Z7" i="377"/>
  <c r="Y7" i="377"/>
  <c r="X7" i="377"/>
  <c r="W7" i="377"/>
  <c r="V7" i="377"/>
  <c r="U7" i="377"/>
  <c r="T7" i="377"/>
  <c r="S7" i="377"/>
  <c r="R7" i="377"/>
  <c r="Q7" i="377"/>
  <c r="P7" i="377"/>
  <c r="O7" i="377"/>
  <c r="N7" i="377"/>
  <c r="M7" i="377"/>
  <c r="L7" i="377"/>
  <c r="K7" i="377"/>
  <c r="J7" i="377"/>
  <c r="I7" i="377"/>
  <c r="H7" i="377"/>
  <c r="G7" i="377"/>
  <c r="F7" i="377"/>
  <c r="E7" i="377"/>
  <c r="D7" i="377"/>
  <c r="C53" i="378"/>
  <c r="B53" i="378"/>
  <c r="A53" i="378"/>
  <c r="C52" i="378"/>
  <c r="B52" i="378"/>
  <c r="A52" i="378"/>
  <c r="C51" i="378"/>
  <c r="B51" i="378"/>
  <c r="A51" i="378"/>
  <c r="C50" i="378"/>
  <c r="B50" i="378"/>
  <c r="A50" i="378"/>
  <c r="C49" i="378"/>
  <c r="B49" i="378"/>
  <c r="A49" i="378"/>
  <c r="C48" i="378"/>
  <c r="B48" i="378"/>
  <c r="A48" i="378"/>
  <c r="C47" i="378"/>
  <c r="B47" i="378"/>
  <c r="A47" i="378"/>
  <c r="C46" i="378"/>
  <c r="B46" i="378"/>
  <c r="A46" i="378"/>
  <c r="C45" i="378"/>
  <c r="B45" i="378"/>
  <c r="A45" i="378"/>
  <c r="C44" i="378"/>
  <c r="B44" i="378"/>
  <c r="A44" i="378"/>
  <c r="C43" i="378"/>
  <c r="B43" i="378"/>
  <c r="A43" i="378"/>
  <c r="C42" i="378"/>
  <c r="B42" i="378"/>
  <c r="A42" i="378"/>
  <c r="C41" i="378"/>
  <c r="B41" i="378"/>
  <c r="A41" i="378"/>
  <c r="C40" i="378"/>
  <c r="B40" i="378"/>
  <c r="A40" i="378"/>
  <c r="C39" i="378"/>
  <c r="B39" i="378"/>
  <c r="A39" i="378"/>
  <c r="C38" i="378"/>
  <c r="B38" i="378"/>
  <c r="A38" i="378"/>
  <c r="C37" i="378"/>
  <c r="B37" i="378"/>
  <c r="A37" i="378"/>
  <c r="C36" i="378"/>
  <c r="B36" i="378"/>
  <c r="A36" i="378"/>
  <c r="C35" i="378"/>
  <c r="B35" i="378"/>
  <c r="A35" i="378"/>
  <c r="C34" i="378"/>
  <c r="B34" i="378"/>
  <c r="A34" i="378"/>
  <c r="C33" i="378"/>
  <c r="B33" i="378"/>
  <c r="A33" i="378"/>
  <c r="C32" i="378"/>
  <c r="B32" i="378"/>
  <c r="A32" i="378"/>
  <c r="C31" i="378"/>
  <c r="B31" i="378"/>
  <c r="A31" i="378"/>
  <c r="C30" i="378"/>
  <c r="B30" i="378"/>
  <c r="A30" i="378"/>
  <c r="C29" i="378"/>
  <c r="B29" i="378"/>
  <c r="A29" i="378"/>
  <c r="C28" i="378"/>
  <c r="B28" i="378"/>
  <c r="A28" i="378"/>
  <c r="C27" i="378"/>
  <c r="B27" i="378"/>
  <c r="A27" i="378"/>
  <c r="C26" i="378"/>
  <c r="B26" i="378"/>
  <c r="A26" i="378"/>
  <c r="C25" i="378"/>
  <c r="B25" i="378"/>
  <c r="A25" i="378"/>
  <c r="C24" i="378"/>
  <c r="B24" i="378"/>
  <c r="A24" i="378"/>
  <c r="C23" i="378"/>
  <c r="B23" i="378"/>
  <c r="A23" i="378"/>
  <c r="C22" i="378"/>
  <c r="B22" i="378"/>
  <c r="A22" i="378"/>
  <c r="C21" i="378"/>
  <c r="B21" i="378"/>
  <c r="A21" i="378"/>
  <c r="C20" i="378"/>
  <c r="B20" i="378"/>
  <c r="A20" i="378"/>
  <c r="C19" i="378"/>
  <c r="B19" i="378"/>
  <c r="A19" i="378"/>
  <c r="C18" i="378"/>
  <c r="B18" i="378"/>
  <c r="A18" i="378"/>
  <c r="C17" i="378"/>
  <c r="B17" i="378"/>
  <c r="A17" i="378"/>
  <c r="C16" i="378"/>
  <c r="B16" i="378"/>
  <c r="A16" i="378"/>
  <c r="C15" i="378"/>
  <c r="B15" i="378"/>
  <c r="A15" i="378"/>
  <c r="C14" i="378"/>
  <c r="B14" i="378"/>
  <c r="A14" i="378"/>
  <c r="C13" i="378"/>
  <c r="B13" i="378"/>
  <c r="A13" i="378"/>
  <c r="C12" i="378"/>
  <c r="B12" i="378"/>
  <c r="A12" i="378"/>
  <c r="C11" i="378"/>
  <c r="B11" i="378"/>
  <c r="A11" i="378"/>
  <c r="C10" i="378"/>
  <c r="B10" i="378"/>
  <c r="A10" i="378"/>
  <c r="AQ8" i="378"/>
  <c r="AP8" i="378"/>
  <c r="AO8" i="378"/>
  <c r="AN8" i="378"/>
  <c r="AM8" i="378"/>
  <c r="AL8" i="378"/>
  <c r="AK8" i="378"/>
  <c r="AJ8" i="378"/>
  <c r="AI8" i="378"/>
  <c r="AH8" i="378"/>
  <c r="AG8" i="378"/>
  <c r="AF8" i="378"/>
  <c r="AE8" i="378"/>
  <c r="AD8" i="378"/>
  <c r="AC8" i="378"/>
  <c r="AB8" i="378"/>
  <c r="AA8" i="378"/>
  <c r="Z8" i="378"/>
  <c r="Y8" i="378"/>
  <c r="X8" i="378"/>
  <c r="W8" i="378"/>
  <c r="V8" i="378"/>
  <c r="U8" i="378"/>
  <c r="T8" i="378"/>
  <c r="S8" i="378"/>
  <c r="R8" i="378"/>
  <c r="Q8" i="378"/>
  <c r="P8" i="378"/>
  <c r="O8" i="378"/>
  <c r="N8" i="378"/>
  <c r="M8" i="378"/>
  <c r="L8" i="378"/>
  <c r="K8" i="378"/>
  <c r="J8" i="378"/>
  <c r="I8" i="378"/>
  <c r="H8" i="378"/>
  <c r="G8" i="378"/>
  <c r="F8" i="378"/>
  <c r="E8" i="378"/>
  <c r="D8" i="378"/>
  <c r="AQ7" i="378"/>
  <c r="AP7" i="378"/>
  <c r="AO7" i="378"/>
  <c r="AN7" i="378"/>
  <c r="AM7" i="378"/>
  <c r="AL7" i="378"/>
  <c r="AK7" i="378"/>
  <c r="AJ7" i="378"/>
  <c r="AI7" i="378"/>
  <c r="AH7" i="378"/>
  <c r="AG7" i="378"/>
  <c r="AF7" i="378"/>
  <c r="AE7" i="378"/>
  <c r="AD7" i="378"/>
  <c r="AC7" i="378"/>
  <c r="AB7" i="378"/>
  <c r="AA7" i="378"/>
  <c r="Z7" i="378"/>
  <c r="Y7" i="378"/>
  <c r="X7" i="378"/>
  <c r="W7" i="378"/>
  <c r="V7" i="378"/>
  <c r="U7" i="378"/>
  <c r="T7" i="378"/>
  <c r="S7" i="378"/>
  <c r="R7" i="378"/>
  <c r="Q7" i="378"/>
  <c r="P7" i="378"/>
  <c r="O7" i="378"/>
  <c r="N7" i="378"/>
  <c r="M7" i="378"/>
  <c r="L7" i="378"/>
  <c r="K7" i="378"/>
  <c r="J7" i="378"/>
  <c r="I7" i="378"/>
  <c r="H7" i="378"/>
  <c r="G7" i="378"/>
  <c r="F7" i="378"/>
  <c r="E7" i="378"/>
  <c r="D7" i="378"/>
  <c r="C53" i="379"/>
  <c r="B53" i="379"/>
  <c r="A53" i="379"/>
  <c r="C52" i="379"/>
  <c r="B52" i="379"/>
  <c r="A52" i="379"/>
  <c r="C51" i="379"/>
  <c r="B51" i="379"/>
  <c r="A51" i="379"/>
  <c r="C50" i="379"/>
  <c r="B50" i="379"/>
  <c r="A50" i="379"/>
  <c r="C49" i="379"/>
  <c r="B49" i="379"/>
  <c r="A49" i="379"/>
  <c r="C48" i="379"/>
  <c r="B48" i="379"/>
  <c r="A48" i="379"/>
  <c r="C47" i="379"/>
  <c r="B47" i="379"/>
  <c r="A47" i="379"/>
  <c r="C46" i="379"/>
  <c r="B46" i="379"/>
  <c r="A46" i="379"/>
  <c r="C45" i="379"/>
  <c r="B45" i="379"/>
  <c r="A45" i="379"/>
  <c r="C44" i="379"/>
  <c r="B44" i="379"/>
  <c r="A44" i="379"/>
  <c r="C43" i="379"/>
  <c r="B43" i="379"/>
  <c r="A43" i="379"/>
  <c r="C42" i="379"/>
  <c r="B42" i="379"/>
  <c r="A42" i="379"/>
  <c r="C41" i="379"/>
  <c r="B41" i="379"/>
  <c r="A41" i="379"/>
  <c r="C40" i="379"/>
  <c r="B40" i="379"/>
  <c r="A40" i="379"/>
  <c r="C39" i="379"/>
  <c r="B39" i="379"/>
  <c r="A39" i="379"/>
  <c r="C38" i="379"/>
  <c r="B38" i="379"/>
  <c r="A38" i="379"/>
  <c r="C37" i="379"/>
  <c r="B37" i="379"/>
  <c r="A37" i="379"/>
  <c r="C36" i="379"/>
  <c r="B36" i="379"/>
  <c r="A36" i="379"/>
  <c r="C35" i="379"/>
  <c r="B35" i="379"/>
  <c r="A35" i="379"/>
  <c r="C34" i="379"/>
  <c r="B34" i="379"/>
  <c r="A34" i="379"/>
  <c r="C33" i="379"/>
  <c r="B33" i="379"/>
  <c r="A33" i="379"/>
  <c r="C32" i="379"/>
  <c r="B32" i="379"/>
  <c r="A32" i="379"/>
  <c r="C31" i="379"/>
  <c r="B31" i="379"/>
  <c r="A31" i="379"/>
  <c r="C30" i="379"/>
  <c r="B30" i="379"/>
  <c r="A30" i="379"/>
  <c r="C29" i="379"/>
  <c r="B29" i="379"/>
  <c r="A29" i="379"/>
  <c r="C28" i="379"/>
  <c r="B28" i="379"/>
  <c r="A28" i="379"/>
  <c r="C27" i="379"/>
  <c r="B27" i="379"/>
  <c r="A27" i="379"/>
  <c r="C26" i="379"/>
  <c r="B26" i="379"/>
  <c r="A26" i="379"/>
  <c r="C25" i="379"/>
  <c r="B25" i="379"/>
  <c r="A25" i="379"/>
  <c r="C24" i="379"/>
  <c r="B24" i="379"/>
  <c r="A24" i="379"/>
  <c r="C23" i="379"/>
  <c r="B23" i="379"/>
  <c r="A23" i="379"/>
  <c r="C22" i="379"/>
  <c r="B22" i="379"/>
  <c r="A22" i="379"/>
  <c r="C21" i="379"/>
  <c r="B21" i="379"/>
  <c r="A21" i="379"/>
  <c r="C20" i="379"/>
  <c r="B20" i="379"/>
  <c r="A20" i="379"/>
  <c r="C19" i="379"/>
  <c r="B19" i="379"/>
  <c r="A19" i="379"/>
  <c r="C18" i="379"/>
  <c r="B18" i="379"/>
  <c r="A18" i="379"/>
  <c r="C17" i="379"/>
  <c r="B17" i="379"/>
  <c r="A17" i="379"/>
  <c r="C16" i="379"/>
  <c r="B16" i="379"/>
  <c r="A16" i="379"/>
  <c r="C15" i="379"/>
  <c r="B15" i="379"/>
  <c r="A15" i="379"/>
  <c r="C14" i="379"/>
  <c r="B14" i="379"/>
  <c r="A14" i="379"/>
  <c r="C13" i="379"/>
  <c r="B13" i="379"/>
  <c r="A13" i="379"/>
  <c r="C12" i="379"/>
  <c r="B12" i="379"/>
  <c r="A12" i="379"/>
  <c r="C11" i="379"/>
  <c r="B11" i="379"/>
  <c r="A11" i="379"/>
  <c r="C10" i="379"/>
  <c r="B10" i="379"/>
  <c r="A10" i="379"/>
  <c r="AQ8" i="379"/>
  <c r="AP8" i="379"/>
  <c r="AO8" i="379"/>
  <c r="AN8" i="379"/>
  <c r="AM8" i="379"/>
  <c r="AL8" i="379"/>
  <c r="AK8" i="379"/>
  <c r="AJ8" i="379"/>
  <c r="AI8" i="379"/>
  <c r="AH8" i="379"/>
  <c r="AG8" i="379"/>
  <c r="AF8" i="379"/>
  <c r="AE8" i="379"/>
  <c r="AD8" i="379"/>
  <c r="AC8" i="379"/>
  <c r="AB8" i="379"/>
  <c r="AA8" i="379"/>
  <c r="Z8" i="379"/>
  <c r="Y8" i="379"/>
  <c r="X8" i="379"/>
  <c r="W8" i="379"/>
  <c r="V8" i="379"/>
  <c r="U8" i="379"/>
  <c r="T8" i="379"/>
  <c r="S8" i="379"/>
  <c r="R8" i="379"/>
  <c r="Q8" i="379"/>
  <c r="P8" i="379"/>
  <c r="O8" i="379"/>
  <c r="N8" i="379"/>
  <c r="M8" i="379"/>
  <c r="L8" i="379"/>
  <c r="K8" i="379"/>
  <c r="J8" i="379"/>
  <c r="I8" i="379"/>
  <c r="H8" i="379"/>
  <c r="G8" i="379"/>
  <c r="F8" i="379"/>
  <c r="E8" i="379"/>
  <c r="D8" i="379"/>
  <c r="AQ7" i="379"/>
  <c r="AP7" i="379"/>
  <c r="AO7" i="379"/>
  <c r="AN7" i="379"/>
  <c r="AM7" i="379"/>
  <c r="AL7" i="379"/>
  <c r="AK7" i="379"/>
  <c r="AJ7" i="379"/>
  <c r="AI7" i="379"/>
  <c r="AH7" i="379"/>
  <c r="AG7" i="379"/>
  <c r="AF7" i="379"/>
  <c r="AE7" i="379"/>
  <c r="AD7" i="379"/>
  <c r="AC7" i="379"/>
  <c r="AB7" i="379"/>
  <c r="AA7" i="379"/>
  <c r="Z7" i="379"/>
  <c r="Y7" i="379"/>
  <c r="X7" i="379"/>
  <c r="W7" i="379"/>
  <c r="V7" i="379"/>
  <c r="U7" i="379"/>
  <c r="T7" i="379"/>
  <c r="S7" i="379"/>
  <c r="R7" i="379"/>
  <c r="Q7" i="379"/>
  <c r="P7" i="379"/>
  <c r="O7" i="379"/>
  <c r="N7" i="379"/>
  <c r="M7" i="379"/>
  <c r="L7" i="379"/>
  <c r="K7" i="379"/>
  <c r="J7" i="379"/>
  <c r="I7" i="379"/>
  <c r="H7" i="379"/>
  <c r="G7" i="379"/>
  <c r="F7" i="379"/>
  <c r="E7" i="379"/>
  <c r="D7" i="379"/>
  <c r="E10" i="380"/>
  <c r="I10" i="380"/>
  <c r="M10" i="380"/>
  <c r="O10" i="380"/>
  <c r="U10" i="380"/>
  <c r="Y10" i="380"/>
  <c r="AC10" i="380"/>
  <c r="AE10" i="380"/>
  <c r="AK10" i="380"/>
  <c r="AO10" i="380"/>
  <c r="C53" i="380"/>
  <c r="B53" i="380"/>
  <c r="A53" i="380"/>
  <c r="C52" i="380"/>
  <c r="B52" i="380"/>
  <c r="A52" i="380"/>
  <c r="C51" i="380"/>
  <c r="B51" i="380"/>
  <c r="A51" i="380"/>
  <c r="C50" i="380"/>
  <c r="B50" i="380"/>
  <c r="A50" i="380"/>
  <c r="C49" i="380"/>
  <c r="B49" i="380"/>
  <c r="A49" i="380"/>
  <c r="C48" i="380"/>
  <c r="B48" i="380"/>
  <c r="A48" i="380"/>
  <c r="C47" i="380"/>
  <c r="B47" i="380"/>
  <c r="A47" i="380"/>
  <c r="C46" i="380"/>
  <c r="B46" i="380"/>
  <c r="A46" i="380"/>
  <c r="C45" i="380"/>
  <c r="B45" i="380"/>
  <c r="A45" i="380"/>
  <c r="C44" i="380"/>
  <c r="B44" i="380"/>
  <c r="A44" i="380"/>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C27" i="380"/>
  <c r="B27" i="380"/>
  <c r="A27" i="380"/>
  <c r="C26" i="380"/>
  <c r="B26" i="380"/>
  <c r="A26" i="380"/>
  <c r="C25" i="380"/>
  <c r="B25" i="380"/>
  <c r="A25" i="380"/>
  <c r="C24" i="380"/>
  <c r="B24" i="380"/>
  <c r="A24" i="380"/>
  <c r="C23" i="380"/>
  <c r="B23" i="380"/>
  <c r="A23" i="380"/>
  <c r="C22" i="380"/>
  <c r="B22" i="380"/>
  <c r="A22" i="380"/>
  <c r="C21" i="380"/>
  <c r="B21" i="380"/>
  <c r="A21" i="380"/>
  <c r="C20" i="380"/>
  <c r="B20" i="380"/>
  <c r="A20" i="380"/>
  <c r="C19" i="380"/>
  <c r="B19" i="380"/>
  <c r="A19" i="380"/>
  <c r="C18" i="380"/>
  <c r="B18" i="380"/>
  <c r="A18" i="380"/>
  <c r="C17" i="380"/>
  <c r="B17" i="380"/>
  <c r="A17" i="380"/>
  <c r="C16" i="380"/>
  <c r="B16" i="380"/>
  <c r="A16" i="380"/>
  <c r="C15" i="380"/>
  <c r="B15" i="380"/>
  <c r="A15" i="380"/>
  <c r="C14" i="380"/>
  <c r="B14" i="380"/>
  <c r="A14" i="380"/>
  <c r="C13" i="380"/>
  <c r="B13" i="380"/>
  <c r="A13" i="380"/>
  <c r="C12" i="380"/>
  <c r="B12" i="380"/>
  <c r="A12" i="380"/>
  <c r="C11" i="380"/>
  <c r="B11" i="380"/>
  <c r="A11" i="380"/>
  <c r="C10" i="380"/>
  <c r="B10" i="380"/>
  <c r="A10" i="380"/>
  <c r="AQ8" i="380"/>
  <c r="AP8" i="380"/>
  <c r="AO8" i="380"/>
  <c r="AN8" i="380"/>
  <c r="AM8" i="380"/>
  <c r="AL8" i="380"/>
  <c r="AK8" i="380"/>
  <c r="AJ8" i="380"/>
  <c r="AI8" i="380"/>
  <c r="AH8" i="380"/>
  <c r="AG8" i="380"/>
  <c r="AF8" i="380"/>
  <c r="AE8" i="380"/>
  <c r="AD8" i="380"/>
  <c r="AC8" i="380"/>
  <c r="AB8" i="380"/>
  <c r="AA8" i="380"/>
  <c r="Z8" i="380"/>
  <c r="Y8" i="380"/>
  <c r="X8" i="380"/>
  <c r="W8" i="380"/>
  <c r="V8" i="380"/>
  <c r="U8" i="380"/>
  <c r="T8" i="380"/>
  <c r="S8" i="380"/>
  <c r="R8" i="380"/>
  <c r="Q8" i="380"/>
  <c r="P8" i="380"/>
  <c r="O8" i="380"/>
  <c r="N8" i="380"/>
  <c r="M8" i="380"/>
  <c r="L8" i="380"/>
  <c r="K8" i="380"/>
  <c r="J8" i="380"/>
  <c r="I8" i="380"/>
  <c r="H8" i="380"/>
  <c r="G8" i="380"/>
  <c r="F8" i="380"/>
  <c r="E8" i="380"/>
  <c r="D8" i="380"/>
  <c r="AQ7" i="380"/>
  <c r="AP7" i="380"/>
  <c r="AO7" i="380"/>
  <c r="AN7" i="380"/>
  <c r="AM7" i="380"/>
  <c r="AL7" i="380"/>
  <c r="AK7" i="380"/>
  <c r="AJ7" i="380"/>
  <c r="AI7" i="380"/>
  <c r="AH7" i="380"/>
  <c r="AG7" i="380"/>
  <c r="AF7" i="380"/>
  <c r="AE7" i="380"/>
  <c r="AD7" i="380"/>
  <c r="AC7" i="380"/>
  <c r="AB7" i="380"/>
  <c r="AA7" i="380"/>
  <c r="Z7" i="380"/>
  <c r="Y7" i="380"/>
  <c r="X7" i="380"/>
  <c r="W7" i="380"/>
  <c r="V7" i="380"/>
  <c r="U7" i="380"/>
  <c r="T7" i="380"/>
  <c r="S7" i="380"/>
  <c r="R7" i="380"/>
  <c r="Q7" i="380"/>
  <c r="P7" i="380"/>
  <c r="O7" i="380"/>
  <c r="N7" i="380"/>
  <c r="M7" i="380"/>
  <c r="L7" i="380"/>
  <c r="K7" i="380"/>
  <c r="J7" i="380"/>
  <c r="I7" i="380"/>
  <c r="H7" i="380"/>
  <c r="G7" i="380"/>
  <c r="F7" i="380"/>
  <c r="E7" i="380"/>
  <c r="D7" i="380"/>
  <c r="C53" i="381"/>
  <c r="B53" i="381"/>
  <c r="A53" i="381"/>
  <c r="C52" i="381"/>
  <c r="B52" i="381"/>
  <c r="A52" i="381"/>
  <c r="C51" i="381"/>
  <c r="B51" i="381"/>
  <c r="A51" i="381"/>
  <c r="C50" i="381"/>
  <c r="B50" i="381"/>
  <c r="A50" i="381"/>
  <c r="C49" i="381"/>
  <c r="B49" i="381"/>
  <c r="A49" i="381"/>
  <c r="C48" i="381"/>
  <c r="B48" i="381"/>
  <c r="A48" i="381"/>
  <c r="C47" i="381"/>
  <c r="B47" i="381"/>
  <c r="A47" i="381"/>
  <c r="C46" i="381"/>
  <c r="B46" i="381"/>
  <c r="A46" i="381"/>
  <c r="C45" i="381"/>
  <c r="B45" i="381"/>
  <c r="A45" i="381"/>
  <c r="C44" i="381"/>
  <c r="B44" i="381"/>
  <c r="A44" i="381"/>
  <c r="C43" i="381"/>
  <c r="B43" i="381"/>
  <c r="A43" i="381"/>
  <c r="C42" i="381"/>
  <c r="B42" i="381"/>
  <c r="A42" i="381"/>
  <c r="C41" i="381"/>
  <c r="B41" i="381"/>
  <c r="A41" i="381"/>
  <c r="C40" i="381"/>
  <c r="B40" i="381"/>
  <c r="A40" i="381"/>
  <c r="C39" i="381"/>
  <c r="B39" i="381"/>
  <c r="A39" i="381"/>
  <c r="C38" i="381"/>
  <c r="B38" i="381"/>
  <c r="A38" i="381"/>
  <c r="C37" i="381"/>
  <c r="B37" i="381"/>
  <c r="A37" i="381"/>
  <c r="C36" i="381"/>
  <c r="B36" i="381"/>
  <c r="A36" i="381"/>
  <c r="C35" i="381"/>
  <c r="B35" i="381"/>
  <c r="A35" i="381"/>
  <c r="C34" i="381"/>
  <c r="B34" i="381"/>
  <c r="A34" i="381"/>
  <c r="C33" i="381"/>
  <c r="B33" i="381"/>
  <c r="A33" i="381"/>
  <c r="C32" i="381"/>
  <c r="B32" i="381"/>
  <c r="A32" i="381"/>
  <c r="C31" i="381"/>
  <c r="B31" i="381"/>
  <c r="A31" i="381"/>
  <c r="C30" i="381"/>
  <c r="B30" i="381"/>
  <c r="A30" i="381"/>
  <c r="C29" i="381"/>
  <c r="B29" i="381"/>
  <c r="A29" i="381"/>
  <c r="C28" i="381"/>
  <c r="B28" i="381"/>
  <c r="A28" i="381"/>
  <c r="C27" i="381"/>
  <c r="B27" i="381"/>
  <c r="A27" i="381"/>
  <c r="C26" i="381"/>
  <c r="B26" i="381"/>
  <c r="A26" i="381"/>
  <c r="C25" i="381"/>
  <c r="B25" i="381"/>
  <c r="A25" i="381"/>
  <c r="C24" i="381"/>
  <c r="B24" i="381"/>
  <c r="A24" i="381"/>
  <c r="C23" i="381"/>
  <c r="B23" i="381"/>
  <c r="A23" i="381"/>
  <c r="C22" i="381"/>
  <c r="B22" i="381"/>
  <c r="A22" i="381"/>
  <c r="C21" i="381"/>
  <c r="B21" i="381"/>
  <c r="A21" i="381"/>
  <c r="C20" i="381"/>
  <c r="B20" i="381"/>
  <c r="A20" i="381"/>
  <c r="C19" i="381"/>
  <c r="B19" i="381"/>
  <c r="A19" i="381"/>
  <c r="C18" i="381"/>
  <c r="B18" i="381"/>
  <c r="A18" i="381"/>
  <c r="C17" i="381"/>
  <c r="B17" i="381"/>
  <c r="A17" i="381"/>
  <c r="C16" i="381"/>
  <c r="B16" i="381"/>
  <c r="A16" i="381"/>
  <c r="C15" i="381"/>
  <c r="B15" i="381"/>
  <c r="A15" i="381"/>
  <c r="C14" i="381"/>
  <c r="B14" i="381"/>
  <c r="A14" i="381"/>
  <c r="C13" i="381"/>
  <c r="B13" i="381"/>
  <c r="A13" i="381"/>
  <c r="C12" i="381"/>
  <c r="B12" i="381"/>
  <c r="A12" i="381"/>
  <c r="C11" i="381"/>
  <c r="B11" i="381"/>
  <c r="A11" i="381"/>
  <c r="C10" i="381"/>
  <c r="B10" i="381"/>
  <c r="A10" i="381"/>
  <c r="AQ8" i="381"/>
  <c r="AP8" i="381"/>
  <c r="AO8" i="381"/>
  <c r="AN8" i="381"/>
  <c r="AM8" i="381"/>
  <c r="AL8" i="381"/>
  <c r="AK8" i="381"/>
  <c r="AJ8" i="381"/>
  <c r="AI8" i="381"/>
  <c r="AH8" i="381"/>
  <c r="AG8" i="381"/>
  <c r="AF8" i="381"/>
  <c r="AE8" i="381"/>
  <c r="AD8" i="381"/>
  <c r="AC8" i="381"/>
  <c r="AB8" i="381"/>
  <c r="AA8" i="381"/>
  <c r="Z8" i="381"/>
  <c r="Y8" i="381"/>
  <c r="X8" i="381"/>
  <c r="W8" i="381"/>
  <c r="V8" i="381"/>
  <c r="U8" i="381"/>
  <c r="T8" i="381"/>
  <c r="S8" i="381"/>
  <c r="R8" i="381"/>
  <c r="Q8" i="381"/>
  <c r="P8" i="381"/>
  <c r="O8" i="381"/>
  <c r="N8" i="381"/>
  <c r="M8" i="381"/>
  <c r="L8" i="381"/>
  <c r="K8" i="381"/>
  <c r="J8" i="381"/>
  <c r="I8" i="381"/>
  <c r="H8" i="381"/>
  <c r="G8" i="381"/>
  <c r="F8" i="381"/>
  <c r="E8" i="381"/>
  <c r="D8" i="381"/>
  <c r="AQ7" i="381"/>
  <c r="AP7" i="381"/>
  <c r="AO7" i="381"/>
  <c r="AN7" i="381"/>
  <c r="AM7" i="381"/>
  <c r="AL7" i="381"/>
  <c r="AK7" i="381"/>
  <c r="AJ7" i="381"/>
  <c r="AI7" i="381"/>
  <c r="AH7" i="381"/>
  <c r="AG7" i="381"/>
  <c r="AF7" i="381"/>
  <c r="AE7" i="381"/>
  <c r="AD7" i="381"/>
  <c r="AC7" i="381"/>
  <c r="AB7" i="381"/>
  <c r="AA7" i="381"/>
  <c r="Z7" i="381"/>
  <c r="Y7" i="381"/>
  <c r="X7" i="381"/>
  <c r="W7" i="381"/>
  <c r="V7" i="381"/>
  <c r="U7" i="381"/>
  <c r="T7" i="381"/>
  <c r="S7" i="381"/>
  <c r="R7" i="381"/>
  <c r="Q7" i="381"/>
  <c r="P7" i="381"/>
  <c r="O7" i="381"/>
  <c r="N7" i="381"/>
  <c r="M7" i="381"/>
  <c r="L7" i="381"/>
  <c r="K7" i="381"/>
  <c r="J7" i="381"/>
  <c r="I7" i="381"/>
  <c r="H7" i="381"/>
  <c r="G7" i="381"/>
  <c r="F7" i="381"/>
  <c r="E7" i="381"/>
  <c r="D7" i="381"/>
  <c r="E7" i="382"/>
  <c r="F7" i="382"/>
  <c r="G7" i="382"/>
  <c r="H7" i="382"/>
  <c r="I7" i="382"/>
  <c r="J7" i="382"/>
  <c r="K7" i="382"/>
  <c r="L7" i="382"/>
  <c r="M7" i="382"/>
  <c r="N7" i="382"/>
  <c r="O7" i="382"/>
  <c r="P7" i="382"/>
  <c r="Q7" i="382"/>
  <c r="R7" i="382"/>
  <c r="S7" i="382"/>
  <c r="T7" i="382"/>
  <c r="U7" i="382"/>
  <c r="V7" i="382"/>
  <c r="W7" i="382"/>
  <c r="X7" i="382"/>
  <c r="Y7" i="382"/>
  <c r="Z7" i="382"/>
  <c r="AA7" i="382"/>
  <c r="AB7" i="382"/>
  <c r="AC7" i="382"/>
  <c r="AD7" i="382"/>
  <c r="AE7" i="382"/>
  <c r="AF7" i="382"/>
  <c r="AG7" i="382"/>
  <c r="AH7" i="382"/>
  <c r="AI7" i="382"/>
  <c r="AJ7" i="382"/>
  <c r="AK7" i="382"/>
  <c r="AL7" i="382"/>
  <c r="AM7" i="382"/>
  <c r="AN7" i="382"/>
  <c r="AO7" i="382"/>
  <c r="AP7" i="382"/>
  <c r="AQ7" i="382"/>
  <c r="E8" i="382"/>
  <c r="F8" i="382"/>
  <c r="G8" i="382"/>
  <c r="H8" i="382"/>
  <c r="I8" i="382"/>
  <c r="J8" i="382"/>
  <c r="K8" i="382"/>
  <c r="L8" i="382"/>
  <c r="M8" i="382"/>
  <c r="N8" i="382"/>
  <c r="O8" i="382"/>
  <c r="P8" i="382"/>
  <c r="Q8" i="382"/>
  <c r="R8" i="382"/>
  <c r="S8" i="382"/>
  <c r="T8" i="382"/>
  <c r="U8" i="382"/>
  <c r="V8" i="382"/>
  <c r="W8" i="382"/>
  <c r="X8" i="382"/>
  <c r="Y8" i="382"/>
  <c r="Z8" i="382"/>
  <c r="AA8" i="382"/>
  <c r="AB8" i="382"/>
  <c r="AC8" i="382"/>
  <c r="AD8" i="382"/>
  <c r="AE8" i="382"/>
  <c r="AF8" i="382"/>
  <c r="AG8" i="382"/>
  <c r="AH8" i="382"/>
  <c r="AI8" i="382"/>
  <c r="AJ8" i="382"/>
  <c r="AK8" i="382"/>
  <c r="AL8" i="382"/>
  <c r="AM8" i="382"/>
  <c r="AN8" i="382"/>
  <c r="AO8" i="382"/>
  <c r="AP8" i="382"/>
  <c r="AQ8" i="382"/>
  <c r="D8" i="382"/>
  <c r="D7" i="382"/>
  <c r="C53" i="382"/>
  <c r="B53" i="382"/>
  <c r="A53" i="382"/>
  <c r="C52" i="382"/>
  <c r="B52" i="382"/>
  <c r="A52" i="382"/>
  <c r="C51" i="382"/>
  <c r="B51" i="382"/>
  <c r="A51" i="382"/>
  <c r="C50" i="382"/>
  <c r="B50" i="382"/>
  <c r="A50" i="382"/>
  <c r="C49" i="382"/>
  <c r="B49" i="382"/>
  <c r="A49" i="382"/>
  <c r="C48" i="382"/>
  <c r="B48" i="382"/>
  <c r="A48" i="382"/>
  <c r="C47" i="382"/>
  <c r="B47" i="382"/>
  <c r="A47" i="382"/>
  <c r="C46" i="382"/>
  <c r="B46" i="382"/>
  <c r="A46" i="382"/>
  <c r="C45" i="382"/>
  <c r="B45" i="382"/>
  <c r="A45" i="382"/>
  <c r="C44" i="382"/>
  <c r="B44" i="382"/>
  <c r="A44" i="382"/>
  <c r="C43" i="382"/>
  <c r="B43" i="382"/>
  <c r="A43" i="382"/>
  <c r="C42" i="382"/>
  <c r="B42" i="382"/>
  <c r="A42" i="382"/>
  <c r="C41" i="382"/>
  <c r="B41" i="382"/>
  <c r="A41" i="382"/>
  <c r="C40" i="382"/>
  <c r="B40" i="382"/>
  <c r="A40" i="382"/>
  <c r="C39" i="382"/>
  <c r="B39" i="382"/>
  <c r="A39" i="382"/>
  <c r="C38" i="382"/>
  <c r="B38" i="382"/>
  <c r="A38" i="382"/>
  <c r="C37" i="382"/>
  <c r="B37" i="382"/>
  <c r="A37" i="382"/>
  <c r="C36" i="382"/>
  <c r="B36" i="382"/>
  <c r="A36" i="382"/>
  <c r="C35" i="382"/>
  <c r="B35" i="382"/>
  <c r="A35" i="382"/>
  <c r="C34" i="382"/>
  <c r="B34" i="382"/>
  <c r="A34" i="382"/>
  <c r="C33" i="382"/>
  <c r="B33" i="382"/>
  <c r="A33" i="382"/>
  <c r="C32" i="382"/>
  <c r="B32" i="382"/>
  <c r="A32" i="382"/>
  <c r="C31" i="382"/>
  <c r="B31" i="382"/>
  <c r="A31" i="382"/>
  <c r="C30" i="382"/>
  <c r="B30" i="382"/>
  <c r="A30" i="382"/>
  <c r="C29" i="382"/>
  <c r="B29" i="382"/>
  <c r="A29" i="382"/>
  <c r="C28" i="382"/>
  <c r="B28" i="382"/>
  <c r="A28" i="382"/>
  <c r="C27" i="382"/>
  <c r="B27" i="382"/>
  <c r="A27" i="382"/>
  <c r="C26" i="382"/>
  <c r="B26" i="382"/>
  <c r="A26" i="382"/>
  <c r="C25" i="382"/>
  <c r="B25" i="382"/>
  <c r="A25" i="382"/>
  <c r="C24" i="382"/>
  <c r="B24" i="382"/>
  <c r="A24" i="382"/>
  <c r="C23" i="382"/>
  <c r="B23" i="382"/>
  <c r="A23" i="382"/>
  <c r="C22" i="382"/>
  <c r="B22" i="382"/>
  <c r="A22" i="382"/>
  <c r="C21" i="382"/>
  <c r="B21" i="382"/>
  <c r="A21" i="382"/>
  <c r="C20" i="382"/>
  <c r="B20" i="382"/>
  <c r="A20" i="382"/>
  <c r="C19" i="382"/>
  <c r="B19" i="382"/>
  <c r="A19" i="382"/>
  <c r="C18" i="382"/>
  <c r="B18" i="382"/>
  <c r="A18" i="382"/>
  <c r="C17" i="382"/>
  <c r="B17" i="382"/>
  <c r="A17" i="382"/>
  <c r="C16" i="382"/>
  <c r="B16" i="382"/>
  <c r="A16" i="382"/>
  <c r="C15" i="382"/>
  <c r="B15" i="382"/>
  <c r="A15" i="382"/>
  <c r="C14" i="382"/>
  <c r="B14" i="382"/>
  <c r="A14" i="382"/>
  <c r="C13" i="382"/>
  <c r="B13" i="382"/>
  <c r="A13" i="382"/>
  <c r="C12" i="382"/>
  <c r="B12" i="382"/>
  <c r="A12" i="382"/>
  <c r="C11" i="382"/>
  <c r="B11" i="382"/>
  <c r="A11" i="382"/>
  <c r="C10" i="382"/>
  <c r="B10" i="382"/>
  <c r="A10" i="382"/>
  <c r="K10" i="380"/>
  <c r="AP10" i="380" l="1"/>
  <c r="Z10" i="380"/>
  <c r="J10" i="380"/>
  <c r="AM10" i="380"/>
  <c r="W10" i="380"/>
  <c r="G10" i="380"/>
  <c r="AH10" i="380"/>
  <c r="R10" i="380"/>
  <c r="AG10" i="380"/>
  <c r="Q10" i="380"/>
  <c r="AN10" i="380"/>
  <c r="AF10" i="380"/>
  <c r="X10" i="380"/>
  <c r="P10" i="380"/>
  <c r="H10" i="380"/>
  <c r="AL10" i="380"/>
  <c r="AD10" i="380"/>
  <c r="V10" i="380"/>
  <c r="N10" i="380"/>
  <c r="F10" i="380"/>
  <c r="D10" i="380"/>
  <c r="AJ10" i="380"/>
  <c r="AB10" i="380"/>
  <c r="T10" i="380"/>
  <c r="L10" i="380"/>
  <c r="AQ10" i="380"/>
  <c r="AI10" i="380"/>
  <c r="AA10" i="380"/>
  <c r="S10" i="380"/>
  <c r="B9" i="27" l="1"/>
  <c r="C9" i="27"/>
  <c r="B10" i="27"/>
  <c r="C10" i="27"/>
  <c r="B11" i="27"/>
  <c r="C11" i="27"/>
  <c r="B12" i="27"/>
  <c r="C12" i="27"/>
  <c r="B13" i="27"/>
  <c r="C13" i="27"/>
  <c r="B14" i="27"/>
  <c r="C14" i="27"/>
  <c r="B15" i="27"/>
  <c r="C15" i="27"/>
  <c r="B16" i="27"/>
  <c r="C16" i="27"/>
  <c r="B17" i="27"/>
  <c r="C17" i="27"/>
  <c r="B18" i="27"/>
  <c r="C18" i="27"/>
  <c r="B19" i="27"/>
  <c r="C19" i="27"/>
  <c r="B20" i="27"/>
  <c r="C20" i="27"/>
  <c r="B21" i="27"/>
  <c r="C21" i="27"/>
  <c r="B22" i="27"/>
  <c r="C22" i="27"/>
  <c r="B23" i="27"/>
  <c r="C23" i="27"/>
  <c r="B24" i="27"/>
  <c r="C24" i="27"/>
  <c r="B25" i="27"/>
  <c r="C25" i="27"/>
  <c r="B26" i="27"/>
  <c r="C26" i="27"/>
  <c r="B27" i="27"/>
  <c r="C27" i="27"/>
  <c r="B28" i="27"/>
  <c r="C28" i="27"/>
  <c r="B29" i="27"/>
  <c r="C29" i="27"/>
  <c r="B30" i="27"/>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9" i="27"/>
  <c r="C24" i="193" l="1"/>
  <c r="AS65" i="27" l="1"/>
  <c r="AD24" i="372"/>
  <c r="O24" i="372" l="1"/>
  <c r="J15" i="386"/>
  <c r="R15" i="386"/>
  <c r="Z15" i="386"/>
  <c r="AH15" i="386"/>
  <c r="AP15" i="386"/>
  <c r="K15" i="386"/>
  <c r="S15" i="386"/>
  <c r="AA15" i="386"/>
  <c r="AI15" i="386"/>
  <c r="AQ15" i="386"/>
  <c r="L15" i="386"/>
  <c r="T15" i="386"/>
  <c r="AB15" i="386"/>
  <c r="AJ15" i="386"/>
  <c r="F15" i="386"/>
  <c r="N15" i="386"/>
  <c r="V15" i="386"/>
  <c r="AD15" i="386"/>
  <c r="AL15" i="386"/>
  <c r="O15" i="386"/>
  <c r="AE15" i="386"/>
  <c r="P15" i="386"/>
  <c r="AF15" i="386"/>
  <c r="Q15" i="386"/>
  <c r="AG15" i="386"/>
  <c r="G15" i="386"/>
  <c r="W15" i="386"/>
  <c r="AM15" i="386"/>
  <c r="X15" i="386"/>
  <c r="Y15" i="386"/>
  <c r="D15" i="386"/>
  <c r="E15" i="386"/>
  <c r="AC15" i="386"/>
  <c r="AK15" i="386"/>
  <c r="H15" i="386"/>
  <c r="AN15" i="386"/>
  <c r="I15" i="386"/>
  <c r="AO15" i="386"/>
  <c r="U15" i="386"/>
  <c r="P24" i="372"/>
  <c r="M15" i="386"/>
  <c r="J15" i="380"/>
  <c r="R15" i="380"/>
  <c r="Z15" i="380"/>
  <c r="AH15" i="380"/>
  <c r="AP15" i="380"/>
  <c r="M15" i="380"/>
  <c r="V15" i="380"/>
  <c r="AE15" i="380"/>
  <c r="AN15" i="380"/>
  <c r="K15" i="380"/>
  <c r="U15" i="380"/>
  <c r="AF15" i="380"/>
  <c r="AQ15" i="380"/>
  <c r="L15" i="380"/>
  <c r="W15" i="380"/>
  <c r="AG15" i="380"/>
  <c r="E15" i="380"/>
  <c r="O15" i="380"/>
  <c r="Y15" i="380"/>
  <c r="AJ15" i="380"/>
  <c r="I15" i="380"/>
  <c r="AB15" i="380"/>
  <c r="N15" i="380"/>
  <c r="AC15" i="380"/>
  <c r="F15" i="380"/>
  <c r="T15" i="380"/>
  <c r="AL15" i="380"/>
  <c r="AD15" i="380"/>
  <c r="P15" i="380"/>
  <c r="AM15" i="380"/>
  <c r="Q15" i="380"/>
  <c r="S15" i="380"/>
  <c r="X15" i="380"/>
  <c r="AI15" i="380"/>
  <c r="G15" i="380"/>
  <c r="H15" i="380"/>
  <c r="AK15" i="380"/>
  <c r="AO15" i="380"/>
  <c r="AA15" i="380"/>
  <c r="D15" i="380"/>
  <c r="N24" i="372"/>
  <c r="H15" i="381"/>
  <c r="P15" i="381"/>
  <c r="X15" i="381"/>
  <c r="AF15" i="381"/>
  <c r="AN15" i="381"/>
  <c r="I15" i="381"/>
  <c r="Q15" i="381"/>
  <c r="Y15" i="381"/>
  <c r="AG15" i="381"/>
  <c r="AO15" i="381"/>
  <c r="J15" i="381"/>
  <c r="R15" i="381"/>
  <c r="Z15" i="381"/>
  <c r="AH15" i="381"/>
  <c r="AP15" i="381"/>
  <c r="D15" i="381"/>
  <c r="K15" i="381"/>
  <c r="S15" i="381"/>
  <c r="AA15" i="381"/>
  <c r="AI15" i="381"/>
  <c r="AQ15" i="381"/>
  <c r="L15" i="381"/>
  <c r="AB15" i="381"/>
  <c r="AJ15" i="381"/>
  <c r="M15" i="381"/>
  <c r="AC15" i="381"/>
  <c r="T15" i="381"/>
  <c r="N15" i="381"/>
  <c r="AD15" i="381"/>
  <c r="O15" i="381"/>
  <c r="AE15" i="381"/>
  <c r="W15" i="381"/>
  <c r="G15" i="381"/>
  <c r="AK15" i="381"/>
  <c r="U15" i="381"/>
  <c r="AL15" i="381"/>
  <c r="F15" i="381"/>
  <c r="E15" i="381"/>
  <c r="AM15" i="381"/>
  <c r="V15" i="381"/>
  <c r="AI24" i="372"/>
  <c r="AF24" i="372" l="1"/>
  <c r="AL24" i="372"/>
  <c r="AK24" i="372"/>
  <c r="K15" i="383" l="1"/>
  <c r="S15" i="383"/>
  <c r="AA15" i="383"/>
  <c r="AI15" i="383"/>
  <c r="AQ15" i="383"/>
  <c r="I15" i="383"/>
  <c r="R15" i="383"/>
  <c r="AB15" i="383"/>
  <c r="AK15" i="383"/>
  <c r="N15" i="383"/>
  <c r="X15" i="383"/>
  <c r="AH15" i="383"/>
  <c r="H15" i="383"/>
  <c r="U15" i="383"/>
  <c r="AF15" i="383"/>
  <c r="J15" i="383"/>
  <c r="V15" i="383"/>
  <c r="AG15" i="383"/>
  <c r="M15" i="383"/>
  <c r="Y15" i="383"/>
  <c r="AL15" i="383"/>
  <c r="E15" i="383"/>
  <c r="P15" i="383"/>
  <c r="AC15" i="383"/>
  <c r="AN15" i="383"/>
  <c r="Q15" i="383"/>
  <c r="AO15" i="383"/>
  <c r="T15" i="383"/>
  <c r="AP15" i="383"/>
  <c r="Z15" i="383"/>
  <c r="G15" i="383"/>
  <c r="AE15" i="383"/>
  <c r="W15" i="383"/>
  <c r="AD15" i="383"/>
  <c r="D15" i="383"/>
  <c r="AJ15" i="383"/>
  <c r="AM15" i="383"/>
  <c r="O15" i="383"/>
  <c r="F15" i="383"/>
  <c r="L15" i="383"/>
  <c r="X24" i="372"/>
  <c r="G15" i="373"/>
  <c r="O15" i="373"/>
  <c r="W15" i="373"/>
  <c r="AE15" i="373"/>
  <c r="AM15" i="373"/>
  <c r="I15" i="373"/>
  <c r="R15" i="373"/>
  <c r="AA15" i="373"/>
  <c r="AJ15" i="373"/>
  <c r="K15" i="373"/>
  <c r="U15" i="373"/>
  <c r="AF15" i="373"/>
  <c r="AP15" i="373"/>
  <c r="F15" i="373"/>
  <c r="S15" i="373"/>
  <c r="AD15" i="373"/>
  <c r="AQ15" i="373"/>
  <c r="H15" i="373"/>
  <c r="T15" i="373"/>
  <c r="AG15" i="373"/>
  <c r="L15" i="373"/>
  <c r="X15" i="373"/>
  <c r="AI15" i="373"/>
  <c r="N15" i="373"/>
  <c r="Z15" i="373"/>
  <c r="AL15" i="373"/>
  <c r="Q15" i="373"/>
  <c r="AO15" i="373"/>
  <c r="V15" i="373"/>
  <c r="D15" i="373"/>
  <c r="AB15" i="373"/>
  <c r="J15" i="373"/>
  <c r="AH15" i="373"/>
  <c r="AK15" i="373"/>
  <c r="AN15" i="373"/>
  <c r="E15" i="373"/>
  <c r="P15" i="373"/>
  <c r="AC15" i="373"/>
  <c r="M15" i="373"/>
  <c r="Y15" i="373"/>
  <c r="W24" i="372"/>
  <c r="AM24" i="372"/>
  <c r="G15" i="374" l="1"/>
  <c r="O15" i="374"/>
  <c r="W15" i="374"/>
  <c r="AE15" i="374"/>
  <c r="AM15" i="374"/>
  <c r="H15" i="374"/>
  <c r="P15" i="374"/>
  <c r="X15" i="374"/>
  <c r="AF15" i="374"/>
  <c r="AN15" i="374"/>
  <c r="J15" i="374"/>
  <c r="R15" i="374"/>
  <c r="Z15" i="374"/>
  <c r="AH15" i="374"/>
  <c r="AP15" i="374"/>
  <c r="D15" i="374"/>
  <c r="L15" i="374"/>
  <c r="T15" i="374"/>
  <c r="AB15" i="374"/>
  <c r="AJ15" i="374"/>
  <c r="F15" i="374"/>
  <c r="V15" i="374"/>
  <c r="AL15" i="374"/>
  <c r="I15" i="374"/>
  <c r="Y15" i="374"/>
  <c r="AO15" i="374"/>
  <c r="M15" i="374"/>
  <c r="AC15" i="374"/>
  <c r="AD15" i="374"/>
  <c r="E15" i="374"/>
  <c r="AG15" i="374"/>
  <c r="N15" i="374"/>
  <c r="AK15" i="374"/>
  <c r="K15" i="374"/>
  <c r="S15" i="374"/>
  <c r="U15" i="374"/>
  <c r="Q15" i="374"/>
  <c r="AA15" i="374"/>
  <c r="AI15" i="374"/>
  <c r="AQ15" i="374"/>
  <c r="J15" i="375"/>
  <c r="R15" i="375"/>
  <c r="Z15" i="375"/>
  <c r="AH15" i="375"/>
  <c r="AP15" i="375"/>
  <c r="L15" i="375"/>
  <c r="T15" i="375"/>
  <c r="AB15" i="375"/>
  <c r="AJ15" i="375"/>
  <c r="F15" i="375"/>
  <c r="P15" i="375"/>
  <c r="AA15" i="375"/>
  <c r="AL15" i="375"/>
  <c r="G15" i="375"/>
  <c r="Q15" i="375"/>
  <c r="AC15" i="375"/>
  <c r="AM15" i="375"/>
  <c r="I15" i="375"/>
  <c r="U15" i="375"/>
  <c r="AE15" i="375"/>
  <c r="AO15" i="375"/>
  <c r="M15" i="375"/>
  <c r="AD15" i="375"/>
  <c r="N15" i="375"/>
  <c r="AF15" i="375"/>
  <c r="S15" i="375"/>
  <c r="AI15" i="375"/>
  <c r="H15" i="375"/>
  <c r="AK15" i="375"/>
  <c r="D15" i="375"/>
  <c r="K15" i="375"/>
  <c r="AN15" i="375"/>
  <c r="V15" i="375"/>
  <c r="W15" i="375"/>
  <c r="E15" i="375"/>
  <c r="O15" i="375"/>
  <c r="X15" i="375"/>
  <c r="Y15" i="375"/>
  <c r="AG15" i="375"/>
  <c r="AQ15" i="375"/>
  <c r="L69" i="193"/>
  <c r="O69" i="193"/>
  <c r="O67" i="193"/>
  <c r="O65" i="193"/>
  <c r="O63" i="193"/>
  <c r="O61" i="193"/>
  <c r="O59" i="193"/>
  <c r="O57" i="193"/>
  <c r="O55" i="193"/>
  <c r="O53" i="193"/>
  <c r="O15" i="193" l="1"/>
  <c r="O11" i="193"/>
  <c r="M11" i="193" s="1"/>
  <c r="N11" i="193" s="1"/>
  <c r="O10" i="193"/>
  <c r="M10" i="193" s="1"/>
  <c r="N10" i="193" s="1"/>
  <c r="O34" i="193"/>
  <c r="M34" i="193" s="1"/>
  <c r="N34" i="193" s="1"/>
  <c r="O12" i="193"/>
  <c r="M12" i="193" s="1"/>
  <c r="N12" i="193" s="1"/>
  <c r="O31" i="193"/>
  <c r="M31" i="193" s="1"/>
  <c r="N31" i="193" s="1"/>
  <c r="L32" i="193"/>
  <c r="O36" i="193"/>
  <c r="M36" i="193" s="1"/>
  <c r="N36" i="193" s="1"/>
  <c r="O38" i="193"/>
  <c r="M38" i="193" s="1"/>
  <c r="N38" i="193" s="1"/>
  <c r="O40" i="193"/>
  <c r="M40" i="193" s="1"/>
  <c r="N40" i="193" s="1"/>
  <c r="O42" i="193"/>
  <c r="M42" i="193" s="1"/>
  <c r="N42" i="193" s="1"/>
  <c r="O44" i="193"/>
  <c r="M44" i="193" s="1"/>
  <c r="N44" i="193" s="1"/>
  <c r="O46" i="193"/>
  <c r="M46" i="193" s="1"/>
  <c r="N46" i="193" s="1"/>
  <c r="O48" i="193"/>
  <c r="M48" i="193" s="1"/>
  <c r="N48" i="193" s="1"/>
  <c r="O50" i="193"/>
  <c r="M50" i="193" s="1"/>
  <c r="N50" i="193" s="1"/>
  <c r="O52" i="193"/>
  <c r="M52" i="193" s="1"/>
  <c r="N52" i="193" s="1"/>
  <c r="O13" i="193"/>
  <c r="O14" i="193"/>
  <c r="M14" i="193" s="1"/>
  <c r="N14" i="193" s="1"/>
  <c r="L31" i="193"/>
  <c r="O32" i="193"/>
  <c r="M32" i="193" s="1"/>
  <c r="N32" i="193" s="1"/>
  <c r="L34" i="193"/>
  <c r="O35" i="193"/>
  <c r="M35" i="193" s="1"/>
  <c r="N35" i="193" s="1"/>
  <c r="L36" i="193"/>
  <c r="L38" i="193"/>
  <c r="O39" i="193"/>
  <c r="M39" i="193" s="1"/>
  <c r="N39" i="193" s="1"/>
  <c r="L40" i="193"/>
  <c r="O41" i="193"/>
  <c r="M41" i="193" s="1"/>
  <c r="N41" i="193" s="1"/>
  <c r="L42" i="193"/>
  <c r="O43" i="193"/>
  <c r="L44" i="193"/>
  <c r="O45" i="193"/>
  <c r="M45" i="193" s="1"/>
  <c r="N45" i="193" s="1"/>
  <c r="L46" i="193"/>
  <c r="O47" i="193"/>
  <c r="M47" i="193" s="1"/>
  <c r="N47" i="193" s="1"/>
  <c r="L48" i="193"/>
  <c r="O49" i="193"/>
  <c r="M49" i="193" s="1"/>
  <c r="N49" i="193" s="1"/>
  <c r="L50" i="193"/>
  <c r="O51" i="193"/>
  <c r="M51" i="193" s="1"/>
  <c r="N51" i="193" s="1"/>
  <c r="L52" i="193"/>
  <c r="O33" i="193"/>
  <c r="M33" i="193" s="1"/>
  <c r="N33" i="193" s="1"/>
  <c r="L53" i="193"/>
  <c r="O54" i="193"/>
  <c r="L55" i="193"/>
  <c r="O56" i="193"/>
  <c r="M56" i="193" s="1"/>
  <c r="N56" i="193" s="1"/>
  <c r="L57" i="193"/>
  <c r="O58" i="193"/>
  <c r="L59" i="193"/>
  <c r="O60" i="193"/>
  <c r="L61" i="193"/>
  <c r="O62" i="193"/>
  <c r="L63" i="193"/>
  <c r="O64" i="193"/>
  <c r="M64" i="193" s="1"/>
  <c r="N64" i="193" s="1"/>
  <c r="L65" i="193"/>
  <c r="O66" i="193"/>
  <c r="L67" i="193"/>
  <c r="O68" i="193"/>
  <c r="L35" i="193"/>
  <c r="L37" i="193"/>
  <c r="L39" i="193"/>
  <c r="L41" i="193"/>
  <c r="L43" i="193"/>
  <c r="L45" i="193"/>
  <c r="L47" i="193"/>
  <c r="L49" i="193"/>
  <c r="L51" i="193"/>
  <c r="L33" i="193"/>
  <c r="L54" i="193"/>
  <c r="L56" i="193"/>
  <c r="L58" i="193"/>
  <c r="L60" i="193"/>
  <c r="L62" i="193"/>
  <c r="L64" i="193"/>
  <c r="L66" i="193"/>
  <c r="L68" i="193"/>
  <c r="M54" i="193"/>
  <c r="N54" i="193" s="1"/>
  <c r="M58" i="193"/>
  <c r="N58" i="193" s="1"/>
  <c r="M60" i="193"/>
  <c r="N60" i="193" s="1"/>
  <c r="M62" i="193"/>
  <c r="N62" i="193" s="1"/>
  <c r="M66" i="193"/>
  <c r="N66" i="193" s="1"/>
  <c r="M68" i="193"/>
  <c r="N68" i="193" s="1"/>
  <c r="L10" i="193"/>
  <c r="L11" i="193"/>
  <c r="L12" i="193"/>
  <c r="L13" i="193"/>
  <c r="Q24" i="372" s="1"/>
  <c r="L14" i="193"/>
  <c r="L15" i="193"/>
  <c r="L16" i="193"/>
  <c r="L17" i="193"/>
  <c r="L18" i="193"/>
  <c r="L19" i="193"/>
  <c r="L20" i="193"/>
  <c r="L21" i="193"/>
  <c r="L22" i="193"/>
  <c r="L23" i="193"/>
  <c r="M15" i="193"/>
  <c r="N15" i="193" s="1"/>
  <c r="O16" i="193"/>
  <c r="M16" i="193" s="1"/>
  <c r="N16" i="193" s="1"/>
  <c r="O17" i="193"/>
  <c r="M17" i="193" s="1"/>
  <c r="N17" i="193" s="1"/>
  <c r="O18" i="193"/>
  <c r="M18" i="193" s="1"/>
  <c r="N18" i="193" s="1"/>
  <c r="O19" i="193"/>
  <c r="M19" i="193" s="1"/>
  <c r="N19" i="193" s="1"/>
  <c r="O20" i="193"/>
  <c r="M20" i="193" s="1"/>
  <c r="N20" i="193" s="1"/>
  <c r="O21" i="193"/>
  <c r="M21" i="193" s="1"/>
  <c r="N21" i="193" s="1"/>
  <c r="O22" i="193"/>
  <c r="M22" i="193" s="1"/>
  <c r="N22" i="193" s="1"/>
  <c r="O23" i="193"/>
  <c r="O37" i="193"/>
  <c r="M37" i="193" s="1"/>
  <c r="N37" i="193" s="1"/>
  <c r="M53" i="193"/>
  <c r="N53" i="193" s="1"/>
  <c r="M55" i="193"/>
  <c r="N55" i="193" s="1"/>
  <c r="M57" i="193"/>
  <c r="N57" i="193" s="1"/>
  <c r="M59" i="193"/>
  <c r="N59" i="193" s="1"/>
  <c r="M61" i="193"/>
  <c r="N61" i="193" s="1"/>
  <c r="M63" i="193"/>
  <c r="N63" i="193" s="1"/>
  <c r="M65" i="193"/>
  <c r="N65" i="193" s="1"/>
  <c r="M67" i="193"/>
  <c r="N67" i="193" s="1"/>
  <c r="M69" i="193"/>
  <c r="N69" i="193" s="1"/>
  <c r="R24" i="372" l="1"/>
  <c r="O15" i="379" s="1"/>
  <c r="L15" i="385"/>
  <c r="T15" i="385"/>
  <c r="AB15" i="385"/>
  <c r="AJ15" i="385"/>
  <c r="F15" i="385"/>
  <c r="N15" i="385"/>
  <c r="V15" i="385"/>
  <c r="AD15" i="385"/>
  <c r="AL15" i="385"/>
  <c r="M15" i="385"/>
  <c r="X15" i="385"/>
  <c r="AH15" i="385"/>
  <c r="G15" i="385"/>
  <c r="R15" i="385"/>
  <c r="AE15" i="385"/>
  <c r="AP15" i="385"/>
  <c r="I15" i="385"/>
  <c r="U15" i="385"/>
  <c r="AG15" i="385"/>
  <c r="K15" i="385"/>
  <c r="Y15" i="385"/>
  <c r="AK15" i="385"/>
  <c r="Q15" i="385"/>
  <c r="AM15" i="385"/>
  <c r="W15" i="385"/>
  <c r="AO15" i="385"/>
  <c r="H15" i="385"/>
  <c r="AA15" i="385"/>
  <c r="O15" i="385"/>
  <c r="AQ15" i="385"/>
  <c r="P15" i="385"/>
  <c r="Z15" i="385"/>
  <c r="AF15" i="385"/>
  <c r="AN15" i="385"/>
  <c r="D15" i="385"/>
  <c r="E15" i="385"/>
  <c r="S15" i="385"/>
  <c r="AC15" i="385"/>
  <c r="AI15" i="385"/>
  <c r="J15" i="385"/>
  <c r="M23" i="193"/>
  <c r="M43" i="193"/>
  <c r="N43" i="193" s="1"/>
  <c r="V24" i="372"/>
  <c r="M13" i="193"/>
  <c r="N13" i="193" s="1"/>
  <c r="U24" i="372"/>
  <c r="AG24" i="372" l="1"/>
  <c r="AP15" i="379"/>
  <c r="AI15" i="379"/>
  <c r="W15" i="379"/>
  <c r="AC15" i="379"/>
  <c r="G15" i="379"/>
  <c r="P15" i="379"/>
  <c r="Y15" i="379"/>
  <c r="D15" i="379"/>
  <c r="E15" i="379"/>
  <c r="L15" i="379"/>
  <c r="AQ15" i="379"/>
  <c r="H15" i="379"/>
  <c r="Z15" i="379"/>
  <c r="AL15" i="379"/>
  <c r="AJ15" i="379"/>
  <c r="Q15" i="379"/>
  <c r="AO15" i="379"/>
  <c r="S15" i="379"/>
  <c r="N15" i="379"/>
  <c r="U15" i="379"/>
  <c r="AG15" i="379"/>
  <c r="AN15" i="379"/>
  <c r="AH15" i="379"/>
  <c r="AD15" i="379"/>
  <c r="AB15" i="379"/>
  <c r="J15" i="379"/>
  <c r="X15" i="379"/>
  <c r="R15" i="379"/>
  <c r="V15" i="379"/>
  <c r="T15" i="379"/>
  <c r="AF15" i="379"/>
  <c r="F15" i="379"/>
  <c r="AM15" i="379"/>
  <c r="M15" i="379"/>
  <c r="K15" i="379"/>
  <c r="AA15" i="379"/>
  <c r="I15" i="379"/>
  <c r="AE15" i="379"/>
  <c r="AK15" i="379"/>
  <c r="I15" i="377"/>
  <c r="Q15" i="377"/>
  <c r="Y15" i="377"/>
  <c r="AG15" i="377"/>
  <c r="AO15" i="377"/>
  <c r="H15" i="377"/>
  <c r="R15" i="377"/>
  <c r="AA15" i="377"/>
  <c r="AJ15" i="377"/>
  <c r="E15" i="377"/>
  <c r="O15" i="377"/>
  <c r="Z15" i="377"/>
  <c r="AK15" i="377"/>
  <c r="F15" i="377"/>
  <c r="P15" i="377"/>
  <c r="AB15" i="377"/>
  <c r="AL15" i="377"/>
  <c r="G15" i="377"/>
  <c r="S15" i="377"/>
  <c r="AC15" i="377"/>
  <c r="AM15" i="377"/>
  <c r="J15" i="377"/>
  <c r="T15" i="377"/>
  <c r="AD15" i="377"/>
  <c r="AN15" i="377"/>
  <c r="W15" i="377"/>
  <c r="X15" i="377"/>
  <c r="D15" i="377"/>
  <c r="K15" i="377"/>
  <c r="AE15" i="377"/>
  <c r="L15" i="377"/>
  <c r="AF15" i="377"/>
  <c r="AH15" i="377"/>
  <c r="AI15" i="377"/>
  <c r="AP15" i="377"/>
  <c r="AQ15" i="377"/>
  <c r="M15" i="377"/>
  <c r="N15" i="377"/>
  <c r="U15" i="377"/>
  <c r="V15" i="377"/>
  <c r="H15" i="376"/>
  <c r="P15" i="376"/>
  <c r="X15" i="376"/>
  <c r="AF15" i="376"/>
  <c r="AN15" i="376"/>
  <c r="J15" i="376"/>
  <c r="S15" i="376"/>
  <c r="AB15" i="376"/>
  <c r="AK15" i="376"/>
  <c r="K15" i="376"/>
  <c r="T15" i="376"/>
  <c r="AC15" i="376"/>
  <c r="AL15" i="376"/>
  <c r="M15" i="376"/>
  <c r="V15" i="376"/>
  <c r="AE15" i="376"/>
  <c r="AO15" i="376"/>
  <c r="G15" i="376"/>
  <c r="W15" i="376"/>
  <c r="AJ15" i="376"/>
  <c r="I15" i="376"/>
  <c r="Y15" i="376"/>
  <c r="AM15" i="376"/>
  <c r="N15" i="376"/>
  <c r="AA15" i="376"/>
  <c r="AQ15" i="376"/>
  <c r="U15" i="376"/>
  <c r="Z15" i="376"/>
  <c r="E15" i="376"/>
  <c r="AD15" i="376"/>
  <c r="F15" i="376"/>
  <c r="AG15" i="376"/>
  <c r="Q15" i="376"/>
  <c r="R15" i="376"/>
  <c r="AH15" i="376"/>
  <c r="AI15" i="376"/>
  <c r="AP15" i="376"/>
  <c r="L15" i="376"/>
  <c r="O15" i="376"/>
  <c r="D15" i="376"/>
  <c r="N23" i="193"/>
  <c r="Y24" i="372"/>
  <c r="A72" i="36" l="1"/>
  <c r="L9" i="193" l="1"/>
  <c r="L24" i="193" s="1"/>
  <c r="O30" i="193"/>
  <c r="M30" i="193" s="1"/>
  <c r="N30" i="193" s="1"/>
  <c r="O9" i="193"/>
  <c r="L30" i="193"/>
  <c r="C70" i="193"/>
  <c r="C73" i="193" s="1"/>
  <c r="AN15" i="382" l="1"/>
  <c r="AO15" i="382"/>
  <c r="AQ15" i="382"/>
  <c r="AP15" i="382"/>
  <c r="J15" i="382"/>
  <c r="R15" i="382"/>
  <c r="Z15" i="382"/>
  <c r="AH15" i="382"/>
  <c r="N15" i="382"/>
  <c r="K15" i="382"/>
  <c r="S15" i="382"/>
  <c r="AA15" i="382"/>
  <c r="AI15" i="382"/>
  <c r="V15" i="382"/>
  <c r="L15" i="382"/>
  <c r="T15" i="382"/>
  <c r="AB15" i="382"/>
  <c r="AJ15" i="382"/>
  <c r="F15" i="382"/>
  <c r="AL15" i="382"/>
  <c r="E15" i="382"/>
  <c r="M15" i="382"/>
  <c r="U15" i="382"/>
  <c r="AC15" i="382"/>
  <c r="AK15" i="382"/>
  <c r="AD15" i="382"/>
  <c r="D15" i="382"/>
  <c r="Q15" i="382"/>
  <c r="AM15" i="382"/>
  <c r="W15" i="382"/>
  <c r="H15" i="382"/>
  <c r="I15" i="382"/>
  <c r="AG15" i="382"/>
  <c r="X15" i="382"/>
  <c r="AF15" i="382"/>
  <c r="P15" i="382"/>
  <c r="G15" i="382"/>
  <c r="Y15" i="382"/>
  <c r="AE15" i="382"/>
  <c r="O15" i="382"/>
  <c r="M9" i="193"/>
  <c r="O24" i="193"/>
  <c r="M24" i="372"/>
  <c r="AE24" i="372" s="1"/>
  <c r="L70" i="193"/>
  <c r="L73" i="193" s="1"/>
  <c r="O70" i="193"/>
  <c r="N70" i="193"/>
  <c r="M70" i="193"/>
  <c r="O73" i="193" l="1"/>
  <c r="N9" i="193"/>
  <c r="N24" i="193" s="1"/>
  <c r="N73" i="193" s="1"/>
  <c r="M24" i="193"/>
  <c r="M73" i="193" s="1"/>
  <c r="S24" i="372"/>
  <c r="T24" i="372" l="1"/>
  <c r="Z24" i="372" s="1"/>
  <c r="L15" i="378"/>
  <c r="T15" i="378"/>
  <c r="AB15" i="378"/>
  <c r="AJ15" i="378"/>
  <c r="E15" i="378"/>
  <c r="M15" i="378"/>
  <c r="U15" i="378"/>
  <c r="AC15" i="378"/>
  <c r="AK15" i="378"/>
  <c r="F15" i="378"/>
  <c r="N15" i="378"/>
  <c r="V15" i="378"/>
  <c r="AD15" i="378"/>
  <c r="AL15" i="378"/>
  <c r="G15" i="378"/>
  <c r="O15" i="378"/>
  <c r="W15" i="378"/>
  <c r="AE15" i="378"/>
  <c r="AM15" i="378"/>
  <c r="Q15" i="378"/>
  <c r="AG15" i="378"/>
  <c r="D15" i="378"/>
  <c r="R15" i="378"/>
  <c r="AH15" i="378"/>
  <c r="S15" i="378"/>
  <c r="AI15" i="378"/>
  <c r="H15" i="378"/>
  <c r="X15" i="378"/>
  <c r="AN15" i="378"/>
  <c r="AA15" i="378"/>
  <c r="AF15" i="378"/>
  <c r="I15" i="378"/>
  <c r="AO15" i="378"/>
  <c r="J15" i="378"/>
  <c r="AP15" i="378"/>
  <c r="K15" i="378"/>
  <c r="AQ15" i="378"/>
  <c r="Y15" i="378"/>
  <c r="Z15" i="378"/>
  <c r="P15" i="378"/>
  <c r="AD20" i="372"/>
  <c r="E11" i="386" l="1"/>
  <c r="F11" i="386"/>
  <c r="N11" i="386"/>
  <c r="V11" i="386"/>
  <c r="AD11" i="386"/>
  <c r="AL11" i="386"/>
  <c r="G11" i="386"/>
  <c r="O11" i="386"/>
  <c r="W11" i="386"/>
  <c r="AE11" i="386"/>
  <c r="AM11" i="386"/>
  <c r="H11" i="386"/>
  <c r="P11" i="386"/>
  <c r="X11" i="386"/>
  <c r="AF11" i="386"/>
  <c r="AN11" i="386"/>
  <c r="J11" i="386"/>
  <c r="R11" i="386"/>
  <c r="Z11" i="386"/>
  <c r="AH11" i="386"/>
  <c r="AP11" i="386"/>
  <c r="I11" i="386"/>
  <c r="K11" i="386"/>
  <c r="AA11" i="386"/>
  <c r="AQ11" i="386"/>
  <c r="L11" i="386"/>
  <c r="AB11" i="386"/>
  <c r="M11" i="386"/>
  <c r="AC11" i="386"/>
  <c r="S11" i="386"/>
  <c r="AI11" i="386"/>
  <c r="Q11" i="386"/>
  <c r="T11" i="386"/>
  <c r="U11" i="386"/>
  <c r="Y11" i="386"/>
  <c r="P20" i="372"/>
  <c r="AG11" i="386"/>
  <c r="AJ11" i="386"/>
  <c r="AK11" i="386"/>
  <c r="AO11" i="386"/>
  <c r="D11" i="386"/>
  <c r="F11" i="380"/>
  <c r="N11" i="380"/>
  <c r="V11" i="380"/>
  <c r="AD11" i="380"/>
  <c r="AL11" i="380"/>
  <c r="M11" i="380"/>
  <c r="W11" i="380"/>
  <c r="AF11" i="380"/>
  <c r="AO11" i="380"/>
  <c r="J11" i="380"/>
  <c r="T11" i="380"/>
  <c r="AE11" i="380"/>
  <c r="AP11" i="380"/>
  <c r="K11" i="380"/>
  <c r="U11" i="380"/>
  <c r="AG11" i="380"/>
  <c r="AQ11" i="380"/>
  <c r="O11" i="380"/>
  <c r="Y11" i="380"/>
  <c r="AI11" i="380"/>
  <c r="E11" i="380"/>
  <c r="P11" i="380"/>
  <c r="Q11" i="380"/>
  <c r="AH11" i="380"/>
  <c r="R11" i="380"/>
  <c r="AJ11" i="380"/>
  <c r="H11" i="380"/>
  <c r="AA11" i="380"/>
  <c r="D11" i="380"/>
  <c r="Z11" i="380"/>
  <c r="G11" i="380"/>
  <c r="AK11" i="380"/>
  <c r="AB11" i="380"/>
  <c r="AC11" i="380"/>
  <c r="AM11" i="380"/>
  <c r="I11" i="380"/>
  <c r="X11" i="380"/>
  <c r="L11" i="380"/>
  <c r="S11" i="380"/>
  <c r="AN11" i="380"/>
  <c r="AS61" i="27"/>
  <c r="O20" i="372"/>
  <c r="AF20" i="372" l="1"/>
  <c r="N20" i="372"/>
  <c r="L11" i="381"/>
  <c r="T11" i="381"/>
  <c r="AB11" i="381"/>
  <c r="AJ11" i="381"/>
  <c r="E11" i="381"/>
  <c r="M11" i="381"/>
  <c r="U11" i="381"/>
  <c r="AC11" i="381"/>
  <c r="AK11" i="381"/>
  <c r="F11" i="381"/>
  <c r="N11" i="381"/>
  <c r="V11" i="381"/>
  <c r="AD11" i="381"/>
  <c r="AL11" i="381"/>
  <c r="G11" i="381"/>
  <c r="O11" i="381"/>
  <c r="W11" i="381"/>
  <c r="AE11" i="381"/>
  <c r="AM11" i="381"/>
  <c r="H11" i="381"/>
  <c r="X11" i="381"/>
  <c r="AN11" i="381"/>
  <c r="AF11" i="381"/>
  <c r="I11" i="381"/>
  <c r="Y11" i="381"/>
  <c r="AO11" i="381"/>
  <c r="P11" i="381"/>
  <c r="J11" i="381"/>
  <c r="Z11" i="381"/>
  <c r="AP11" i="381"/>
  <c r="K11" i="381"/>
  <c r="AA11" i="381"/>
  <c r="AQ11" i="381"/>
  <c r="Q11" i="381"/>
  <c r="R11" i="381"/>
  <c r="D11" i="381"/>
  <c r="AH11" i="381"/>
  <c r="S11" i="381"/>
  <c r="AI11" i="381"/>
  <c r="AG11" i="381"/>
  <c r="M20" i="372"/>
  <c r="AN11" i="382"/>
  <c r="AO11" i="382"/>
  <c r="AQ11" i="382"/>
  <c r="F11" i="382"/>
  <c r="N11" i="382"/>
  <c r="V11" i="382"/>
  <c r="AD11" i="382"/>
  <c r="AL11" i="382"/>
  <c r="D11" i="382"/>
  <c r="J11" i="382"/>
  <c r="AH11" i="382"/>
  <c r="G11" i="382"/>
  <c r="O11" i="382"/>
  <c r="W11" i="382"/>
  <c r="AE11" i="382"/>
  <c r="AM11" i="382"/>
  <c r="R11" i="382"/>
  <c r="H11" i="382"/>
  <c r="P11" i="382"/>
  <c r="X11" i="382"/>
  <c r="AF11" i="382"/>
  <c r="Z11" i="382"/>
  <c r="I11" i="382"/>
  <c r="Q11" i="382"/>
  <c r="Y11" i="382"/>
  <c r="AG11" i="382"/>
  <c r="K11" i="382"/>
  <c r="AC11" i="382"/>
  <c r="T11" i="382"/>
  <c r="U11" i="382"/>
  <c r="AP11" i="382"/>
  <c r="E11" i="382"/>
  <c r="L11" i="382"/>
  <c r="AI11" i="382"/>
  <c r="AA11" i="382"/>
  <c r="AB11" i="382"/>
  <c r="M11" i="382"/>
  <c r="AJ11" i="382"/>
  <c r="S11" i="382"/>
  <c r="AK11" i="382"/>
  <c r="AS60" i="27"/>
  <c r="AI20" i="372"/>
  <c r="O19" i="372"/>
  <c r="AF19" i="372" s="1"/>
  <c r="AE20" i="372" l="1"/>
  <c r="I10" i="382"/>
  <c r="Q10" i="382"/>
  <c r="Y10" i="382"/>
  <c r="AG10" i="382"/>
  <c r="J10" i="382"/>
  <c r="R10" i="382"/>
  <c r="Z10" i="382"/>
  <c r="AH10" i="382"/>
  <c r="L10" i="382"/>
  <c r="T10" i="382"/>
  <c r="AB10" i="382"/>
  <c r="AJ10" i="382"/>
  <c r="E10" i="382"/>
  <c r="P10" i="382"/>
  <c r="AD10" i="382"/>
  <c r="K10" i="382"/>
  <c r="F10" i="382"/>
  <c r="S10" i="382"/>
  <c r="AE10" i="382"/>
  <c r="W10" i="382"/>
  <c r="AN10" i="382"/>
  <c r="G10" i="382"/>
  <c r="U10" i="382"/>
  <c r="AF10" i="382"/>
  <c r="AK10" i="382"/>
  <c r="AO10" i="382"/>
  <c r="H10" i="382"/>
  <c r="V10" i="382"/>
  <c r="AI10" i="382"/>
  <c r="D10" i="382"/>
  <c r="AP10" i="382"/>
  <c r="N10" i="382"/>
  <c r="AQ10" i="382"/>
  <c r="O10" i="382"/>
  <c r="X10" i="382"/>
  <c r="AL10" i="382"/>
  <c r="AM10" i="382"/>
  <c r="M10" i="382"/>
  <c r="AA10" i="382"/>
  <c r="AC10" i="382"/>
  <c r="N19" i="372"/>
  <c r="K10" i="381"/>
  <c r="S10" i="381"/>
  <c r="AA10" i="381"/>
  <c r="AI10" i="381"/>
  <c r="AQ10" i="381"/>
  <c r="L10" i="381"/>
  <c r="T10" i="381"/>
  <c r="AB10" i="381"/>
  <c r="AJ10" i="381"/>
  <c r="D10" i="381"/>
  <c r="E10" i="381"/>
  <c r="M10" i="381"/>
  <c r="U10" i="381"/>
  <c r="AC10" i="381"/>
  <c r="AK10" i="381"/>
  <c r="F10" i="381"/>
  <c r="N10" i="381"/>
  <c r="V10" i="381"/>
  <c r="AD10" i="381"/>
  <c r="AL10" i="381"/>
  <c r="O10" i="381"/>
  <c r="AE10" i="381"/>
  <c r="G10" i="381"/>
  <c r="P10" i="381"/>
  <c r="AF10" i="381"/>
  <c r="Q10" i="381"/>
  <c r="AG10" i="381"/>
  <c r="W10" i="381"/>
  <c r="R10" i="381"/>
  <c r="AH10" i="381"/>
  <c r="AM10" i="381"/>
  <c r="I10" i="381"/>
  <c r="AN10" i="381"/>
  <c r="H10" i="381"/>
  <c r="J10" i="381"/>
  <c r="AO10" i="381"/>
  <c r="X10" i="381"/>
  <c r="Z10" i="381"/>
  <c r="Y10" i="381"/>
  <c r="AP10" i="381"/>
  <c r="M19" i="372"/>
  <c r="AE19" i="372" s="1"/>
  <c r="AI19" i="372"/>
  <c r="V20" i="372"/>
  <c r="AL20" i="372"/>
  <c r="R20" i="372"/>
  <c r="U20" i="372"/>
  <c r="AK20" i="372"/>
  <c r="Q20" i="372"/>
  <c r="AD29" i="372"/>
  <c r="AD61" i="372"/>
  <c r="AD57" i="372"/>
  <c r="AD33" i="372"/>
  <c r="AD48" i="372"/>
  <c r="AD55" i="372"/>
  <c r="AD32" i="372"/>
  <c r="AD40" i="372"/>
  <c r="AD28" i="372"/>
  <c r="AD23" i="372"/>
  <c r="AD52" i="372"/>
  <c r="AD54" i="372"/>
  <c r="AD47" i="372"/>
  <c r="AD45" i="372"/>
  <c r="AD30" i="372"/>
  <c r="AD27" i="372"/>
  <c r="AD36" i="372"/>
  <c r="AD31" i="372"/>
  <c r="AD25" i="372"/>
  <c r="AD41" i="372"/>
  <c r="AD39" i="372"/>
  <c r="AD38" i="372"/>
  <c r="AD60" i="372"/>
  <c r="AD53" i="372"/>
  <c r="AD58" i="372"/>
  <c r="AD44" i="372"/>
  <c r="AD26" i="372"/>
  <c r="AD51" i="372"/>
  <c r="AD62" i="372"/>
  <c r="AD43" i="372"/>
  <c r="AD34" i="372"/>
  <c r="AD50" i="372"/>
  <c r="AD37" i="372"/>
  <c r="AD35" i="372"/>
  <c r="AD42" i="372"/>
  <c r="AD56" i="372"/>
  <c r="AD49" i="372"/>
  <c r="AD46" i="372"/>
  <c r="AD59" i="372"/>
  <c r="AD21" i="372"/>
  <c r="AD22" i="372"/>
  <c r="AG20" i="372" l="1"/>
  <c r="H47" i="386"/>
  <c r="P47" i="386"/>
  <c r="X47" i="386"/>
  <c r="AF47" i="386"/>
  <c r="AN47" i="386"/>
  <c r="I47" i="386"/>
  <c r="Q47" i="386"/>
  <c r="Y47" i="386"/>
  <c r="AG47" i="386"/>
  <c r="AO47" i="386"/>
  <c r="K47" i="386"/>
  <c r="S47" i="386"/>
  <c r="AA47" i="386"/>
  <c r="AI47" i="386"/>
  <c r="AQ47" i="386"/>
  <c r="M47" i="386"/>
  <c r="Z47" i="386"/>
  <c r="AL47" i="386"/>
  <c r="N47" i="386"/>
  <c r="AB47" i="386"/>
  <c r="AM47" i="386"/>
  <c r="D47" i="386"/>
  <c r="E47" i="386"/>
  <c r="R47" i="386"/>
  <c r="AD47" i="386"/>
  <c r="U47" i="386"/>
  <c r="AP47" i="386"/>
  <c r="V47" i="386"/>
  <c r="G47" i="386"/>
  <c r="AJ47" i="386"/>
  <c r="F47" i="386"/>
  <c r="W47" i="386"/>
  <c r="AC47" i="386"/>
  <c r="P56" i="372"/>
  <c r="AK47" i="386"/>
  <c r="J47" i="386"/>
  <c r="AE47" i="386"/>
  <c r="L47" i="386"/>
  <c r="AH47" i="386"/>
  <c r="O47" i="386"/>
  <c r="T47" i="386"/>
  <c r="I32" i="386"/>
  <c r="Q32" i="386"/>
  <c r="Y32" i="386"/>
  <c r="AG32" i="386"/>
  <c r="AO32" i="386"/>
  <c r="J32" i="386"/>
  <c r="R32" i="386"/>
  <c r="Z32" i="386"/>
  <c r="AH32" i="386"/>
  <c r="AP32" i="386"/>
  <c r="L32" i="386"/>
  <c r="T32" i="386"/>
  <c r="AB32" i="386"/>
  <c r="AJ32" i="386"/>
  <c r="D32" i="386"/>
  <c r="G32" i="386"/>
  <c r="U32" i="386"/>
  <c r="AF32" i="386"/>
  <c r="H32" i="386"/>
  <c r="V32" i="386"/>
  <c r="AI32" i="386"/>
  <c r="X32" i="386"/>
  <c r="K32" i="386"/>
  <c r="W32" i="386"/>
  <c r="AK32" i="386"/>
  <c r="M32" i="386"/>
  <c r="AL32" i="386"/>
  <c r="N32" i="386"/>
  <c r="AA32" i="386"/>
  <c r="AM32" i="386"/>
  <c r="O32" i="386"/>
  <c r="AC32" i="386"/>
  <c r="AN32" i="386"/>
  <c r="AE32" i="386"/>
  <c r="AQ32" i="386"/>
  <c r="P41" i="372"/>
  <c r="E32" i="386"/>
  <c r="S32" i="386"/>
  <c r="AD32" i="386"/>
  <c r="F32" i="386"/>
  <c r="P32" i="386"/>
  <c r="F45" i="386"/>
  <c r="N45" i="386"/>
  <c r="V45" i="386"/>
  <c r="AD45" i="386"/>
  <c r="AL45" i="386"/>
  <c r="G45" i="386"/>
  <c r="O45" i="386"/>
  <c r="W45" i="386"/>
  <c r="AE45" i="386"/>
  <c r="AM45" i="386"/>
  <c r="I45" i="386"/>
  <c r="Q45" i="386"/>
  <c r="Y45" i="386"/>
  <c r="AG45" i="386"/>
  <c r="AO45" i="386"/>
  <c r="L45" i="386"/>
  <c r="Z45" i="386"/>
  <c r="AK45" i="386"/>
  <c r="M45" i="386"/>
  <c r="AA45" i="386"/>
  <c r="AN45" i="386"/>
  <c r="P45" i="386"/>
  <c r="AB45" i="386"/>
  <c r="AP45" i="386"/>
  <c r="E45" i="386"/>
  <c r="S45" i="386"/>
  <c r="AF45" i="386"/>
  <c r="H45" i="386"/>
  <c r="AH45" i="386"/>
  <c r="P54" i="372"/>
  <c r="J45" i="386"/>
  <c r="AI45" i="386"/>
  <c r="AQ45" i="386"/>
  <c r="K45" i="386"/>
  <c r="AJ45" i="386"/>
  <c r="R45" i="386"/>
  <c r="T45" i="386"/>
  <c r="U45" i="386"/>
  <c r="D45" i="386"/>
  <c r="X45" i="386"/>
  <c r="AC45" i="386"/>
  <c r="K24" i="386"/>
  <c r="S24" i="386"/>
  <c r="AA24" i="386"/>
  <c r="AI24" i="386"/>
  <c r="AQ24" i="386"/>
  <c r="L24" i="386"/>
  <c r="T24" i="386"/>
  <c r="AB24" i="386"/>
  <c r="AJ24" i="386"/>
  <c r="E24" i="386"/>
  <c r="M24" i="386"/>
  <c r="U24" i="386"/>
  <c r="AC24" i="386"/>
  <c r="AK24" i="386"/>
  <c r="G24" i="386"/>
  <c r="O24" i="386"/>
  <c r="W24" i="386"/>
  <c r="AE24" i="386"/>
  <c r="AM24" i="386"/>
  <c r="Q24" i="386"/>
  <c r="AG24" i="386"/>
  <c r="R24" i="386"/>
  <c r="AH24" i="386"/>
  <c r="H24" i="386"/>
  <c r="X24" i="386"/>
  <c r="AN24" i="386"/>
  <c r="D24" i="386"/>
  <c r="Z24" i="386"/>
  <c r="F24" i="386"/>
  <c r="AD24" i="386"/>
  <c r="J24" i="386"/>
  <c r="I24" i="386"/>
  <c r="AF24" i="386"/>
  <c r="AL24" i="386"/>
  <c r="N24" i="386"/>
  <c r="AO24" i="386"/>
  <c r="P24" i="386"/>
  <c r="AP24" i="386"/>
  <c r="V24" i="386"/>
  <c r="Y24" i="386"/>
  <c r="P33" i="372"/>
  <c r="L17" i="386"/>
  <c r="T17" i="386"/>
  <c r="AB17" i="386"/>
  <c r="AJ17" i="386"/>
  <c r="E17" i="386"/>
  <c r="M17" i="386"/>
  <c r="U17" i="386"/>
  <c r="AC17" i="386"/>
  <c r="AK17" i="386"/>
  <c r="F17" i="386"/>
  <c r="N17" i="386"/>
  <c r="V17" i="386"/>
  <c r="AD17" i="386"/>
  <c r="AL17" i="386"/>
  <c r="H17" i="386"/>
  <c r="P17" i="386"/>
  <c r="X17" i="386"/>
  <c r="AF17" i="386"/>
  <c r="AN17" i="386"/>
  <c r="Q17" i="386"/>
  <c r="AG17" i="386"/>
  <c r="R17" i="386"/>
  <c r="AH17" i="386"/>
  <c r="S17" i="386"/>
  <c r="AI17" i="386"/>
  <c r="I17" i="386"/>
  <c r="Y17" i="386"/>
  <c r="AO17" i="386"/>
  <c r="J17" i="386"/>
  <c r="AP17" i="386"/>
  <c r="K17" i="386"/>
  <c r="AQ17" i="386"/>
  <c r="O17" i="386"/>
  <c r="D17" i="386"/>
  <c r="W17" i="386"/>
  <c r="Z17" i="386"/>
  <c r="P26" i="372"/>
  <c r="AA17" i="386"/>
  <c r="AM17" i="386"/>
  <c r="G17" i="386"/>
  <c r="AE17" i="386"/>
  <c r="L35" i="386"/>
  <c r="T35" i="386"/>
  <c r="AB35" i="386"/>
  <c r="AJ35" i="386"/>
  <c r="E35" i="386"/>
  <c r="M35" i="386"/>
  <c r="U35" i="386"/>
  <c r="AC35" i="386"/>
  <c r="AK35" i="386"/>
  <c r="G35" i="386"/>
  <c r="O35" i="386"/>
  <c r="W35" i="386"/>
  <c r="AE35" i="386"/>
  <c r="AM35" i="386"/>
  <c r="F35" i="386"/>
  <c r="R35" i="386"/>
  <c r="AF35" i="386"/>
  <c r="AQ35" i="386"/>
  <c r="H35" i="386"/>
  <c r="S35" i="386"/>
  <c r="AG35" i="386"/>
  <c r="J35" i="386"/>
  <c r="AI35" i="386"/>
  <c r="I35" i="386"/>
  <c r="V35" i="386"/>
  <c r="AH35" i="386"/>
  <c r="P44" i="372"/>
  <c r="X35" i="386"/>
  <c r="K35" i="386"/>
  <c r="Y35" i="386"/>
  <c r="AL35" i="386"/>
  <c r="N35" i="386"/>
  <c r="Z35" i="386"/>
  <c r="AN35" i="386"/>
  <c r="Q35" i="386"/>
  <c r="AA35" i="386"/>
  <c r="AO35" i="386"/>
  <c r="AD35" i="386"/>
  <c r="D35" i="386"/>
  <c r="AP35" i="386"/>
  <c r="P35" i="386"/>
  <c r="I14" i="386"/>
  <c r="Q14" i="386"/>
  <c r="Y14" i="386"/>
  <c r="AG14" i="386"/>
  <c r="AO14" i="386"/>
  <c r="J14" i="386"/>
  <c r="R14" i="386"/>
  <c r="Z14" i="386"/>
  <c r="AH14" i="386"/>
  <c r="AP14" i="386"/>
  <c r="K14" i="386"/>
  <c r="S14" i="386"/>
  <c r="AA14" i="386"/>
  <c r="AI14" i="386"/>
  <c r="AQ14" i="386"/>
  <c r="E14" i="386"/>
  <c r="M14" i="386"/>
  <c r="U14" i="386"/>
  <c r="AC14" i="386"/>
  <c r="AK14" i="386"/>
  <c r="F14" i="386"/>
  <c r="V14" i="386"/>
  <c r="AL14" i="386"/>
  <c r="G14" i="386"/>
  <c r="W14" i="386"/>
  <c r="AM14" i="386"/>
  <c r="H14" i="386"/>
  <c r="X14" i="386"/>
  <c r="AN14" i="386"/>
  <c r="D14" i="386"/>
  <c r="N14" i="386"/>
  <c r="AD14" i="386"/>
  <c r="AE14" i="386"/>
  <c r="AF14" i="386"/>
  <c r="AJ14" i="386"/>
  <c r="L14" i="386"/>
  <c r="O14" i="386"/>
  <c r="P14" i="386"/>
  <c r="P23" i="372"/>
  <c r="AB14" i="386"/>
  <c r="T14" i="386"/>
  <c r="G28" i="386"/>
  <c r="O28" i="386"/>
  <c r="H28" i="386"/>
  <c r="P28" i="386"/>
  <c r="I28" i="386"/>
  <c r="Q28" i="386"/>
  <c r="K28" i="386"/>
  <c r="S28" i="386"/>
  <c r="E28" i="386"/>
  <c r="U28" i="386"/>
  <c r="AC28" i="386"/>
  <c r="AK28" i="386"/>
  <c r="F28" i="386"/>
  <c r="V28" i="386"/>
  <c r="AD28" i="386"/>
  <c r="AL28" i="386"/>
  <c r="L28" i="386"/>
  <c r="X28" i="386"/>
  <c r="AF28" i="386"/>
  <c r="AN28" i="386"/>
  <c r="W28" i="386"/>
  <c r="AI28" i="386"/>
  <c r="Y28" i="386"/>
  <c r="AJ28" i="386"/>
  <c r="P37" i="372"/>
  <c r="J28" i="386"/>
  <c r="Z28" i="386"/>
  <c r="AM28" i="386"/>
  <c r="D28" i="386"/>
  <c r="AA28" i="386"/>
  <c r="AO28" i="386"/>
  <c r="M28" i="386"/>
  <c r="AB28" i="386"/>
  <c r="AP28" i="386"/>
  <c r="N28" i="386"/>
  <c r="AE28" i="386"/>
  <c r="AQ28" i="386"/>
  <c r="AH28" i="386"/>
  <c r="T28" i="386"/>
  <c r="AG28" i="386"/>
  <c r="R28" i="386"/>
  <c r="F27" i="386"/>
  <c r="N27" i="386"/>
  <c r="V27" i="386"/>
  <c r="AD27" i="386"/>
  <c r="AL27" i="386"/>
  <c r="G27" i="386"/>
  <c r="O27" i="386"/>
  <c r="W27" i="386"/>
  <c r="AE27" i="386"/>
  <c r="AM27" i="386"/>
  <c r="H27" i="386"/>
  <c r="P27" i="386"/>
  <c r="X27" i="386"/>
  <c r="AF27" i="386"/>
  <c r="AN27" i="386"/>
  <c r="J27" i="386"/>
  <c r="R27" i="386"/>
  <c r="Z27" i="386"/>
  <c r="AH27" i="386"/>
  <c r="AP27" i="386"/>
  <c r="L27" i="386"/>
  <c r="AB27" i="386"/>
  <c r="M27" i="386"/>
  <c r="AC27" i="386"/>
  <c r="S27" i="386"/>
  <c r="AI27" i="386"/>
  <c r="K27" i="386"/>
  <c r="AK27" i="386"/>
  <c r="Q27" i="386"/>
  <c r="AO27" i="386"/>
  <c r="D27" i="386"/>
  <c r="T27" i="386"/>
  <c r="AQ27" i="386"/>
  <c r="P36" i="372"/>
  <c r="U27" i="386"/>
  <c r="Y27" i="386"/>
  <c r="AA27" i="386"/>
  <c r="E27" i="386"/>
  <c r="AG27" i="386"/>
  <c r="I27" i="386"/>
  <c r="AJ27" i="386"/>
  <c r="G20" i="386"/>
  <c r="O20" i="386"/>
  <c r="W20" i="386"/>
  <c r="AE20" i="386"/>
  <c r="AM20" i="386"/>
  <c r="H20" i="386"/>
  <c r="P20" i="386"/>
  <c r="X20" i="386"/>
  <c r="AF20" i="386"/>
  <c r="AN20" i="386"/>
  <c r="I20" i="386"/>
  <c r="Q20" i="386"/>
  <c r="Y20" i="386"/>
  <c r="AG20" i="386"/>
  <c r="AO20" i="386"/>
  <c r="K20" i="386"/>
  <c r="S20" i="386"/>
  <c r="AA20" i="386"/>
  <c r="AI20" i="386"/>
  <c r="AQ20" i="386"/>
  <c r="M20" i="386"/>
  <c r="AC20" i="386"/>
  <c r="N20" i="386"/>
  <c r="AD20" i="386"/>
  <c r="T20" i="386"/>
  <c r="AJ20" i="386"/>
  <c r="E20" i="386"/>
  <c r="AB20" i="386"/>
  <c r="F20" i="386"/>
  <c r="AH20" i="386"/>
  <c r="P29" i="372"/>
  <c r="AL20" i="386"/>
  <c r="J20" i="386"/>
  <c r="AK20" i="386"/>
  <c r="L20" i="386"/>
  <c r="R20" i="386"/>
  <c r="AP20" i="386"/>
  <c r="U20" i="386"/>
  <c r="D20" i="386"/>
  <c r="V20" i="386"/>
  <c r="Z20" i="386"/>
  <c r="E44" i="386"/>
  <c r="M44" i="386"/>
  <c r="U44" i="386"/>
  <c r="AC44" i="386"/>
  <c r="AK44" i="386"/>
  <c r="F44" i="386"/>
  <c r="N44" i="386"/>
  <c r="V44" i="386"/>
  <c r="AD44" i="386"/>
  <c r="AL44" i="386"/>
  <c r="H44" i="386"/>
  <c r="P44" i="386"/>
  <c r="X44" i="386"/>
  <c r="AF44" i="386"/>
  <c r="AN44" i="386"/>
  <c r="L44" i="386"/>
  <c r="Z44" i="386"/>
  <c r="AM44" i="386"/>
  <c r="O44" i="386"/>
  <c r="AA44" i="386"/>
  <c r="AO44" i="386"/>
  <c r="P53" i="372"/>
  <c r="Q44" i="386"/>
  <c r="AB44" i="386"/>
  <c r="AP44" i="386"/>
  <c r="G44" i="386"/>
  <c r="S44" i="386"/>
  <c r="AG44" i="386"/>
  <c r="T44" i="386"/>
  <c r="W44" i="386"/>
  <c r="AE44" i="386"/>
  <c r="K44" i="386"/>
  <c r="AQ44" i="386"/>
  <c r="Y44" i="386"/>
  <c r="AJ44" i="386"/>
  <c r="R44" i="386"/>
  <c r="I44" i="386"/>
  <c r="AH44" i="386"/>
  <c r="D44" i="386"/>
  <c r="J44" i="386"/>
  <c r="AI44" i="386"/>
  <c r="E18" i="386"/>
  <c r="M18" i="386"/>
  <c r="U18" i="386"/>
  <c r="AC18" i="386"/>
  <c r="AK18" i="386"/>
  <c r="F18" i="386"/>
  <c r="N18" i="386"/>
  <c r="V18" i="386"/>
  <c r="AD18" i="386"/>
  <c r="AL18" i="386"/>
  <c r="G18" i="386"/>
  <c r="O18" i="386"/>
  <c r="W18" i="386"/>
  <c r="AE18" i="386"/>
  <c r="AM18" i="386"/>
  <c r="I18" i="386"/>
  <c r="Q18" i="386"/>
  <c r="Y18" i="386"/>
  <c r="AG18" i="386"/>
  <c r="AO18" i="386"/>
  <c r="J18" i="386"/>
  <c r="K18" i="386"/>
  <c r="AA18" i="386"/>
  <c r="AQ18" i="386"/>
  <c r="L18" i="386"/>
  <c r="AB18" i="386"/>
  <c r="R18" i="386"/>
  <c r="AH18" i="386"/>
  <c r="AF18" i="386"/>
  <c r="AI18" i="386"/>
  <c r="P18" i="386"/>
  <c r="H18" i="386"/>
  <c r="AJ18" i="386"/>
  <c r="AN18" i="386"/>
  <c r="S18" i="386"/>
  <c r="AP18" i="386"/>
  <c r="T18" i="386"/>
  <c r="Z18" i="386"/>
  <c r="P27" i="372"/>
  <c r="X18" i="386"/>
  <c r="D18" i="386"/>
  <c r="H31" i="386"/>
  <c r="P31" i="386"/>
  <c r="X31" i="386"/>
  <c r="AF31" i="386"/>
  <c r="AN31" i="386"/>
  <c r="I31" i="386"/>
  <c r="Q31" i="386"/>
  <c r="Y31" i="386"/>
  <c r="AG31" i="386"/>
  <c r="AO31" i="386"/>
  <c r="K31" i="386"/>
  <c r="S31" i="386"/>
  <c r="AA31" i="386"/>
  <c r="AI31" i="386"/>
  <c r="AQ31" i="386"/>
  <c r="G31" i="386"/>
  <c r="U31" i="386"/>
  <c r="AH31" i="386"/>
  <c r="J31" i="386"/>
  <c r="V31" i="386"/>
  <c r="AJ31" i="386"/>
  <c r="M31" i="386"/>
  <c r="AL31" i="386"/>
  <c r="L31" i="386"/>
  <c r="W31" i="386"/>
  <c r="AK31" i="386"/>
  <c r="Z31" i="386"/>
  <c r="N31" i="386"/>
  <c r="AB31" i="386"/>
  <c r="AM31" i="386"/>
  <c r="O31" i="386"/>
  <c r="AC31" i="386"/>
  <c r="AP31" i="386"/>
  <c r="T31" i="386"/>
  <c r="P40" i="372"/>
  <c r="AD31" i="386"/>
  <c r="F31" i="386"/>
  <c r="AE31" i="386"/>
  <c r="D31" i="386"/>
  <c r="E31" i="386"/>
  <c r="R31" i="386"/>
  <c r="J33" i="386"/>
  <c r="R33" i="386"/>
  <c r="Z33" i="386"/>
  <c r="AH33" i="386"/>
  <c r="AP33" i="386"/>
  <c r="K33" i="386"/>
  <c r="S33" i="386"/>
  <c r="AA33" i="386"/>
  <c r="AI33" i="386"/>
  <c r="AQ33" i="386"/>
  <c r="E33" i="386"/>
  <c r="M33" i="386"/>
  <c r="U33" i="386"/>
  <c r="AC33" i="386"/>
  <c r="AK33" i="386"/>
  <c r="G33" i="386"/>
  <c r="T33" i="386"/>
  <c r="AF33" i="386"/>
  <c r="H33" i="386"/>
  <c r="V33" i="386"/>
  <c r="AG33" i="386"/>
  <c r="L33" i="386"/>
  <c r="AL33" i="386"/>
  <c r="I33" i="386"/>
  <c r="W33" i="386"/>
  <c r="AJ33" i="386"/>
  <c r="X33" i="386"/>
  <c r="N33" i="386"/>
  <c r="Y33" i="386"/>
  <c r="AM33" i="386"/>
  <c r="D33" i="386"/>
  <c r="P42" i="372"/>
  <c r="O33" i="386"/>
  <c r="AB33" i="386"/>
  <c r="AN33" i="386"/>
  <c r="P33" i="386"/>
  <c r="AO33" i="386"/>
  <c r="F33" i="386"/>
  <c r="AE33" i="386"/>
  <c r="Q33" i="386"/>
  <c r="AD33" i="386"/>
  <c r="K16" i="386"/>
  <c r="S16" i="386"/>
  <c r="AA16" i="386"/>
  <c r="AI16" i="386"/>
  <c r="AQ16" i="386"/>
  <c r="L16" i="386"/>
  <c r="T16" i="386"/>
  <c r="AB16" i="386"/>
  <c r="AJ16" i="386"/>
  <c r="E16" i="386"/>
  <c r="M16" i="386"/>
  <c r="U16" i="386"/>
  <c r="AC16" i="386"/>
  <c r="AK16" i="386"/>
  <c r="G16" i="386"/>
  <c r="O16" i="386"/>
  <c r="W16" i="386"/>
  <c r="AE16" i="386"/>
  <c r="AM16" i="386"/>
  <c r="H16" i="386"/>
  <c r="X16" i="386"/>
  <c r="AN16" i="386"/>
  <c r="I16" i="386"/>
  <c r="Y16" i="386"/>
  <c r="AO16" i="386"/>
  <c r="J16" i="386"/>
  <c r="Z16" i="386"/>
  <c r="AP16" i="386"/>
  <c r="P16" i="386"/>
  <c r="AF16" i="386"/>
  <c r="D16" i="386"/>
  <c r="Q16" i="386"/>
  <c r="R16" i="386"/>
  <c r="AD16" i="386"/>
  <c r="V16" i="386"/>
  <c r="AG16" i="386"/>
  <c r="AH16" i="386"/>
  <c r="F16" i="386"/>
  <c r="P25" i="372"/>
  <c r="N16" i="386"/>
  <c r="AL16" i="386"/>
  <c r="L43" i="386"/>
  <c r="T43" i="386"/>
  <c r="AB43" i="386"/>
  <c r="AJ43" i="386"/>
  <c r="E43" i="386"/>
  <c r="M43" i="386"/>
  <c r="U43" i="386"/>
  <c r="AC43" i="386"/>
  <c r="AK43" i="386"/>
  <c r="G43" i="386"/>
  <c r="O43" i="386"/>
  <c r="W43" i="386"/>
  <c r="AE43" i="386"/>
  <c r="AM43" i="386"/>
  <c r="N43" i="386"/>
  <c r="Z43" i="386"/>
  <c r="AN43" i="386"/>
  <c r="P43" i="386"/>
  <c r="AA43" i="386"/>
  <c r="AO43" i="386"/>
  <c r="F43" i="386"/>
  <c r="AF43" i="386"/>
  <c r="Q43" i="386"/>
  <c r="AD43" i="386"/>
  <c r="AP43" i="386"/>
  <c r="P52" i="372"/>
  <c r="R43" i="386"/>
  <c r="AQ43" i="386"/>
  <c r="H43" i="386"/>
  <c r="S43" i="386"/>
  <c r="AG43" i="386"/>
  <c r="Y43" i="386"/>
  <c r="AH43" i="386"/>
  <c r="I43" i="386"/>
  <c r="AI43" i="386"/>
  <c r="AL43" i="386"/>
  <c r="D43" i="386"/>
  <c r="J43" i="386"/>
  <c r="K43" i="386"/>
  <c r="V43" i="386"/>
  <c r="X43" i="386"/>
  <c r="I48" i="386"/>
  <c r="Q48" i="386"/>
  <c r="Y48" i="386"/>
  <c r="AG48" i="386"/>
  <c r="AO48" i="386"/>
  <c r="J48" i="386"/>
  <c r="R48" i="386"/>
  <c r="Z48" i="386"/>
  <c r="AH48" i="386"/>
  <c r="AP48" i="386"/>
  <c r="L48" i="386"/>
  <c r="T48" i="386"/>
  <c r="AB48" i="386"/>
  <c r="AJ48" i="386"/>
  <c r="M48" i="386"/>
  <c r="X48" i="386"/>
  <c r="AL48" i="386"/>
  <c r="N48" i="386"/>
  <c r="AA48" i="386"/>
  <c r="AM48" i="386"/>
  <c r="E48" i="386"/>
  <c r="P48" i="386"/>
  <c r="AD48" i="386"/>
  <c r="AQ48" i="386"/>
  <c r="V48" i="386"/>
  <c r="F48" i="386"/>
  <c r="W48" i="386"/>
  <c r="H48" i="386"/>
  <c r="U48" i="386"/>
  <c r="G48" i="386"/>
  <c r="AC48" i="386"/>
  <c r="AE48" i="386"/>
  <c r="S48" i="386"/>
  <c r="K48" i="386"/>
  <c r="AF48" i="386"/>
  <c r="O48" i="386"/>
  <c r="AI48" i="386"/>
  <c r="P57" i="372"/>
  <c r="AK48" i="386"/>
  <c r="D48" i="386"/>
  <c r="AN48" i="386"/>
  <c r="E26" i="386"/>
  <c r="M26" i="386"/>
  <c r="U26" i="386"/>
  <c r="AC26" i="386"/>
  <c r="AK26" i="386"/>
  <c r="F26" i="386"/>
  <c r="N26" i="386"/>
  <c r="V26" i="386"/>
  <c r="AD26" i="386"/>
  <c r="AL26" i="386"/>
  <c r="G26" i="386"/>
  <c r="O26" i="386"/>
  <c r="W26" i="386"/>
  <c r="AE26" i="386"/>
  <c r="AM26" i="386"/>
  <c r="I26" i="386"/>
  <c r="Q26" i="386"/>
  <c r="Y26" i="386"/>
  <c r="AG26" i="386"/>
  <c r="AO26" i="386"/>
  <c r="S26" i="386"/>
  <c r="AI26" i="386"/>
  <c r="T26" i="386"/>
  <c r="AJ26" i="386"/>
  <c r="J26" i="386"/>
  <c r="Z26" i="386"/>
  <c r="AP26" i="386"/>
  <c r="AA26" i="386"/>
  <c r="AB26" i="386"/>
  <c r="AH26" i="386"/>
  <c r="H26" i="386"/>
  <c r="AF26" i="386"/>
  <c r="K26" i="386"/>
  <c r="L26" i="386"/>
  <c r="AN26" i="386"/>
  <c r="P26" i="386"/>
  <c r="AQ26" i="386"/>
  <c r="X26" i="386"/>
  <c r="D26" i="386"/>
  <c r="P35" i="372"/>
  <c r="R26" i="386"/>
  <c r="I22" i="386"/>
  <c r="Q22" i="386"/>
  <c r="Y22" i="386"/>
  <c r="AG22" i="386"/>
  <c r="AO22" i="386"/>
  <c r="J22" i="386"/>
  <c r="R22" i="386"/>
  <c r="Z22" i="386"/>
  <c r="AH22" i="386"/>
  <c r="AP22" i="386"/>
  <c r="K22" i="386"/>
  <c r="S22" i="386"/>
  <c r="AA22" i="386"/>
  <c r="AI22" i="386"/>
  <c r="AQ22" i="386"/>
  <c r="E22" i="386"/>
  <c r="M22" i="386"/>
  <c r="U22" i="386"/>
  <c r="AC22" i="386"/>
  <c r="AK22" i="386"/>
  <c r="O22" i="386"/>
  <c r="AE22" i="386"/>
  <c r="P22" i="386"/>
  <c r="AF22" i="386"/>
  <c r="D22" i="386"/>
  <c r="F22" i="386"/>
  <c r="V22" i="386"/>
  <c r="AL22" i="386"/>
  <c r="AB22" i="386"/>
  <c r="G22" i="386"/>
  <c r="AD22" i="386"/>
  <c r="AM22" i="386"/>
  <c r="H22" i="386"/>
  <c r="AJ22" i="386"/>
  <c r="L22" i="386"/>
  <c r="N22" i="386"/>
  <c r="AN22" i="386"/>
  <c r="T22" i="386"/>
  <c r="W22" i="386"/>
  <c r="X22" i="386"/>
  <c r="P31" i="372"/>
  <c r="E52" i="386"/>
  <c r="M52" i="386"/>
  <c r="U52" i="386"/>
  <c r="AC52" i="386"/>
  <c r="AK52" i="386"/>
  <c r="F52" i="386"/>
  <c r="N52" i="386"/>
  <c r="V52" i="386"/>
  <c r="AD52" i="386"/>
  <c r="AL52" i="386"/>
  <c r="H52" i="386"/>
  <c r="P52" i="386"/>
  <c r="X52" i="386"/>
  <c r="AF52" i="386"/>
  <c r="AN52" i="386"/>
  <c r="J52" i="386"/>
  <c r="W52" i="386"/>
  <c r="AI52" i="386"/>
  <c r="P61" i="372"/>
  <c r="K52" i="386"/>
  <c r="Y52" i="386"/>
  <c r="AJ52" i="386"/>
  <c r="O52" i="386"/>
  <c r="AA52" i="386"/>
  <c r="AO52" i="386"/>
  <c r="I52" i="386"/>
  <c r="AE52" i="386"/>
  <c r="L52" i="386"/>
  <c r="AG52" i="386"/>
  <c r="D52" i="386"/>
  <c r="R52" i="386"/>
  <c r="Z52" i="386"/>
  <c r="Q52" i="386"/>
  <c r="AH52" i="386"/>
  <c r="AM52" i="386"/>
  <c r="AB52" i="386"/>
  <c r="S52" i="386"/>
  <c r="AP52" i="386"/>
  <c r="T52" i="386"/>
  <c r="AQ52" i="386"/>
  <c r="G52" i="386"/>
  <c r="H13" i="386"/>
  <c r="P13" i="386"/>
  <c r="X13" i="386"/>
  <c r="AF13" i="386"/>
  <c r="AN13" i="386"/>
  <c r="I13" i="386"/>
  <c r="Q13" i="386"/>
  <c r="Y13" i="386"/>
  <c r="AG13" i="386"/>
  <c r="AO13" i="386"/>
  <c r="J13" i="386"/>
  <c r="R13" i="386"/>
  <c r="Z13" i="386"/>
  <c r="AH13" i="386"/>
  <c r="AP13" i="386"/>
  <c r="L13" i="386"/>
  <c r="T13" i="386"/>
  <c r="AB13" i="386"/>
  <c r="AJ13" i="386"/>
  <c r="M13" i="386"/>
  <c r="AC13" i="386"/>
  <c r="N13" i="386"/>
  <c r="AD13" i="386"/>
  <c r="D13" i="386"/>
  <c r="O13" i="386"/>
  <c r="AE13" i="386"/>
  <c r="E13" i="386"/>
  <c r="U13" i="386"/>
  <c r="AK13" i="386"/>
  <c r="F13" i="386"/>
  <c r="AL13" i="386"/>
  <c r="G13" i="386"/>
  <c r="AM13" i="386"/>
  <c r="S13" i="386"/>
  <c r="K13" i="386"/>
  <c r="AQ13" i="386"/>
  <c r="V13" i="386"/>
  <c r="W13" i="386"/>
  <c r="AA13" i="386"/>
  <c r="AI13" i="386"/>
  <c r="P22" i="372"/>
  <c r="J49" i="386"/>
  <c r="R49" i="386"/>
  <c r="Z49" i="386"/>
  <c r="AH49" i="386"/>
  <c r="AP49" i="386"/>
  <c r="K49" i="386"/>
  <c r="S49" i="386"/>
  <c r="AA49" i="386"/>
  <c r="AI49" i="386"/>
  <c r="AQ49" i="386"/>
  <c r="E49" i="386"/>
  <c r="M49" i="386"/>
  <c r="U49" i="386"/>
  <c r="AC49" i="386"/>
  <c r="AK49" i="386"/>
  <c r="L49" i="386"/>
  <c r="X49" i="386"/>
  <c r="AL49" i="386"/>
  <c r="N49" i="386"/>
  <c r="Y49" i="386"/>
  <c r="AM49" i="386"/>
  <c r="P49" i="386"/>
  <c r="AD49" i="386"/>
  <c r="AO49" i="386"/>
  <c r="D49" i="386"/>
  <c r="P58" i="372"/>
  <c r="F49" i="386"/>
  <c r="W49" i="386"/>
  <c r="G49" i="386"/>
  <c r="AB49" i="386"/>
  <c r="I49" i="386"/>
  <c r="T49" i="386"/>
  <c r="H49" i="386"/>
  <c r="AE49" i="386"/>
  <c r="AF49" i="386"/>
  <c r="AN49" i="386"/>
  <c r="V49" i="386"/>
  <c r="O49" i="386"/>
  <c r="AG49" i="386"/>
  <c r="Q49" i="386"/>
  <c r="AJ49" i="386"/>
  <c r="F19" i="386"/>
  <c r="N19" i="386"/>
  <c r="V19" i="386"/>
  <c r="AD19" i="386"/>
  <c r="AL19" i="386"/>
  <c r="G19" i="386"/>
  <c r="O19" i="386"/>
  <c r="W19" i="386"/>
  <c r="AE19" i="386"/>
  <c r="AM19" i="386"/>
  <c r="H19" i="386"/>
  <c r="P19" i="386"/>
  <c r="X19" i="386"/>
  <c r="AF19" i="386"/>
  <c r="AN19" i="386"/>
  <c r="J19" i="386"/>
  <c r="R19" i="386"/>
  <c r="Z19" i="386"/>
  <c r="AH19" i="386"/>
  <c r="AP19" i="386"/>
  <c r="T19" i="386"/>
  <c r="AJ19" i="386"/>
  <c r="E19" i="386"/>
  <c r="U19" i="386"/>
  <c r="AK19" i="386"/>
  <c r="K19" i="386"/>
  <c r="AA19" i="386"/>
  <c r="AQ19" i="386"/>
  <c r="Q19" i="386"/>
  <c r="S19" i="386"/>
  <c r="AB19" i="386"/>
  <c r="Y19" i="386"/>
  <c r="P28" i="372"/>
  <c r="AC19" i="386"/>
  <c r="D19" i="386"/>
  <c r="I19" i="386"/>
  <c r="AG19" i="386"/>
  <c r="L19" i="386"/>
  <c r="M19" i="386"/>
  <c r="AI19" i="386"/>
  <c r="AO19" i="386"/>
  <c r="G12" i="386"/>
  <c r="O12" i="386"/>
  <c r="W12" i="386"/>
  <c r="AE12" i="386"/>
  <c r="AM12" i="386"/>
  <c r="H12" i="386"/>
  <c r="P12" i="386"/>
  <c r="X12" i="386"/>
  <c r="AF12" i="386"/>
  <c r="AN12" i="386"/>
  <c r="I12" i="386"/>
  <c r="Q12" i="386"/>
  <c r="Y12" i="386"/>
  <c r="AG12" i="386"/>
  <c r="AO12" i="386"/>
  <c r="K12" i="386"/>
  <c r="S12" i="386"/>
  <c r="AA12" i="386"/>
  <c r="AI12" i="386"/>
  <c r="AQ12" i="386"/>
  <c r="T12" i="386"/>
  <c r="AJ12" i="386"/>
  <c r="E12" i="386"/>
  <c r="U12" i="386"/>
  <c r="AK12" i="386"/>
  <c r="F12" i="386"/>
  <c r="V12" i="386"/>
  <c r="AL12" i="386"/>
  <c r="L12" i="386"/>
  <c r="AB12" i="386"/>
  <c r="M12" i="386"/>
  <c r="N12" i="386"/>
  <c r="P21" i="372"/>
  <c r="Z12" i="386"/>
  <c r="R12" i="386"/>
  <c r="AC12" i="386"/>
  <c r="AD12" i="386"/>
  <c r="J12" i="386"/>
  <c r="AH12" i="386"/>
  <c r="D12" i="386"/>
  <c r="AP12" i="386"/>
  <c r="J41" i="386"/>
  <c r="R41" i="386"/>
  <c r="Z41" i="386"/>
  <c r="AH41" i="386"/>
  <c r="AP41" i="386"/>
  <c r="K41" i="386"/>
  <c r="S41" i="386"/>
  <c r="AA41" i="386"/>
  <c r="AI41" i="386"/>
  <c r="AQ41" i="386"/>
  <c r="E41" i="386"/>
  <c r="M41" i="386"/>
  <c r="U41" i="386"/>
  <c r="AC41" i="386"/>
  <c r="AK41" i="386"/>
  <c r="O41" i="386"/>
  <c r="AB41" i="386"/>
  <c r="AN41" i="386"/>
  <c r="P41" i="386"/>
  <c r="AD41" i="386"/>
  <c r="AO41" i="386"/>
  <c r="T41" i="386"/>
  <c r="F41" i="386"/>
  <c r="Q41" i="386"/>
  <c r="AE41" i="386"/>
  <c r="G41" i="386"/>
  <c r="AF41" i="386"/>
  <c r="H41" i="386"/>
  <c r="V41" i="386"/>
  <c r="AG41" i="386"/>
  <c r="D41" i="386"/>
  <c r="P50" i="372"/>
  <c r="AL41" i="386"/>
  <c r="I41" i="386"/>
  <c r="AM41" i="386"/>
  <c r="N41" i="386"/>
  <c r="Y41" i="386"/>
  <c r="L41" i="386"/>
  <c r="AJ41" i="386"/>
  <c r="W41" i="386"/>
  <c r="X41" i="386"/>
  <c r="K50" i="386"/>
  <c r="S50" i="386"/>
  <c r="AA50" i="386"/>
  <c r="AI50" i="386"/>
  <c r="AQ50" i="386"/>
  <c r="L50" i="386"/>
  <c r="T50" i="386"/>
  <c r="AB50" i="386"/>
  <c r="AJ50" i="386"/>
  <c r="F50" i="386"/>
  <c r="N50" i="386"/>
  <c r="V50" i="386"/>
  <c r="AD50" i="386"/>
  <c r="AL50" i="386"/>
  <c r="J50" i="386"/>
  <c r="X50" i="386"/>
  <c r="AK50" i="386"/>
  <c r="M50" i="386"/>
  <c r="Y50" i="386"/>
  <c r="AM50" i="386"/>
  <c r="P50" i="386"/>
  <c r="AC50" i="386"/>
  <c r="AO50" i="386"/>
  <c r="G50" i="386"/>
  <c r="Z50" i="386"/>
  <c r="H50" i="386"/>
  <c r="AE50" i="386"/>
  <c r="O50" i="386"/>
  <c r="AP50" i="386"/>
  <c r="E50" i="386"/>
  <c r="I50" i="386"/>
  <c r="AF50" i="386"/>
  <c r="AG50" i="386"/>
  <c r="Q50" i="386"/>
  <c r="AH50" i="386"/>
  <c r="P59" i="372"/>
  <c r="R50" i="386"/>
  <c r="AN50" i="386"/>
  <c r="U50" i="386"/>
  <c r="W50" i="386"/>
  <c r="D50" i="386"/>
  <c r="L25" i="386"/>
  <c r="T25" i="386"/>
  <c r="AB25" i="386"/>
  <c r="AJ25" i="386"/>
  <c r="E25" i="386"/>
  <c r="M25" i="386"/>
  <c r="U25" i="386"/>
  <c r="AC25" i="386"/>
  <c r="AK25" i="386"/>
  <c r="F25" i="386"/>
  <c r="N25" i="386"/>
  <c r="V25" i="386"/>
  <c r="AD25" i="386"/>
  <c r="AL25" i="386"/>
  <c r="H25" i="386"/>
  <c r="P25" i="386"/>
  <c r="X25" i="386"/>
  <c r="AF25" i="386"/>
  <c r="AN25" i="386"/>
  <c r="J25" i="386"/>
  <c r="Z25" i="386"/>
  <c r="AP25" i="386"/>
  <c r="K25" i="386"/>
  <c r="AA25" i="386"/>
  <c r="AQ25" i="386"/>
  <c r="Q25" i="386"/>
  <c r="AG25" i="386"/>
  <c r="O25" i="386"/>
  <c r="AM25" i="386"/>
  <c r="R25" i="386"/>
  <c r="AO25" i="386"/>
  <c r="W25" i="386"/>
  <c r="S25" i="386"/>
  <c r="Y25" i="386"/>
  <c r="P34" i="372"/>
  <c r="AE25" i="386"/>
  <c r="D25" i="386"/>
  <c r="G25" i="386"/>
  <c r="AI25" i="386"/>
  <c r="I25" i="386"/>
  <c r="AH25" i="386"/>
  <c r="L51" i="386"/>
  <c r="T51" i="386"/>
  <c r="AB51" i="386"/>
  <c r="AJ51" i="386"/>
  <c r="E51" i="386"/>
  <c r="M51" i="386"/>
  <c r="U51" i="386"/>
  <c r="AC51" i="386"/>
  <c r="AK51" i="386"/>
  <c r="G51" i="386"/>
  <c r="O51" i="386"/>
  <c r="W51" i="386"/>
  <c r="AE51" i="386"/>
  <c r="AM51" i="386"/>
  <c r="J51" i="386"/>
  <c r="X51" i="386"/>
  <c r="AI51" i="386"/>
  <c r="K51" i="386"/>
  <c r="Y51" i="386"/>
  <c r="AL51" i="386"/>
  <c r="P60" i="372"/>
  <c r="P51" i="386"/>
  <c r="AA51" i="386"/>
  <c r="AO51" i="386"/>
  <c r="H51" i="386"/>
  <c r="AD51" i="386"/>
  <c r="D51" i="386"/>
  <c r="I51" i="386"/>
  <c r="AF51" i="386"/>
  <c r="Q51" i="386"/>
  <c r="Z51" i="386"/>
  <c r="N51" i="386"/>
  <c r="AG51" i="386"/>
  <c r="AH51" i="386"/>
  <c r="V51" i="386"/>
  <c r="F51" i="386"/>
  <c r="R51" i="386"/>
  <c r="AN51" i="386"/>
  <c r="S51" i="386"/>
  <c r="AP51" i="386"/>
  <c r="AQ51" i="386"/>
  <c r="H21" i="386"/>
  <c r="P21" i="386"/>
  <c r="X21" i="386"/>
  <c r="AF21" i="386"/>
  <c r="AN21" i="386"/>
  <c r="I21" i="386"/>
  <c r="Q21" i="386"/>
  <c r="Y21" i="386"/>
  <c r="AG21" i="386"/>
  <c r="AO21" i="386"/>
  <c r="J21" i="386"/>
  <c r="R21" i="386"/>
  <c r="Z21" i="386"/>
  <c r="AH21" i="386"/>
  <c r="AP21" i="386"/>
  <c r="L21" i="386"/>
  <c r="T21" i="386"/>
  <c r="AB21" i="386"/>
  <c r="AJ21" i="386"/>
  <c r="F21" i="386"/>
  <c r="V21" i="386"/>
  <c r="AL21" i="386"/>
  <c r="D21" i="386"/>
  <c r="G21" i="386"/>
  <c r="W21" i="386"/>
  <c r="AM21" i="386"/>
  <c r="M21" i="386"/>
  <c r="AC21" i="386"/>
  <c r="O21" i="386"/>
  <c r="AQ21" i="386"/>
  <c r="S21" i="386"/>
  <c r="U21" i="386"/>
  <c r="AA21" i="386"/>
  <c r="AD21" i="386"/>
  <c r="E21" i="386"/>
  <c r="AE21" i="386"/>
  <c r="N21" i="386"/>
  <c r="AI21" i="386"/>
  <c r="AK21" i="386"/>
  <c r="K21" i="386"/>
  <c r="P30" i="372"/>
  <c r="J23" i="386"/>
  <c r="R23" i="386"/>
  <c r="Z23" i="386"/>
  <c r="AH23" i="386"/>
  <c r="AP23" i="386"/>
  <c r="K23" i="386"/>
  <c r="S23" i="386"/>
  <c r="AA23" i="386"/>
  <c r="AI23" i="386"/>
  <c r="AQ23" i="386"/>
  <c r="L23" i="386"/>
  <c r="T23" i="386"/>
  <c r="AB23" i="386"/>
  <c r="AJ23" i="386"/>
  <c r="F23" i="386"/>
  <c r="N23" i="386"/>
  <c r="V23" i="386"/>
  <c r="AD23" i="386"/>
  <c r="AL23" i="386"/>
  <c r="H23" i="386"/>
  <c r="X23" i="386"/>
  <c r="AN23" i="386"/>
  <c r="I23" i="386"/>
  <c r="Y23" i="386"/>
  <c r="AO23" i="386"/>
  <c r="O23" i="386"/>
  <c r="AE23" i="386"/>
  <c r="P23" i="386"/>
  <c r="AM23" i="386"/>
  <c r="Q23" i="386"/>
  <c r="U23" i="386"/>
  <c r="W23" i="386"/>
  <c r="AC23" i="386"/>
  <c r="E23" i="386"/>
  <c r="AF23" i="386"/>
  <c r="AK23" i="386"/>
  <c r="D23" i="386"/>
  <c r="M23" i="386"/>
  <c r="AG23" i="386"/>
  <c r="G23" i="386"/>
  <c r="P32" i="372"/>
  <c r="K42" i="386"/>
  <c r="S42" i="386"/>
  <c r="AA42" i="386"/>
  <c r="AI42" i="386"/>
  <c r="AQ42" i="386"/>
  <c r="L42" i="386"/>
  <c r="T42" i="386"/>
  <c r="AB42" i="386"/>
  <c r="AJ42" i="386"/>
  <c r="F42" i="386"/>
  <c r="N42" i="386"/>
  <c r="V42" i="386"/>
  <c r="AD42" i="386"/>
  <c r="AL42" i="386"/>
  <c r="O42" i="386"/>
  <c r="Z42" i="386"/>
  <c r="AN42" i="386"/>
  <c r="P42" i="386"/>
  <c r="AC42" i="386"/>
  <c r="AO42" i="386"/>
  <c r="R42" i="386"/>
  <c r="E42" i="386"/>
  <c r="Q42" i="386"/>
  <c r="AE42" i="386"/>
  <c r="AP42" i="386"/>
  <c r="G42" i="386"/>
  <c r="AF42" i="386"/>
  <c r="H42" i="386"/>
  <c r="U42" i="386"/>
  <c r="AG42" i="386"/>
  <c r="AH42" i="386"/>
  <c r="AK42" i="386"/>
  <c r="P51" i="372"/>
  <c r="Y42" i="386"/>
  <c r="I42" i="386"/>
  <c r="AM42" i="386"/>
  <c r="D42" i="386"/>
  <c r="J42" i="386"/>
  <c r="X42" i="386"/>
  <c r="M42" i="386"/>
  <c r="W42" i="386"/>
  <c r="F37" i="386"/>
  <c r="N37" i="386"/>
  <c r="V37" i="386"/>
  <c r="AD37" i="386"/>
  <c r="AL37" i="386"/>
  <c r="G37" i="386"/>
  <c r="O37" i="386"/>
  <c r="W37" i="386"/>
  <c r="AE37" i="386"/>
  <c r="AM37" i="386"/>
  <c r="I37" i="386"/>
  <c r="Q37" i="386"/>
  <c r="Y37" i="386"/>
  <c r="AG37" i="386"/>
  <c r="AO37" i="386"/>
  <c r="R37" i="386"/>
  <c r="AC37" i="386"/>
  <c r="AQ37" i="386"/>
  <c r="E37" i="386"/>
  <c r="S37" i="386"/>
  <c r="AF37" i="386"/>
  <c r="J37" i="386"/>
  <c r="AI37" i="386"/>
  <c r="H37" i="386"/>
  <c r="T37" i="386"/>
  <c r="AH37" i="386"/>
  <c r="U37" i="386"/>
  <c r="K37" i="386"/>
  <c r="X37" i="386"/>
  <c r="AJ37" i="386"/>
  <c r="Z37" i="386"/>
  <c r="D37" i="386"/>
  <c r="AA37" i="386"/>
  <c r="AK37" i="386"/>
  <c r="P37" i="386"/>
  <c r="AB37" i="386"/>
  <c r="M37" i="386"/>
  <c r="AN37" i="386"/>
  <c r="L37" i="386"/>
  <c r="AP37" i="386"/>
  <c r="P46" i="372"/>
  <c r="K34" i="386"/>
  <c r="S34" i="386"/>
  <c r="AA34" i="386"/>
  <c r="AI34" i="386"/>
  <c r="AQ34" i="386"/>
  <c r="L34" i="386"/>
  <c r="T34" i="386"/>
  <c r="AB34" i="386"/>
  <c r="AJ34" i="386"/>
  <c r="F34" i="386"/>
  <c r="N34" i="386"/>
  <c r="V34" i="386"/>
  <c r="AD34" i="386"/>
  <c r="AL34" i="386"/>
  <c r="G34" i="386"/>
  <c r="R34" i="386"/>
  <c r="AF34" i="386"/>
  <c r="H34" i="386"/>
  <c r="U34" i="386"/>
  <c r="AG34" i="386"/>
  <c r="X34" i="386"/>
  <c r="I34" i="386"/>
  <c r="W34" i="386"/>
  <c r="AH34" i="386"/>
  <c r="J34" i="386"/>
  <c r="AK34" i="386"/>
  <c r="M34" i="386"/>
  <c r="Y34" i="386"/>
  <c r="AM34" i="386"/>
  <c r="O34" i="386"/>
  <c r="Z34" i="386"/>
  <c r="AN34" i="386"/>
  <c r="E34" i="386"/>
  <c r="P34" i="386"/>
  <c r="AP34" i="386"/>
  <c r="P43" i="372"/>
  <c r="Q34" i="386"/>
  <c r="AC34" i="386"/>
  <c r="AE34" i="386"/>
  <c r="AO34" i="386"/>
  <c r="D34" i="386"/>
  <c r="F29" i="386"/>
  <c r="N29" i="386"/>
  <c r="V29" i="386"/>
  <c r="AD29" i="386"/>
  <c r="AL29" i="386"/>
  <c r="D29" i="386"/>
  <c r="G29" i="386"/>
  <c r="O29" i="386"/>
  <c r="W29" i="386"/>
  <c r="AE29" i="386"/>
  <c r="AM29" i="386"/>
  <c r="I29" i="386"/>
  <c r="Q29" i="386"/>
  <c r="Y29" i="386"/>
  <c r="AG29" i="386"/>
  <c r="AO29" i="386"/>
  <c r="J29" i="386"/>
  <c r="U29" i="386"/>
  <c r="AI29" i="386"/>
  <c r="K29" i="386"/>
  <c r="X29" i="386"/>
  <c r="AJ29" i="386"/>
  <c r="M29" i="386"/>
  <c r="AN29" i="386"/>
  <c r="L29" i="386"/>
  <c r="Z29" i="386"/>
  <c r="AK29" i="386"/>
  <c r="AA29" i="386"/>
  <c r="P29" i="386"/>
  <c r="AB29" i="386"/>
  <c r="AP29" i="386"/>
  <c r="R29" i="386"/>
  <c r="AC29" i="386"/>
  <c r="AQ29" i="386"/>
  <c r="E29" i="386"/>
  <c r="H29" i="386"/>
  <c r="P38" i="372"/>
  <c r="S29" i="386"/>
  <c r="AH29" i="386"/>
  <c r="T29" i="386"/>
  <c r="AF29" i="386"/>
  <c r="E36" i="386"/>
  <c r="M36" i="386"/>
  <c r="U36" i="386"/>
  <c r="AC36" i="386"/>
  <c r="AK36" i="386"/>
  <c r="F36" i="386"/>
  <c r="N36" i="386"/>
  <c r="V36" i="386"/>
  <c r="AD36" i="386"/>
  <c r="AL36" i="386"/>
  <c r="H36" i="386"/>
  <c r="P36" i="386"/>
  <c r="X36" i="386"/>
  <c r="AF36" i="386"/>
  <c r="AN36" i="386"/>
  <c r="R36" i="386"/>
  <c r="AE36" i="386"/>
  <c r="AQ36" i="386"/>
  <c r="G36" i="386"/>
  <c r="S36" i="386"/>
  <c r="AG36" i="386"/>
  <c r="P45" i="372"/>
  <c r="W36" i="386"/>
  <c r="I36" i="386"/>
  <c r="T36" i="386"/>
  <c r="AH36" i="386"/>
  <c r="J36" i="386"/>
  <c r="AI36" i="386"/>
  <c r="K36" i="386"/>
  <c r="Y36" i="386"/>
  <c r="AJ36" i="386"/>
  <c r="L36" i="386"/>
  <c r="AA36" i="386"/>
  <c r="AB36" i="386"/>
  <c r="D36" i="386"/>
  <c r="AM36" i="386"/>
  <c r="AO36" i="386"/>
  <c r="Z36" i="386"/>
  <c r="AP36" i="386"/>
  <c r="O36" i="386"/>
  <c r="Q36" i="386"/>
  <c r="G46" i="386"/>
  <c r="O46" i="386"/>
  <c r="W46" i="386"/>
  <c r="AE46" i="386"/>
  <c r="AM46" i="386"/>
  <c r="H46" i="386"/>
  <c r="P46" i="386"/>
  <c r="X46" i="386"/>
  <c r="AF46" i="386"/>
  <c r="AN46" i="386"/>
  <c r="J46" i="386"/>
  <c r="R46" i="386"/>
  <c r="Z46" i="386"/>
  <c r="AH46" i="386"/>
  <c r="AP46" i="386"/>
  <c r="L46" i="386"/>
  <c r="M46" i="386"/>
  <c r="AA46" i="386"/>
  <c r="AL46" i="386"/>
  <c r="D46" i="386"/>
  <c r="N46" i="386"/>
  <c r="AB46" i="386"/>
  <c r="AO46" i="386"/>
  <c r="E46" i="386"/>
  <c r="S46" i="386"/>
  <c r="AD46" i="386"/>
  <c r="T46" i="386"/>
  <c r="AK46" i="386"/>
  <c r="U46" i="386"/>
  <c r="AQ46" i="386"/>
  <c r="K46" i="386"/>
  <c r="AJ46" i="386"/>
  <c r="V46" i="386"/>
  <c r="Y46" i="386"/>
  <c r="AI46" i="386"/>
  <c r="Q46" i="386"/>
  <c r="F46" i="386"/>
  <c r="AC46" i="386"/>
  <c r="I46" i="386"/>
  <c r="AG46" i="386"/>
  <c r="P55" i="372"/>
  <c r="I40" i="386"/>
  <c r="Q40" i="386"/>
  <c r="Y40" i="386"/>
  <c r="AG40" i="386"/>
  <c r="AO40" i="386"/>
  <c r="J40" i="386"/>
  <c r="R40" i="386"/>
  <c r="Z40" i="386"/>
  <c r="AH40" i="386"/>
  <c r="AP40" i="386"/>
  <c r="L40" i="386"/>
  <c r="T40" i="386"/>
  <c r="AB40" i="386"/>
  <c r="AJ40" i="386"/>
  <c r="O40" i="386"/>
  <c r="AC40" i="386"/>
  <c r="AN40" i="386"/>
  <c r="E40" i="386"/>
  <c r="P40" i="386"/>
  <c r="AD40" i="386"/>
  <c r="AQ40" i="386"/>
  <c r="G40" i="386"/>
  <c r="AF40" i="386"/>
  <c r="F40" i="386"/>
  <c r="S40" i="386"/>
  <c r="AE40" i="386"/>
  <c r="U40" i="386"/>
  <c r="H40" i="386"/>
  <c r="V40" i="386"/>
  <c r="AI40" i="386"/>
  <c r="K40" i="386"/>
  <c r="AM40" i="386"/>
  <c r="M40" i="386"/>
  <c r="D40" i="386"/>
  <c r="N40" i="386"/>
  <c r="P49" i="372"/>
  <c r="W40" i="386"/>
  <c r="X40" i="386"/>
  <c r="AA40" i="386"/>
  <c r="AK40" i="386"/>
  <c r="AL40" i="386"/>
  <c r="F53" i="386"/>
  <c r="N53" i="386"/>
  <c r="V53" i="386"/>
  <c r="AD53" i="386"/>
  <c r="AL53" i="386"/>
  <c r="G53" i="386"/>
  <c r="O53" i="386"/>
  <c r="W53" i="386"/>
  <c r="AE53" i="386"/>
  <c r="AM53" i="386"/>
  <c r="I53" i="386"/>
  <c r="Q53" i="386"/>
  <c r="Y53" i="386"/>
  <c r="AG53" i="386"/>
  <c r="AO53" i="386"/>
  <c r="J53" i="386"/>
  <c r="U53" i="386"/>
  <c r="AI53" i="386"/>
  <c r="K53" i="386"/>
  <c r="X53" i="386"/>
  <c r="AJ53" i="386"/>
  <c r="M53" i="386"/>
  <c r="AA53" i="386"/>
  <c r="AN53" i="386"/>
  <c r="L53" i="386"/>
  <c r="AF53" i="386"/>
  <c r="P53" i="386"/>
  <c r="AH53" i="386"/>
  <c r="S53" i="386"/>
  <c r="H53" i="386"/>
  <c r="R53" i="386"/>
  <c r="AK53" i="386"/>
  <c r="D53" i="386"/>
  <c r="AP53" i="386"/>
  <c r="P62" i="372"/>
  <c r="E53" i="386"/>
  <c r="T53" i="386"/>
  <c r="AQ53" i="386"/>
  <c r="Z53" i="386"/>
  <c r="AB53" i="386"/>
  <c r="AC53" i="386"/>
  <c r="G30" i="386"/>
  <c r="O30" i="386"/>
  <c r="W30" i="386"/>
  <c r="AE30" i="386"/>
  <c r="AM30" i="386"/>
  <c r="H30" i="386"/>
  <c r="P30" i="386"/>
  <c r="X30" i="386"/>
  <c r="AF30" i="386"/>
  <c r="AN30" i="386"/>
  <c r="D30" i="386"/>
  <c r="J30" i="386"/>
  <c r="R30" i="386"/>
  <c r="Z30" i="386"/>
  <c r="AH30" i="386"/>
  <c r="AP30" i="386"/>
  <c r="I30" i="386"/>
  <c r="U30" i="386"/>
  <c r="AI30" i="386"/>
  <c r="K30" i="386"/>
  <c r="V30" i="386"/>
  <c r="AJ30" i="386"/>
  <c r="AA30" i="386"/>
  <c r="L30" i="386"/>
  <c r="Y30" i="386"/>
  <c r="AK30" i="386"/>
  <c r="M30" i="386"/>
  <c r="AL30" i="386"/>
  <c r="N30" i="386"/>
  <c r="AB30" i="386"/>
  <c r="AO30" i="386"/>
  <c r="Q30" i="386"/>
  <c r="AC30" i="386"/>
  <c r="AQ30" i="386"/>
  <c r="F30" i="386"/>
  <c r="S30" i="386"/>
  <c r="P39" i="372"/>
  <c r="AD30" i="386"/>
  <c r="E30" i="386"/>
  <c r="T30" i="386"/>
  <c r="AG30" i="386"/>
  <c r="G38" i="386"/>
  <c r="O38" i="386"/>
  <c r="W38" i="386"/>
  <c r="AE38" i="386"/>
  <c r="AM38" i="386"/>
  <c r="H38" i="386"/>
  <c r="P38" i="386"/>
  <c r="X38" i="386"/>
  <c r="AF38" i="386"/>
  <c r="AN38" i="386"/>
  <c r="J38" i="386"/>
  <c r="R38" i="386"/>
  <c r="Z38" i="386"/>
  <c r="AH38" i="386"/>
  <c r="AP38" i="386"/>
  <c r="Q38" i="386"/>
  <c r="AC38" i="386"/>
  <c r="AQ38" i="386"/>
  <c r="E38" i="386"/>
  <c r="S38" i="386"/>
  <c r="AD38" i="386"/>
  <c r="D38" i="386"/>
  <c r="U38" i="386"/>
  <c r="F38" i="386"/>
  <c r="T38" i="386"/>
  <c r="AG38" i="386"/>
  <c r="I38" i="386"/>
  <c r="AI38" i="386"/>
  <c r="K38" i="386"/>
  <c r="V38" i="386"/>
  <c r="AJ38" i="386"/>
  <c r="N38" i="386"/>
  <c r="Y38" i="386"/>
  <c r="L38" i="386"/>
  <c r="AA38" i="386"/>
  <c r="AB38" i="386"/>
  <c r="AO38" i="386"/>
  <c r="AK38" i="386"/>
  <c r="P47" i="372"/>
  <c r="AL38" i="386"/>
  <c r="M38" i="386"/>
  <c r="H39" i="386"/>
  <c r="P39" i="386"/>
  <c r="X39" i="386"/>
  <c r="AF39" i="386"/>
  <c r="AN39" i="386"/>
  <c r="I39" i="386"/>
  <c r="Q39" i="386"/>
  <c r="Y39" i="386"/>
  <c r="AG39" i="386"/>
  <c r="AO39" i="386"/>
  <c r="K39" i="386"/>
  <c r="S39" i="386"/>
  <c r="AA39" i="386"/>
  <c r="AI39" i="386"/>
  <c r="AQ39" i="386"/>
  <c r="O39" i="386"/>
  <c r="AC39" i="386"/>
  <c r="AP39" i="386"/>
  <c r="E39" i="386"/>
  <c r="R39" i="386"/>
  <c r="AD39" i="386"/>
  <c r="U39" i="386"/>
  <c r="F39" i="386"/>
  <c r="T39" i="386"/>
  <c r="AE39" i="386"/>
  <c r="D39" i="386"/>
  <c r="G39" i="386"/>
  <c r="AH39" i="386"/>
  <c r="J39" i="386"/>
  <c r="V39" i="386"/>
  <c r="AJ39" i="386"/>
  <c r="M39" i="386"/>
  <c r="N39" i="386"/>
  <c r="Z39" i="386"/>
  <c r="P48" i="372"/>
  <c r="AL39" i="386"/>
  <c r="AM39" i="386"/>
  <c r="W39" i="386"/>
  <c r="L39" i="386"/>
  <c r="AB39" i="386"/>
  <c r="AK39" i="386"/>
  <c r="E26" i="380"/>
  <c r="M26" i="380"/>
  <c r="U26" i="380"/>
  <c r="AC26" i="380"/>
  <c r="AK26" i="380"/>
  <c r="N26" i="380"/>
  <c r="W26" i="380"/>
  <c r="AF26" i="380"/>
  <c r="AO26" i="380"/>
  <c r="J26" i="380"/>
  <c r="T26" i="380"/>
  <c r="AE26" i="380"/>
  <c r="AP26" i="380"/>
  <c r="K26" i="380"/>
  <c r="V26" i="380"/>
  <c r="AG26" i="380"/>
  <c r="AQ26" i="380"/>
  <c r="O26" i="380"/>
  <c r="Y26" i="380"/>
  <c r="AI26" i="380"/>
  <c r="Q26" i="380"/>
  <c r="AH26" i="380"/>
  <c r="R26" i="380"/>
  <c r="AJ26" i="380"/>
  <c r="I26" i="380"/>
  <c r="AA26" i="380"/>
  <c r="F26" i="380"/>
  <c r="AB26" i="380"/>
  <c r="L26" i="380"/>
  <c r="AM26" i="380"/>
  <c r="P26" i="380"/>
  <c r="D26" i="380"/>
  <c r="S26" i="380"/>
  <c r="X26" i="380"/>
  <c r="AD26" i="380"/>
  <c r="H26" i="380"/>
  <c r="AL26" i="380"/>
  <c r="G26" i="380"/>
  <c r="AN26" i="380"/>
  <c r="Z26" i="380"/>
  <c r="E35" i="380"/>
  <c r="M35" i="380"/>
  <c r="U35" i="380"/>
  <c r="AC35" i="380"/>
  <c r="AK35" i="380"/>
  <c r="J35" i="380"/>
  <c r="S35" i="380"/>
  <c r="AB35" i="380"/>
  <c r="AL35" i="380"/>
  <c r="K35" i="380"/>
  <c r="T35" i="380"/>
  <c r="AD35" i="380"/>
  <c r="AM35" i="380"/>
  <c r="G35" i="380"/>
  <c r="P35" i="380"/>
  <c r="Y35" i="380"/>
  <c r="AH35" i="380"/>
  <c r="AQ35" i="380"/>
  <c r="D35" i="380"/>
  <c r="I35" i="380"/>
  <c r="X35" i="380"/>
  <c r="AN35" i="380"/>
  <c r="O35" i="380"/>
  <c r="AE35" i="380"/>
  <c r="F35" i="380"/>
  <c r="Z35" i="380"/>
  <c r="L35" i="380"/>
  <c r="H35" i="380"/>
  <c r="AA35" i="380"/>
  <c r="AF35" i="380"/>
  <c r="Q35" i="380"/>
  <c r="AI35" i="380"/>
  <c r="AO35" i="380"/>
  <c r="AP35" i="380"/>
  <c r="R35" i="380"/>
  <c r="AJ35" i="380"/>
  <c r="V35" i="380"/>
  <c r="W35" i="380"/>
  <c r="AG35" i="380"/>
  <c r="N35" i="380"/>
  <c r="I22" i="380"/>
  <c r="Q22" i="380"/>
  <c r="Y22" i="380"/>
  <c r="AG22" i="380"/>
  <c r="AO22" i="380"/>
  <c r="E22" i="380"/>
  <c r="N22" i="380"/>
  <c r="W22" i="380"/>
  <c r="AF22" i="380"/>
  <c r="AP22" i="380"/>
  <c r="J22" i="380"/>
  <c r="T22" i="380"/>
  <c r="AD22" i="380"/>
  <c r="AN22" i="380"/>
  <c r="K22" i="380"/>
  <c r="U22" i="380"/>
  <c r="AE22" i="380"/>
  <c r="AQ22" i="380"/>
  <c r="M22" i="380"/>
  <c r="X22" i="380"/>
  <c r="AI22" i="380"/>
  <c r="F22" i="380"/>
  <c r="V22" i="380"/>
  <c r="AL22" i="380"/>
  <c r="D22" i="380"/>
  <c r="G22" i="380"/>
  <c r="Z22" i="380"/>
  <c r="AM22" i="380"/>
  <c r="P22" i="380"/>
  <c r="AH22" i="380"/>
  <c r="AA22" i="380"/>
  <c r="H22" i="380"/>
  <c r="AJ22" i="380"/>
  <c r="AB22" i="380"/>
  <c r="AC22" i="380"/>
  <c r="AK22" i="380"/>
  <c r="L22" i="380"/>
  <c r="S22" i="380"/>
  <c r="O22" i="380"/>
  <c r="R22" i="380"/>
  <c r="I14" i="380"/>
  <c r="Q14" i="380"/>
  <c r="Y14" i="380"/>
  <c r="AG14" i="380"/>
  <c r="AO14" i="380"/>
  <c r="F14" i="380"/>
  <c r="O14" i="380"/>
  <c r="X14" i="380"/>
  <c r="AH14" i="380"/>
  <c r="AQ14" i="380"/>
  <c r="H14" i="380"/>
  <c r="S14" i="380"/>
  <c r="AC14" i="380"/>
  <c r="AM14" i="380"/>
  <c r="J14" i="380"/>
  <c r="T14" i="380"/>
  <c r="AD14" i="380"/>
  <c r="AN14" i="380"/>
  <c r="L14" i="380"/>
  <c r="V14" i="380"/>
  <c r="AF14" i="380"/>
  <c r="P14" i="380"/>
  <c r="AI14" i="380"/>
  <c r="D14" i="380"/>
  <c r="R14" i="380"/>
  <c r="AJ14" i="380"/>
  <c r="K14" i="380"/>
  <c r="AA14" i="380"/>
  <c r="N14" i="380"/>
  <c r="AP14" i="380"/>
  <c r="Z14" i="380"/>
  <c r="U14" i="380"/>
  <c r="AB14" i="380"/>
  <c r="W14" i="380"/>
  <c r="AK14" i="380"/>
  <c r="E14" i="380"/>
  <c r="AL14" i="380"/>
  <c r="G14" i="380"/>
  <c r="M14" i="380"/>
  <c r="AE14" i="380"/>
  <c r="F52" i="380"/>
  <c r="N52" i="380"/>
  <c r="V52" i="380"/>
  <c r="AD52" i="380"/>
  <c r="AL52" i="380"/>
  <c r="K52" i="380"/>
  <c r="S52" i="380"/>
  <c r="AA52" i="380"/>
  <c r="AI52" i="380"/>
  <c r="AQ52" i="380"/>
  <c r="E52" i="380"/>
  <c r="M52" i="380"/>
  <c r="X52" i="380"/>
  <c r="AH52" i="380"/>
  <c r="O52" i="380"/>
  <c r="AJ52" i="380"/>
  <c r="Z52" i="380"/>
  <c r="Y52" i="380"/>
  <c r="P52" i="380"/>
  <c r="AK52" i="380"/>
  <c r="H52" i="380"/>
  <c r="R52" i="380"/>
  <c r="AC52" i="380"/>
  <c r="AN52" i="380"/>
  <c r="U52" i="380"/>
  <c r="AP52" i="380"/>
  <c r="I52" i="380"/>
  <c r="T52" i="380"/>
  <c r="AE52" i="380"/>
  <c r="AO52" i="380"/>
  <c r="J52" i="380"/>
  <c r="AF52" i="380"/>
  <c r="Q52" i="380"/>
  <c r="W52" i="380"/>
  <c r="AB52" i="380"/>
  <c r="AG52" i="380"/>
  <c r="AM52" i="380"/>
  <c r="D52" i="380"/>
  <c r="G52" i="380"/>
  <c r="L52" i="380"/>
  <c r="H13" i="380"/>
  <c r="P13" i="380"/>
  <c r="X13" i="380"/>
  <c r="AF13" i="380"/>
  <c r="AN13" i="380"/>
  <c r="I13" i="380"/>
  <c r="R13" i="380"/>
  <c r="AA13" i="380"/>
  <c r="AJ13" i="380"/>
  <c r="E13" i="380"/>
  <c r="O13" i="380"/>
  <c r="Z13" i="380"/>
  <c r="AK13" i="380"/>
  <c r="F13" i="380"/>
  <c r="Q13" i="380"/>
  <c r="AB13" i="380"/>
  <c r="AL13" i="380"/>
  <c r="J13" i="380"/>
  <c r="T13" i="380"/>
  <c r="AD13" i="380"/>
  <c r="AO13" i="380"/>
  <c r="V13" i="380"/>
  <c r="AM13" i="380"/>
  <c r="G13" i="380"/>
  <c r="W13" i="380"/>
  <c r="AP13" i="380"/>
  <c r="N13" i="380"/>
  <c r="AG13" i="380"/>
  <c r="AC13" i="380"/>
  <c r="L13" i="380"/>
  <c r="AI13" i="380"/>
  <c r="U13" i="380"/>
  <c r="Y13" i="380"/>
  <c r="AE13" i="380"/>
  <c r="AQ13" i="380"/>
  <c r="S13" i="380"/>
  <c r="K13" i="380"/>
  <c r="M13" i="380"/>
  <c r="D13" i="380"/>
  <c r="AH13" i="380"/>
  <c r="G28" i="380"/>
  <c r="O28" i="380"/>
  <c r="I28" i="380"/>
  <c r="R28" i="380"/>
  <c r="Z28" i="380"/>
  <c r="AH28" i="380"/>
  <c r="AP28" i="380"/>
  <c r="E28" i="380"/>
  <c r="P28" i="380"/>
  <c r="Y28" i="380"/>
  <c r="AI28" i="380"/>
  <c r="F28" i="380"/>
  <c r="Q28" i="380"/>
  <c r="AA28" i="380"/>
  <c r="AJ28" i="380"/>
  <c r="J28" i="380"/>
  <c r="T28" i="380"/>
  <c r="AC28" i="380"/>
  <c r="AL28" i="380"/>
  <c r="V28" i="380"/>
  <c r="AK28" i="380"/>
  <c r="H28" i="380"/>
  <c r="W28" i="380"/>
  <c r="AM28" i="380"/>
  <c r="N28" i="380"/>
  <c r="AE28" i="380"/>
  <c r="AD28" i="380"/>
  <c r="M28" i="380"/>
  <c r="AN28" i="380"/>
  <c r="K28" i="380"/>
  <c r="AO28" i="380"/>
  <c r="L28" i="380"/>
  <c r="AQ28" i="380"/>
  <c r="D28" i="380"/>
  <c r="S28" i="380"/>
  <c r="X28" i="380"/>
  <c r="AB28" i="380"/>
  <c r="AF28" i="380"/>
  <c r="AG28" i="380"/>
  <c r="U28" i="380"/>
  <c r="K49" i="380"/>
  <c r="S49" i="380"/>
  <c r="AA49" i="380"/>
  <c r="AI49" i="380"/>
  <c r="AQ49" i="380"/>
  <c r="H49" i="380"/>
  <c r="P49" i="380"/>
  <c r="X49" i="380"/>
  <c r="AF49" i="380"/>
  <c r="AN49" i="380"/>
  <c r="E49" i="380"/>
  <c r="O49" i="380"/>
  <c r="Z49" i="380"/>
  <c r="AK49" i="380"/>
  <c r="I49" i="380"/>
  <c r="U49" i="380"/>
  <c r="AG49" i="380"/>
  <c r="J49" i="380"/>
  <c r="AH49" i="380"/>
  <c r="D49" i="380"/>
  <c r="W49" i="380"/>
  <c r="V49" i="380"/>
  <c r="L49" i="380"/>
  <c r="AJ49" i="380"/>
  <c r="N49" i="380"/>
  <c r="AB49" i="380"/>
  <c r="AM49" i="380"/>
  <c r="F49" i="380"/>
  <c r="AD49" i="380"/>
  <c r="Q49" i="380"/>
  <c r="AC49" i="380"/>
  <c r="AO49" i="380"/>
  <c r="R49" i="380"/>
  <c r="AP49" i="380"/>
  <c r="AL49" i="380"/>
  <c r="M49" i="380"/>
  <c r="G49" i="380"/>
  <c r="T49" i="380"/>
  <c r="Y49" i="380"/>
  <c r="AE49" i="380"/>
  <c r="F27" i="380"/>
  <c r="N27" i="380"/>
  <c r="V27" i="380"/>
  <c r="AD27" i="380"/>
  <c r="AL27" i="380"/>
  <c r="K27" i="380"/>
  <c r="T27" i="380"/>
  <c r="AC27" i="380"/>
  <c r="AM27" i="380"/>
  <c r="M27" i="380"/>
  <c r="X27" i="380"/>
  <c r="AH27" i="380"/>
  <c r="O27" i="380"/>
  <c r="Y27" i="380"/>
  <c r="AI27" i="380"/>
  <c r="G27" i="380"/>
  <c r="Q27" i="380"/>
  <c r="AA27" i="380"/>
  <c r="AK27" i="380"/>
  <c r="J27" i="380"/>
  <c r="AB27" i="380"/>
  <c r="AQ27" i="380"/>
  <c r="L27" i="380"/>
  <c r="AE27" i="380"/>
  <c r="E27" i="380"/>
  <c r="U27" i="380"/>
  <c r="AN27" i="380"/>
  <c r="D27" i="380"/>
  <c r="R27" i="380"/>
  <c r="AP27" i="380"/>
  <c r="Z27" i="380"/>
  <c r="I27" i="380"/>
  <c r="S27" i="380"/>
  <c r="P27" i="380"/>
  <c r="AF27" i="380"/>
  <c r="AJ27" i="380"/>
  <c r="AO27" i="380"/>
  <c r="AG27" i="380"/>
  <c r="H27" i="380"/>
  <c r="W27" i="380"/>
  <c r="F19" i="380"/>
  <c r="N19" i="380"/>
  <c r="V19" i="380"/>
  <c r="AD19" i="380"/>
  <c r="AL19" i="380"/>
  <c r="L19" i="380"/>
  <c r="U19" i="380"/>
  <c r="AE19" i="380"/>
  <c r="AN19" i="380"/>
  <c r="K19" i="380"/>
  <c r="W19" i="380"/>
  <c r="AG19" i="380"/>
  <c r="AQ19" i="380"/>
  <c r="M19" i="380"/>
  <c r="X19" i="380"/>
  <c r="AH19" i="380"/>
  <c r="E19" i="380"/>
  <c r="P19" i="380"/>
  <c r="Z19" i="380"/>
  <c r="AJ19" i="380"/>
  <c r="G19" i="380"/>
  <c r="T19" i="380"/>
  <c r="AM19" i="380"/>
  <c r="H19" i="380"/>
  <c r="Y19" i="380"/>
  <c r="AO19" i="380"/>
  <c r="Q19" i="380"/>
  <c r="AF19" i="380"/>
  <c r="D19" i="380"/>
  <c r="I19" i="380"/>
  <c r="AI19" i="380"/>
  <c r="R19" i="380"/>
  <c r="AK19" i="380"/>
  <c r="AP19" i="380"/>
  <c r="J19" i="380"/>
  <c r="S19" i="380"/>
  <c r="AA19" i="380"/>
  <c r="AB19" i="380"/>
  <c r="AC19" i="380"/>
  <c r="O19" i="380"/>
  <c r="G20" i="380"/>
  <c r="O20" i="380"/>
  <c r="W20" i="380"/>
  <c r="AE20" i="380"/>
  <c r="AM20" i="380"/>
  <c r="J20" i="380"/>
  <c r="S20" i="380"/>
  <c r="AB20" i="380"/>
  <c r="AK20" i="380"/>
  <c r="N20" i="380"/>
  <c r="Y20" i="380"/>
  <c r="AI20" i="380"/>
  <c r="E20" i="380"/>
  <c r="P20" i="380"/>
  <c r="Z20" i="380"/>
  <c r="AJ20" i="380"/>
  <c r="H20" i="380"/>
  <c r="R20" i="380"/>
  <c r="AC20" i="380"/>
  <c r="AN20" i="380"/>
  <c r="Q20" i="380"/>
  <c r="AG20" i="380"/>
  <c r="T20" i="380"/>
  <c r="AH20" i="380"/>
  <c r="K20" i="380"/>
  <c r="AA20" i="380"/>
  <c r="AQ20" i="380"/>
  <c r="V20" i="380"/>
  <c r="F20" i="380"/>
  <c r="AF20" i="380"/>
  <c r="AL20" i="380"/>
  <c r="I20" i="380"/>
  <c r="AO20" i="380"/>
  <c r="AP20" i="380"/>
  <c r="M20" i="380"/>
  <c r="AD20" i="380"/>
  <c r="U20" i="380"/>
  <c r="X20" i="380"/>
  <c r="L20" i="380"/>
  <c r="D20" i="380"/>
  <c r="K16" i="380"/>
  <c r="S16" i="380"/>
  <c r="AA16" i="380"/>
  <c r="AI16" i="380"/>
  <c r="AQ16" i="380"/>
  <c r="J16" i="380"/>
  <c r="T16" i="380"/>
  <c r="AC16" i="380"/>
  <c r="AL16" i="380"/>
  <c r="N16" i="380"/>
  <c r="X16" i="380"/>
  <c r="AH16" i="380"/>
  <c r="E16" i="380"/>
  <c r="O16" i="380"/>
  <c r="Y16" i="380"/>
  <c r="AJ16" i="380"/>
  <c r="G16" i="380"/>
  <c r="Q16" i="380"/>
  <c r="AB16" i="380"/>
  <c r="AM16" i="380"/>
  <c r="F16" i="380"/>
  <c r="V16" i="380"/>
  <c r="AN16" i="380"/>
  <c r="H16" i="380"/>
  <c r="W16" i="380"/>
  <c r="AO16" i="380"/>
  <c r="P16" i="380"/>
  <c r="AF16" i="380"/>
  <c r="R16" i="380"/>
  <c r="AD16" i="380"/>
  <c r="L16" i="380"/>
  <c r="D16" i="380"/>
  <c r="U16" i="380"/>
  <c r="M16" i="380"/>
  <c r="AE16" i="380"/>
  <c r="AP16" i="380"/>
  <c r="AG16" i="380"/>
  <c r="AK16" i="380"/>
  <c r="I16" i="380"/>
  <c r="Z16" i="380"/>
  <c r="E43" i="380"/>
  <c r="M43" i="380"/>
  <c r="U43" i="380"/>
  <c r="AC43" i="380"/>
  <c r="AK43" i="380"/>
  <c r="J43" i="380"/>
  <c r="R43" i="380"/>
  <c r="Z43" i="380"/>
  <c r="AH43" i="380"/>
  <c r="AP43" i="380"/>
  <c r="D43" i="380"/>
  <c r="O43" i="380"/>
  <c r="Y43" i="380"/>
  <c r="AJ43" i="380"/>
  <c r="H43" i="380"/>
  <c r="S43" i="380"/>
  <c r="AD43" i="380"/>
  <c r="AN43" i="380"/>
  <c r="F43" i="380"/>
  <c r="T43" i="380"/>
  <c r="AG43" i="380"/>
  <c r="I43" i="380"/>
  <c r="AL43" i="380"/>
  <c r="G43" i="380"/>
  <c r="V43" i="380"/>
  <c r="AI43" i="380"/>
  <c r="W43" i="380"/>
  <c r="L43" i="380"/>
  <c r="AA43" i="380"/>
  <c r="AO43" i="380"/>
  <c r="AE43" i="380"/>
  <c r="N43" i="380"/>
  <c r="AB43" i="380"/>
  <c r="AQ43" i="380"/>
  <c r="P43" i="380"/>
  <c r="K43" i="380"/>
  <c r="X43" i="380"/>
  <c r="Q43" i="380"/>
  <c r="AF43" i="380"/>
  <c r="AM43" i="380"/>
  <c r="J48" i="380"/>
  <c r="R48" i="380"/>
  <c r="Z48" i="380"/>
  <c r="AH48" i="380"/>
  <c r="AP48" i="380"/>
  <c r="G48" i="380"/>
  <c r="O48" i="380"/>
  <c r="W48" i="380"/>
  <c r="AE48" i="380"/>
  <c r="AM48" i="380"/>
  <c r="L48" i="380"/>
  <c r="V48" i="380"/>
  <c r="AG48" i="380"/>
  <c r="E48" i="380"/>
  <c r="P48" i="380"/>
  <c r="I48" i="380"/>
  <c r="X48" i="380"/>
  <c r="AJ48" i="380"/>
  <c r="D48" i="380"/>
  <c r="AK48" i="380"/>
  <c r="M48" i="380"/>
  <c r="AL48" i="380"/>
  <c r="K48" i="380"/>
  <c r="Y48" i="380"/>
  <c r="AA48" i="380"/>
  <c r="Q48" i="380"/>
  <c r="AC48" i="380"/>
  <c r="AO48" i="380"/>
  <c r="F48" i="380"/>
  <c r="S48" i="380"/>
  <c r="AD48" i="380"/>
  <c r="AQ48" i="380"/>
  <c r="T48" i="380"/>
  <c r="AF48" i="380"/>
  <c r="AB48" i="380"/>
  <c r="AN48" i="380"/>
  <c r="AI48" i="380"/>
  <c r="U48" i="380"/>
  <c r="H48" i="380"/>
  <c r="N48" i="380"/>
  <c r="G12" i="380"/>
  <c r="O12" i="380"/>
  <c r="W12" i="380"/>
  <c r="AE12" i="380"/>
  <c r="AM12" i="380"/>
  <c r="K12" i="380"/>
  <c r="T12" i="380"/>
  <c r="AC12" i="380"/>
  <c r="AL12" i="380"/>
  <c r="M12" i="380"/>
  <c r="X12" i="380"/>
  <c r="AH12" i="380"/>
  <c r="N12" i="380"/>
  <c r="Y12" i="380"/>
  <c r="AI12" i="380"/>
  <c r="F12" i="380"/>
  <c r="Q12" i="380"/>
  <c r="AA12" i="380"/>
  <c r="AK12" i="380"/>
  <c r="J12" i="380"/>
  <c r="AB12" i="380"/>
  <c r="AQ12" i="380"/>
  <c r="L12" i="380"/>
  <c r="AD12" i="380"/>
  <c r="E12" i="380"/>
  <c r="U12" i="380"/>
  <c r="AN12" i="380"/>
  <c r="P12" i="380"/>
  <c r="AO12" i="380"/>
  <c r="V12" i="380"/>
  <c r="Z12" i="380"/>
  <c r="AG12" i="380"/>
  <c r="AF12" i="380"/>
  <c r="H12" i="380"/>
  <c r="AP12" i="380"/>
  <c r="I12" i="380"/>
  <c r="D12" i="380"/>
  <c r="R12" i="380"/>
  <c r="S12" i="380"/>
  <c r="AJ12" i="380"/>
  <c r="K41" i="380"/>
  <c r="S41" i="380"/>
  <c r="AA41" i="380"/>
  <c r="AI41" i="380"/>
  <c r="AQ41" i="380"/>
  <c r="H41" i="380"/>
  <c r="P41" i="380"/>
  <c r="X41" i="380"/>
  <c r="AF41" i="380"/>
  <c r="AN41" i="380"/>
  <c r="G41" i="380"/>
  <c r="R41" i="380"/>
  <c r="AC41" i="380"/>
  <c r="AM41" i="380"/>
  <c r="L41" i="380"/>
  <c r="V41" i="380"/>
  <c r="AG41" i="380"/>
  <c r="M41" i="380"/>
  <c r="Z41" i="380"/>
  <c r="AO41" i="380"/>
  <c r="N41" i="380"/>
  <c r="AD41" i="380"/>
  <c r="AB41" i="380"/>
  <c r="AP41" i="380"/>
  <c r="O41" i="380"/>
  <c r="E41" i="380"/>
  <c r="T41" i="380"/>
  <c r="AH41" i="380"/>
  <c r="W41" i="380"/>
  <c r="F41" i="380"/>
  <c r="U41" i="380"/>
  <c r="AJ41" i="380"/>
  <c r="I41" i="380"/>
  <c r="AK41" i="380"/>
  <c r="Q41" i="380"/>
  <c r="D41" i="380"/>
  <c r="Y41" i="380"/>
  <c r="AE41" i="380"/>
  <c r="AL41" i="380"/>
  <c r="J41" i="380"/>
  <c r="F44" i="380"/>
  <c r="N44" i="380"/>
  <c r="V44" i="380"/>
  <c r="AD44" i="380"/>
  <c r="AL44" i="380"/>
  <c r="K44" i="380"/>
  <c r="S44" i="380"/>
  <c r="AA44" i="380"/>
  <c r="AI44" i="380"/>
  <c r="AQ44" i="380"/>
  <c r="H44" i="380"/>
  <c r="R44" i="380"/>
  <c r="AC44" i="380"/>
  <c r="AN44" i="380"/>
  <c r="L44" i="380"/>
  <c r="W44" i="380"/>
  <c r="AG44" i="380"/>
  <c r="I44" i="380"/>
  <c r="X44" i="380"/>
  <c r="AK44" i="380"/>
  <c r="Z44" i="380"/>
  <c r="J44" i="380"/>
  <c r="Y44" i="380"/>
  <c r="AM44" i="380"/>
  <c r="M44" i="380"/>
  <c r="AO44" i="380"/>
  <c r="P44" i="380"/>
  <c r="AE44" i="380"/>
  <c r="T44" i="380"/>
  <c r="Q44" i="380"/>
  <c r="AF44" i="380"/>
  <c r="D44" i="380"/>
  <c r="E44" i="380"/>
  <c r="AH44" i="380"/>
  <c r="O44" i="380"/>
  <c r="U44" i="380"/>
  <c r="AB44" i="380"/>
  <c r="AP44" i="380"/>
  <c r="G44" i="380"/>
  <c r="AJ44" i="380"/>
  <c r="E18" i="380"/>
  <c r="M18" i="380"/>
  <c r="U18" i="380"/>
  <c r="AC18" i="380"/>
  <c r="AK18" i="380"/>
  <c r="F18" i="380"/>
  <c r="O18" i="380"/>
  <c r="X18" i="380"/>
  <c r="AG18" i="380"/>
  <c r="AP18" i="380"/>
  <c r="I18" i="380"/>
  <c r="S18" i="380"/>
  <c r="AD18" i="380"/>
  <c r="AN18" i="380"/>
  <c r="J18" i="380"/>
  <c r="T18" i="380"/>
  <c r="AE18" i="380"/>
  <c r="AO18" i="380"/>
  <c r="L18" i="380"/>
  <c r="W18" i="380"/>
  <c r="AH18" i="380"/>
  <c r="K18" i="380"/>
  <c r="AA18" i="380"/>
  <c r="N18" i="380"/>
  <c r="AB18" i="380"/>
  <c r="V18" i="380"/>
  <c r="AL18" i="380"/>
  <c r="R18" i="380"/>
  <c r="AF18" i="380"/>
  <c r="G18" i="380"/>
  <c r="AM18" i="380"/>
  <c r="P18" i="380"/>
  <c r="D18" i="380"/>
  <c r="H18" i="380"/>
  <c r="AQ18" i="380"/>
  <c r="Y18" i="380"/>
  <c r="AJ18" i="380"/>
  <c r="Z18" i="380"/>
  <c r="AI18" i="380"/>
  <c r="Q18" i="380"/>
  <c r="F31" i="380"/>
  <c r="N31" i="380"/>
  <c r="V31" i="380"/>
  <c r="AD31" i="380"/>
  <c r="AL31" i="380"/>
  <c r="G31" i="380"/>
  <c r="O31" i="380"/>
  <c r="W31" i="380"/>
  <c r="AE31" i="380"/>
  <c r="AM31" i="380"/>
  <c r="I31" i="380"/>
  <c r="Q31" i="380"/>
  <c r="Y31" i="380"/>
  <c r="AG31" i="380"/>
  <c r="AO31" i="380"/>
  <c r="R31" i="380"/>
  <c r="AC31" i="380"/>
  <c r="AQ31" i="380"/>
  <c r="E31" i="380"/>
  <c r="S31" i="380"/>
  <c r="AF31" i="380"/>
  <c r="L31" i="380"/>
  <c r="Z31" i="380"/>
  <c r="AK31" i="380"/>
  <c r="X31" i="380"/>
  <c r="K31" i="380"/>
  <c r="AH31" i="380"/>
  <c r="M31" i="380"/>
  <c r="AN31" i="380"/>
  <c r="P31" i="380"/>
  <c r="AP31" i="380"/>
  <c r="T31" i="380"/>
  <c r="AA31" i="380"/>
  <c r="J31" i="380"/>
  <c r="AB31" i="380"/>
  <c r="H31" i="380"/>
  <c r="AI31" i="380"/>
  <c r="AJ31" i="380"/>
  <c r="D31" i="380"/>
  <c r="U31" i="380"/>
  <c r="L50" i="380"/>
  <c r="T50" i="380"/>
  <c r="AB50" i="380"/>
  <c r="AJ50" i="380"/>
  <c r="I50" i="380"/>
  <c r="Q50" i="380"/>
  <c r="Y50" i="380"/>
  <c r="AG50" i="380"/>
  <c r="AO50" i="380"/>
  <c r="H50" i="380"/>
  <c r="S50" i="380"/>
  <c r="AD50" i="380"/>
  <c r="AN50" i="380"/>
  <c r="F50" i="380"/>
  <c r="R50" i="380"/>
  <c r="AE50" i="380"/>
  <c r="AQ50" i="380"/>
  <c r="U50" i="380"/>
  <c r="J50" i="380"/>
  <c r="AH50" i="380"/>
  <c r="G50" i="380"/>
  <c r="AF50" i="380"/>
  <c r="V50" i="380"/>
  <c r="D50" i="380"/>
  <c r="M50" i="380"/>
  <c r="X50" i="380"/>
  <c r="AK50" i="380"/>
  <c r="AA50" i="380"/>
  <c r="N50" i="380"/>
  <c r="Z50" i="380"/>
  <c r="AL50" i="380"/>
  <c r="O50" i="380"/>
  <c r="AM50" i="380"/>
  <c r="E50" i="380"/>
  <c r="K50" i="380"/>
  <c r="W50" i="380"/>
  <c r="AP50" i="380"/>
  <c r="AC50" i="380"/>
  <c r="AI50" i="380"/>
  <c r="P50" i="380"/>
  <c r="L25" i="380"/>
  <c r="T25" i="380"/>
  <c r="AB25" i="380"/>
  <c r="AJ25" i="380"/>
  <c r="G25" i="380"/>
  <c r="P25" i="380"/>
  <c r="Y25" i="380"/>
  <c r="AH25" i="380"/>
  <c r="AQ25" i="380"/>
  <c r="H25" i="380"/>
  <c r="R25" i="380"/>
  <c r="AC25" i="380"/>
  <c r="AM25" i="380"/>
  <c r="I25" i="380"/>
  <c r="S25" i="380"/>
  <c r="AD25" i="380"/>
  <c r="AN25" i="380"/>
  <c r="K25" i="380"/>
  <c r="V25" i="380"/>
  <c r="AF25" i="380"/>
  <c r="AP25" i="380"/>
  <c r="E25" i="380"/>
  <c r="W25" i="380"/>
  <c r="AL25" i="380"/>
  <c r="F25" i="380"/>
  <c r="X25" i="380"/>
  <c r="AO25" i="380"/>
  <c r="O25" i="380"/>
  <c r="AG25" i="380"/>
  <c r="N25" i="380"/>
  <c r="Z25" i="380"/>
  <c r="Q25" i="380"/>
  <c r="AA25" i="380"/>
  <c r="U25" i="380"/>
  <c r="AI25" i="380"/>
  <c r="AK25" i="380"/>
  <c r="J25" i="380"/>
  <c r="M25" i="380"/>
  <c r="AE25" i="380"/>
  <c r="D25" i="380"/>
  <c r="E51" i="380"/>
  <c r="M51" i="380"/>
  <c r="U51" i="380"/>
  <c r="AC51" i="380"/>
  <c r="AK51" i="380"/>
  <c r="J51" i="380"/>
  <c r="R51" i="380"/>
  <c r="Z51" i="380"/>
  <c r="AH51" i="380"/>
  <c r="AP51" i="380"/>
  <c r="D51" i="380"/>
  <c r="L51" i="380"/>
  <c r="W51" i="380"/>
  <c r="AG51" i="380"/>
  <c r="P51" i="380"/>
  <c r="AB51" i="380"/>
  <c r="AN51" i="380"/>
  <c r="F51" i="380"/>
  <c r="Q51" i="380"/>
  <c r="AO51" i="380"/>
  <c r="S51" i="380"/>
  <c r="AQ51" i="380"/>
  <c r="AD51" i="380"/>
  <c r="G51" i="380"/>
  <c r="AE51" i="380"/>
  <c r="I51" i="380"/>
  <c r="V51" i="380"/>
  <c r="AI51" i="380"/>
  <c r="N51" i="380"/>
  <c r="AL51" i="380"/>
  <c r="K51" i="380"/>
  <c r="X51" i="380"/>
  <c r="AJ51" i="380"/>
  <c r="Y51" i="380"/>
  <c r="H51" i="380"/>
  <c r="AA51" i="380"/>
  <c r="O51" i="380"/>
  <c r="AF51" i="380"/>
  <c r="T51" i="380"/>
  <c r="AM51" i="380"/>
  <c r="H21" i="380"/>
  <c r="P21" i="380"/>
  <c r="X21" i="380"/>
  <c r="AF21" i="380"/>
  <c r="AN21" i="380"/>
  <c r="G21" i="380"/>
  <c r="Q21" i="380"/>
  <c r="Z21" i="380"/>
  <c r="AI21" i="380"/>
  <c r="F21" i="380"/>
  <c r="R21" i="380"/>
  <c r="AB21" i="380"/>
  <c r="AL21" i="380"/>
  <c r="I21" i="380"/>
  <c r="S21" i="380"/>
  <c r="AC21" i="380"/>
  <c r="AM21" i="380"/>
  <c r="K21" i="380"/>
  <c r="U21" i="380"/>
  <c r="AE21" i="380"/>
  <c r="AP21" i="380"/>
  <c r="L21" i="380"/>
  <c r="AA21" i="380"/>
  <c r="M21" i="380"/>
  <c r="AD21" i="380"/>
  <c r="V21" i="380"/>
  <c r="AK21" i="380"/>
  <c r="J21" i="380"/>
  <c r="AJ21" i="380"/>
  <c r="T21" i="380"/>
  <c r="AG21" i="380"/>
  <c r="AO21" i="380"/>
  <c r="AH21" i="380"/>
  <c r="N21" i="380"/>
  <c r="D21" i="380"/>
  <c r="O21" i="380"/>
  <c r="W21" i="380"/>
  <c r="Y21" i="380"/>
  <c r="E21" i="380"/>
  <c r="AQ21" i="380"/>
  <c r="J23" i="380"/>
  <c r="R23" i="380"/>
  <c r="Z23" i="380"/>
  <c r="AH23" i="380"/>
  <c r="AP23" i="380"/>
  <c r="L23" i="380"/>
  <c r="U23" i="380"/>
  <c r="AD23" i="380"/>
  <c r="AM23" i="380"/>
  <c r="M23" i="380"/>
  <c r="W23" i="380"/>
  <c r="AG23" i="380"/>
  <c r="N23" i="380"/>
  <c r="X23" i="380"/>
  <c r="AI23" i="380"/>
  <c r="F23" i="380"/>
  <c r="P23" i="380"/>
  <c r="AA23" i="380"/>
  <c r="AK23" i="380"/>
  <c r="Q23" i="380"/>
  <c r="AF23" i="380"/>
  <c r="S23" i="380"/>
  <c r="AJ23" i="380"/>
  <c r="I23" i="380"/>
  <c r="AB23" i="380"/>
  <c r="AQ23" i="380"/>
  <c r="K23" i="380"/>
  <c r="AN23" i="380"/>
  <c r="V23" i="380"/>
  <c r="Y23" i="380"/>
  <c r="AE23" i="380"/>
  <c r="AC23" i="380"/>
  <c r="G23" i="380"/>
  <c r="AO23" i="380"/>
  <c r="H23" i="380"/>
  <c r="D23" i="380"/>
  <c r="O23" i="380"/>
  <c r="T23" i="380"/>
  <c r="E23" i="380"/>
  <c r="AL23" i="380"/>
  <c r="L17" i="380"/>
  <c r="T17" i="380"/>
  <c r="AB17" i="380"/>
  <c r="AJ17" i="380"/>
  <c r="H17" i="380"/>
  <c r="Q17" i="380"/>
  <c r="Z17" i="380"/>
  <c r="AI17" i="380"/>
  <c r="F17" i="380"/>
  <c r="P17" i="380"/>
  <c r="AA17" i="380"/>
  <c r="AL17" i="380"/>
  <c r="G17" i="380"/>
  <c r="R17" i="380"/>
  <c r="AC17" i="380"/>
  <c r="AM17" i="380"/>
  <c r="J17" i="380"/>
  <c r="U17" i="380"/>
  <c r="AE17" i="380"/>
  <c r="AO17" i="380"/>
  <c r="O17" i="380"/>
  <c r="AG17" i="380"/>
  <c r="S17" i="380"/>
  <c r="AH17" i="380"/>
  <c r="K17" i="380"/>
  <c r="Y17" i="380"/>
  <c r="AQ17" i="380"/>
  <c r="E17" i="380"/>
  <c r="AF17" i="380"/>
  <c r="N17" i="380"/>
  <c r="AP17" i="380"/>
  <c r="I17" i="380"/>
  <c r="D17" i="380"/>
  <c r="M17" i="380"/>
  <c r="V17" i="380"/>
  <c r="X17" i="380"/>
  <c r="AD17" i="380"/>
  <c r="AK17" i="380"/>
  <c r="AN17" i="380"/>
  <c r="W17" i="380"/>
  <c r="K29" i="380"/>
  <c r="S29" i="380"/>
  <c r="AA29" i="380"/>
  <c r="AI29" i="380"/>
  <c r="AQ29" i="380"/>
  <c r="E29" i="380"/>
  <c r="N29" i="380"/>
  <c r="W29" i="380"/>
  <c r="AF29" i="380"/>
  <c r="AO29" i="380"/>
  <c r="F29" i="380"/>
  <c r="O29" i="380"/>
  <c r="X29" i="380"/>
  <c r="AG29" i="380"/>
  <c r="AP29" i="380"/>
  <c r="H29" i="380"/>
  <c r="Q29" i="380"/>
  <c r="Z29" i="380"/>
  <c r="AJ29" i="380"/>
  <c r="L29" i="380"/>
  <c r="AB29" i="380"/>
  <c r="AN29" i="380"/>
  <c r="M29" i="380"/>
  <c r="AC29" i="380"/>
  <c r="G29" i="380"/>
  <c r="U29" i="380"/>
  <c r="AK29" i="380"/>
  <c r="P29" i="380"/>
  <c r="AL29" i="380"/>
  <c r="V29" i="380"/>
  <c r="AE29" i="380"/>
  <c r="I29" i="380"/>
  <c r="AH29" i="380"/>
  <c r="AM29" i="380"/>
  <c r="D29" i="380"/>
  <c r="R29" i="380"/>
  <c r="AD29" i="380"/>
  <c r="T29" i="380"/>
  <c r="Y29" i="380"/>
  <c r="J29" i="380"/>
  <c r="G53" i="380"/>
  <c r="O53" i="380"/>
  <c r="W53" i="380"/>
  <c r="AE53" i="380"/>
  <c r="AM53" i="380"/>
  <c r="L53" i="380"/>
  <c r="T53" i="380"/>
  <c r="AB53" i="380"/>
  <c r="AJ53" i="380"/>
  <c r="F53" i="380"/>
  <c r="Q53" i="380"/>
  <c r="AA53" i="380"/>
  <c r="AL53" i="380"/>
  <c r="H53" i="380"/>
  <c r="AC53" i="380"/>
  <c r="I53" i="380"/>
  <c r="AD53" i="380"/>
  <c r="R53" i="380"/>
  <c r="AN53" i="380"/>
  <c r="S53" i="380"/>
  <c r="AO53" i="380"/>
  <c r="K53" i="380"/>
  <c r="V53" i="380"/>
  <c r="AG53" i="380"/>
  <c r="AQ53" i="380"/>
  <c r="D53" i="380"/>
  <c r="Y53" i="380"/>
  <c r="M53" i="380"/>
  <c r="X53" i="380"/>
  <c r="AH53" i="380"/>
  <c r="N53" i="380"/>
  <c r="AI53" i="380"/>
  <c r="U53" i="380"/>
  <c r="Z53" i="380"/>
  <c r="AP53" i="380"/>
  <c r="P53" i="380"/>
  <c r="AK53" i="380"/>
  <c r="E53" i="380"/>
  <c r="J53" i="380"/>
  <c r="AF53" i="380"/>
  <c r="H38" i="380"/>
  <c r="P38" i="380"/>
  <c r="X38" i="380"/>
  <c r="AF38" i="380"/>
  <c r="AN38" i="380"/>
  <c r="D38" i="380"/>
  <c r="I38" i="380"/>
  <c r="Q38" i="380"/>
  <c r="Y38" i="380"/>
  <c r="AG38" i="380"/>
  <c r="E38" i="380"/>
  <c r="M38" i="380"/>
  <c r="U38" i="380"/>
  <c r="AC38" i="380"/>
  <c r="AK38" i="380"/>
  <c r="F38" i="380"/>
  <c r="S38" i="380"/>
  <c r="AE38" i="380"/>
  <c r="AQ38" i="380"/>
  <c r="K38" i="380"/>
  <c r="W38" i="380"/>
  <c r="AJ38" i="380"/>
  <c r="T38" i="380"/>
  <c r="AL38" i="380"/>
  <c r="G38" i="380"/>
  <c r="AO38" i="380"/>
  <c r="V38" i="380"/>
  <c r="AM38" i="380"/>
  <c r="Z38" i="380"/>
  <c r="L38" i="380"/>
  <c r="AB38" i="380"/>
  <c r="O38" i="380"/>
  <c r="AI38" i="380"/>
  <c r="N38" i="380"/>
  <c r="AD38" i="380"/>
  <c r="AH38" i="380"/>
  <c r="R38" i="380"/>
  <c r="AA38" i="380"/>
  <c r="AP38" i="380"/>
  <c r="J38" i="380"/>
  <c r="I39" i="380"/>
  <c r="Q39" i="380"/>
  <c r="Y39" i="380"/>
  <c r="AG39" i="380"/>
  <c r="AO39" i="380"/>
  <c r="J39" i="380"/>
  <c r="R39" i="380"/>
  <c r="Z39" i="380"/>
  <c r="AH39" i="380"/>
  <c r="AP39" i="380"/>
  <c r="F39" i="380"/>
  <c r="N39" i="380"/>
  <c r="V39" i="380"/>
  <c r="AD39" i="380"/>
  <c r="AL39" i="380"/>
  <c r="P39" i="380"/>
  <c r="AC39" i="380"/>
  <c r="AQ39" i="380"/>
  <c r="H39" i="380"/>
  <c r="U39" i="380"/>
  <c r="AI39" i="380"/>
  <c r="M39" i="380"/>
  <c r="AE39" i="380"/>
  <c r="D39" i="380"/>
  <c r="AJ39" i="380"/>
  <c r="O39" i="380"/>
  <c r="AF39" i="380"/>
  <c r="S39" i="380"/>
  <c r="E39" i="380"/>
  <c r="W39" i="380"/>
  <c r="AM39" i="380"/>
  <c r="K39" i="380"/>
  <c r="AB39" i="380"/>
  <c r="G39" i="380"/>
  <c r="X39" i="380"/>
  <c r="AN39" i="380"/>
  <c r="AA39" i="380"/>
  <c r="L39" i="380"/>
  <c r="AK39" i="380"/>
  <c r="T39" i="380"/>
  <c r="K33" i="380"/>
  <c r="S33" i="380"/>
  <c r="AA33" i="380"/>
  <c r="AI33" i="380"/>
  <c r="AQ33" i="380"/>
  <c r="F33" i="380"/>
  <c r="O33" i="380"/>
  <c r="X33" i="380"/>
  <c r="AG33" i="380"/>
  <c r="AP33" i="380"/>
  <c r="G33" i="380"/>
  <c r="P33" i="380"/>
  <c r="Y33" i="380"/>
  <c r="AH33" i="380"/>
  <c r="L33" i="380"/>
  <c r="U33" i="380"/>
  <c r="AD33" i="380"/>
  <c r="AM33" i="380"/>
  <c r="N33" i="380"/>
  <c r="AC33" i="380"/>
  <c r="E33" i="380"/>
  <c r="T33" i="380"/>
  <c r="AJ33" i="380"/>
  <c r="H33" i="380"/>
  <c r="Z33" i="380"/>
  <c r="J33" i="380"/>
  <c r="I33" i="380"/>
  <c r="AB33" i="380"/>
  <c r="AE33" i="380"/>
  <c r="Q33" i="380"/>
  <c r="AK33" i="380"/>
  <c r="W33" i="380"/>
  <c r="R33" i="380"/>
  <c r="AL33" i="380"/>
  <c r="D33" i="380"/>
  <c r="V33" i="380"/>
  <c r="AN33" i="380"/>
  <c r="AO33" i="380"/>
  <c r="M33" i="380"/>
  <c r="AF33" i="380"/>
  <c r="G37" i="380"/>
  <c r="O37" i="380"/>
  <c r="E37" i="380"/>
  <c r="N37" i="380"/>
  <c r="W37" i="380"/>
  <c r="AE37" i="380"/>
  <c r="AM37" i="380"/>
  <c r="F37" i="380"/>
  <c r="P37" i="380"/>
  <c r="X37" i="380"/>
  <c r="AF37" i="380"/>
  <c r="AN37" i="380"/>
  <c r="K37" i="380"/>
  <c r="T37" i="380"/>
  <c r="AB37" i="380"/>
  <c r="AJ37" i="380"/>
  <c r="S37" i="380"/>
  <c r="AG37" i="380"/>
  <c r="J37" i="380"/>
  <c r="Y37" i="380"/>
  <c r="AK37" i="380"/>
  <c r="H37" i="380"/>
  <c r="Z37" i="380"/>
  <c r="AP37" i="380"/>
  <c r="D37" i="380"/>
  <c r="L37" i="380"/>
  <c r="I37" i="380"/>
  <c r="AA37" i="380"/>
  <c r="AQ37" i="380"/>
  <c r="AC37" i="380"/>
  <c r="Q37" i="380"/>
  <c r="AH37" i="380"/>
  <c r="U37" i="380"/>
  <c r="AO37" i="380"/>
  <c r="R37" i="380"/>
  <c r="AI37" i="380"/>
  <c r="AL37" i="380"/>
  <c r="V37" i="380"/>
  <c r="M37" i="380"/>
  <c r="AD37" i="380"/>
  <c r="L34" i="380"/>
  <c r="T34" i="380"/>
  <c r="AB34" i="380"/>
  <c r="AJ34" i="380"/>
  <c r="M34" i="380"/>
  <c r="V34" i="380"/>
  <c r="AE34" i="380"/>
  <c r="AN34" i="380"/>
  <c r="E34" i="380"/>
  <c r="N34" i="380"/>
  <c r="W34" i="380"/>
  <c r="AF34" i="380"/>
  <c r="AO34" i="380"/>
  <c r="I34" i="380"/>
  <c r="R34" i="380"/>
  <c r="AA34" i="380"/>
  <c r="AK34" i="380"/>
  <c r="F34" i="380"/>
  <c r="S34" i="380"/>
  <c r="AH34" i="380"/>
  <c r="J34" i="380"/>
  <c r="Y34" i="380"/>
  <c r="AM34" i="380"/>
  <c r="G34" i="380"/>
  <c r="Z34" i="380"/>
  <c r="K34" i="380"/>
  <c r="H34" i="380"/>
  <c r="AC34" i="380"/>
  <c r="AD34" i="380"/>
  <c r="P34" i="380"/>
  <c r="AI34" i="380"/>
  <c r="U34" i="380"/>
  <c r="AQ34" i="380"/>
  <c r="Q34" i="380"/>
  <c r="AL34" i="380"/>
  <c r="AP34" i="380"/>
  <c r="D34" i="380"/>
  <c r="X34" i="380"/>
  <c r="AG34" i="380"/>
  <c r="O34" i="380"/>
  <c r="F36" i="380"/>
  <c r="N36" i="380"/>
  <c r="V36" i="380"/>
  <c r="AD36" i="380"/>
  <c r="AL36" i="380"/>
  <c r="H36" i="380"/>
  <c r="Q36" i="380"/>
  <c r="Z36" i="380"/>
  <c r="AI36" i="380"/>
  <c r="I36" i="380"/>
  <c r="R36" i="380"/>
  <c r="AA36" i="380"/>
  <c r="AJ36" i="380"/>
  <c r="M36" i="380"/>
  <c r="W36" i="380"/>
  <c r="AF36" i="380"/>
  <c r="AO36" i="380"/>
  <c r="O36" i="380"/>
  <c r="AC36" i="380"/>
  <c r="AQ36" i="380"/>
  <c r="E36" i="380"/>
  <c r="T36" i="380"/>
  <c r="AH36" i="380"/>
  <c r="G36" i="380"/>
  <c r="Y36" i="380"/>
  <c r="K36" i="380"/>
  <c r="J36" i="380"/>
  <c r="AB36" i="380"/>
  <c r="AE36" i="380"/>
  <c r="P36" i="380"/>
  <c r="AK36" i="380"/>
  <c r="AP36" i="380"/>
  <c r="S36" i="380"/>
  <c r="AM36" i="380"/>
  <c r="U36" i="380"/>
  <c r="AN36" i="380"/>
  <c r="X36" i="380"/>
  <c r="D36" i="380"/>
  <c r="AG36" i="380"/>
  <c r="L36" i="380"/>
  <c r="H46" i="380"/>
  <c r="P46" i="380"/>
  <c r="X46" i="380"/>
  <c r="AF46" i="380"/>
  <c r="AN46" i="380"/>
  <c r="D46" i="380"/>
  <c r="E46" i="380"/>
  <c r="M46" i="380"/>
  <c r="U46" i="380"/>
  <c r="AC46" i="380"/>
  <c r="AK46" i="380"/>
  <c r="O46" i="380"/>
  <c r="Z46" i="380"/>
  <c r="AJ46" i="380"/>
  <c r="I46" i="380"/>
  <c r="S46" i="380"/>
  <c r="AD46" i="380"/>
  <c r="AO46" i="380"/>
  <c r="Q46" i="380"/>
  <c r="AE46" i="380"/>
  <c r="F46" i="380"/>
  <c r="AH46" i="380"/>
  <c r="R46" i="380"/>
  <c r="AG46" i="380"/>
  <c r="T46" i="380"/>
  <c r="J46" i="380"/>
  <c r="W46" i="380"/>
  <c r="AL46" i="380"/>
  <c r="AA46" i="380"/>
  <c r="K46" i="380"/>
  <c r="Y46" i="380"/>
  <c r="AM46" i="380"/>
  <c r="L46" i="380"/>
  <c r="AP46" i="380"/>
  <c r="N46" i="380"/>
  <c r="G46" i="380"/>
  <c r="V46" i="380"/>
  <c r="AB46" i="380"/>
  <c r="AI46" i="380"/>
  <c r="AQ46" i="380"/>
  <c r="J40" i="380"/>
  <c r="R40" i="380"/>
  <c r="Z40" i="380"/>
  <c r="AH40" i="380"/>
  <c r="AP40" i="380"/>
  <c r="G40" i="380"/>
  <c r="O40" i="380"/>
  <c r="W40" i="380"/>
  <c r="AE40" i="380"/>
  <c r="AM40" i="380"/>
  <c r="N40" i="380"/>
  <c r="Y40" i="380"/>
  <c r="AJ40" i="380"/>
  <c r="H40" i="380"/>
  <c r="S40" i="380"/>
  <c r="AC40" i="380"/>
  <c r="AN40" i="380"/>
  <c r="I40" i="380"/>
  <c r="V40" i="380"/>
  <c r="AK40" i="380"/>
  <c r="AA40" i="380"/>
  <c r="AO40" i="380"/>
  <c r="D40" i="380"/>
  <c r="K40" i="380"/>
  <c r="X40" i="380"/>
  <c r="AL40" i="380"/>
  <c r="L40" i="380"/>
  <c r="P40" i="380"/>
  <c r="AD40" i="380"/>
  <c r="E40" i="380"/>
  <c r="AG40" i="380"/>
  <c r="U40" i="380"/>
  <c r="Q40" i="380"/>
  <c r="AF40" i="380"/>
  <c r="T40" i="380"/>
  <c r="F40" i="380"/>
  <c r="AI40" i="380"/>
  <c r="M40" i="380"/>
  <c r="AB40" i="380"/>
  <c r="AQ40" i="380"/>
  <c r="L30" i="380"/>
  <c r="T30" i="380"/>
  <c r="K30" i="380"/>
  <c r="U30" i="380"/>
  <c r="AC30" i="380"/>
  <c r="AK30" i="380"/>
  <c r="M30" i="380"/>
  <c r="V30" i="380"/>
  <c r="AD30" i="380"/>
  <c r="AL30" i="380"/>
  <c r="F30" i="380"/>
  <c r="O30" i="380"/>
  <c r="X30" i="380"/>
  <c r="AF30" i="380"/>
  <c r="AN30" i="380"/>
  <c r="Q30" i="380"/>
  <c r="AE30" i="380"/>
  <c r="AQ30" i="380"/>
  <c r="D30" i="380"/>
  <c r="E30" i="380"/>
  <c r="R30" i="380"/>
  <c r="AG30" i="380"/>
  <c r="J30" i="380"/>
  <c r="Z30" i="380"/>
  <c r="AM30" i="380"/>
  <c r="W30" i="380"/>
  <c r="AP30" i="380"/>
  <c r="H30" i="380"/>
  <c r="AB30" i="380"/>
  <c r="Y30" i="380"/>
  <c r="AH30" i="380"/>
  <c r="AA30" i="380"/>
  <c r="I30" i="380"/>
  <c r="AJ30" i="380"/>
  <c r="N30" i="380"/>
  <c r="AO30" i="380"/>
  <c r="P30" i="380"/>
  <c r="S30" i="380"/>
  <c r="G30" i="380"/>
  <c r="AI30" i="380"/>
  <c r="I47" i="380"/>
  <c r="Q47" i="380"/>
  <c r="Y47" i="380"/>
  <c r="AG47" i="380"/>
  <c r="AO47" i="380"/>
  <c r="F47" i="380"/>
  <c r="N47" i="380"/>
  <c r="V47" i="380"/>
  <c r="AD47" i="380"/>
  <c r="AL47" i="380"/>
  <c r="H47" i="380"/>
  <c r="S47" i="380"/>
  <c r="AC47" i="380"/>
  <c r="AN47" i="380"/>
  <c r="L47" i="380"/>
  <c r="W47" i="380"/>
  <c r="AH47" i="380"/>
  <c r="E47" i="380"/>
  <c r="T47" i="380"/>
  <c r="AI47" i="380"/>
  <c r="AJ47" i="380"/>
  <c r="X47" i="380"/>
  <c r="G47" i="380"/>
  <c r="U47" i="380"/>
  <c r="J47" i="380"/>
  <c r="AK47" i="380"/>
  <c r="M47" i="380"/>
  <c r="AA47" i="380"/>
  <c r="AP47" i="380"/>
  <c r="P47" i="380"/>
  <c r="O47" i="380"/>
  <c r="AB47" i="380"/>
  <c r="AQ47" i="380"/>
  <c r="AE47" i="380"/>
  <c r="K47" i="380"/>
  <c r="R47" i="380"/>
  <c r="Z47" i="380"/>
  <c r="AF47" i="380"/>
  <c r="AM47" i="380"/>
  <c r="D47" i="380"/>
  <c r="L42" i="380"/>
  <c r="T42" i="380"/>
  <c r="AB42" i="380"/>
  <c r="AJ42" i="380"/>
  <c r="I42" i="380"/>
  <c r="Q42" i="380"/>
  <c r="Y42" i="380"/>
  <c r="AG42" i="380"/>
  <c r="AO42" i="380"/>
  <c r="K42" i="380"/>
  <c r="V42" i="380"/>
  <c r="AF42" i="380"/>
  <c r="AQ42" i="380"/>
  <c r="E42" i="380"/>
  <c r="O42" i="380"/>
  <c r="Z42" i="380"/>
  <c r="AK42" i="380"/>
  <c r="P42" i="380"/>
  <c r="AD42" i="380"/>
  <c r="S42" i="380"/>
  <c r="R42" i="380"/>
  <c r="AE42" i="380"/>
  <c r="F42" i="380"/>
  <c r="AH42" i="380"/>
  <c r="H42" i="380"/>
  <c r="W42" i="380"/>
  <c r="AL42" i="380"/>
  <c r="D42" i="380"/>
  <c r="M42" i="380"/>
  <c r="AN42" i="380"/>
  <c r="J42" i="380"/>
  <c r="X42" i="380"/>
  <c r="AM42" i="380"/>
  <c r="AA42" i="380"/>
  <c r="AI42" i="380"/>
  <c r="AP42" i="380"/>
  <c r="G42" i="380"/>
  <c r="N42" i="380"/>
  <c r="U42" i="380"/>
  <c r="AC42" i="380"/>
  <c r="G32" i="380"/>
  <c r="O32" i="380"/>
  <c r="W32" i="380"/>
  <c r="AE32" i="380"/>
  <c r="J32" i="380"/>
  <c r="R32" i="380"/>
  <c r="Z32" i="380"/>
  <c r="AH32" i="380"/>
  <c r="AP32" i="380"/>
  <c r="N32" i="380"/>
  <c r="Y32" i="380"/>
  <c r="AJ32" i="380"/>
  <c r="E32" i="380"/>
  <c r="P32" i="380"/>
  <c r="AA32" i="380"/>
  <c r="AK32" i="380"/>
  <c r="K32" i="380"/>
  <c r="U32" i="380"/>
  <c r="AF32" i="380"/>
  <c r="AO32" i="380"/>
  <c r="F32" i="380"/>
  <c r="V32" i="380"/>
  <c r="AM32" i="380"/>
  <c r="L32" i="380"/>
  <c r="AC32" i="380"/>
  <c r="X32" i="380"/>
  <c r="H32" i="380"/>
  <c r="AB32" i="380"/>
  <c r="AD32" i="380"/>
  <c r="M32" i="380"/>
  <c r="AI32" i="380"/>
  <c r="D32" i="380"/>
  <c r="S32" i="380"/>
  <c r="T32" i="380"/>
  <c r="Q32" i="380"/>
  <c r="AL32" i="380"/>
  <c r="AN32" i="380"/>
  <c r="AQ32" i="380"/>
  <c r="AG32" i="380"/>
  <c r="I32" i="380"/>
  <c r="G45" i="380"/>
  <c r="O45" i="380"/>
  <c r="W45" i="380"/>
  <c r="AE45" i="380"/>
  <c r="AM45" i="380"/>
  <c r="L45" i="380"/>
  <c r="T45" i="380"/>
  <c r="AB45" i="380"/>
  <c r="AJ45" i="380"/>
  <c r="K45" i="380"/>
  <c r="V45" i="380"/>
  <c r="AG45" i="380"/>
  <c r="AQ45" i="380"/>
  <c r="E45" i="380"/>
  <c r="P45" i="380"/>
  <c r="Z45" i="380"/>
  <c r="AK45" i="380"/>
  <c r="M45" i="380"/>
  <c r="AA45" i="380"/>
  <c r="AO45" i="380"/>
  <c r="Q45" i="380"/>
  <c r="N45" i="380"/>
  <c r="AC45" i="380"/>
  <c r="AP45" i="380"/>
  <c r="AD45" i="380"/>
  <c r="F45" i="380"/>
  <c r="S45" i="380"/>
  <c r="AH45" i="380"/>
  <c r="I45" i="380"/>
  <c r="AL45" i="380"/>
  <c r="D45" i="380"/>
  <c r="H45" i="380"/>
  <c r="U45" i="380"/>
  <c r="AI45" i="380"/>
  <c r="X45" i="380"/>
  <c r="AF45" i="380"/>
  <c r="AN45" i="380"/>
  <c r="J45" i="380"/>
  <c r="R45" i="380"/>
  <c r="Y45" i="380"/>
  <c r="K24" i="380"/>
  <c r="S24" i="380"/>
  <c r="AA24" i="380"/>
  <c r="AI24" i="380"/>
  <c r="AQ24" i="380"/>
  <c r="I24" i="380"/>
  <c r="R24" i="380"/>
  <c r="AB24" i="380"/>
  <c r="AK24" i="380"/>
  <c r="E24" i="380"/>
  <c r="O24" i="380"/>
  <c r="Y24" i="380"/>
  <c r="AJ24" i="380"/>
  <c r="F24" i="380"/>
  <c r="P24" i="380"/>
  <c r="Z24" i="380"/>
  <c r="AL24" i="380"/>
  <c r="H24" i="380"/>
  <c r="T24" i="380"/>
  <c r="AD24" i="380"/>
  <c r="AN24" i="380"/>
  <c r="L24" i="380"/>
  <c r="AC24" i="380"/>
  <c r="M24" i="380"/>
  <c r="AE24" i="380"/>
  <c r="V24" i="380"/>
  <c r="AM24" i="380"/>
  <c r="X24" i="380"/>
  <c r="J24" i="380"/>
  <c r="AH24" i="380"/>
  <c r="U24" i="380"/>
  <c r="W24" i="380"/>
  <c r="AF24" i="380"/>
  <c r="AO24" i="380"/>
  <c r="D24" i="380"/>
  <c r="Q24" i="380"/>
  <c r="G24" i="380"/>
  <c r="AP24" i="380"/>
  <c r="N24" i="380"/>
  <c r="AG24" i="380"/>
  <c r="H11" i="379"/>
  <c r="P11" i="379"/>
  <c r="X11" i="379"/>
  <c r="AF11" i="379"/>
  <c r="AN11" i="379"/>
  <c r="K11" i="379"/>
  <c r="S11" i="379"/>
  <c r="AA11" i="379"/>
  <c r="AI11" i="379"/>
  <c r="AQ11" i="379"/>
  <c r="L11" i="379"/>
  <c r="V11" i="379"/>
  <c r="AG11" i="379"/>
  <c r="M11" i="379"/>
  <c r="W11" i="379"/>
  <c r="AH11" i="379"/>
  <c r="N11" i="379"/>
  <c r="Y11" i="379"/>
  <c r="AJ11" i="379"/>
  <c r="D11" i="379"/>
  <c r="E11" i="379"/>
  <c r="O11" i="379"/>
  <c r="Z11" i="379"/>
  <c r="AK11" i="379"/>
  <c r="T11" i="379"/>
  <c r="AO11" i="379"/>
  <c r="AD11" i="379"/>
  <c r="U11" i="379"/>
  <c r="AP11" i="379"/>
  <c r="F11" i="379"/>
  <c r="AB11" i="379"/>
  <c r="G11" i="379"/>
  <c r="AC11" i="379"/>
  <c r="I11" i="379"/>
  <c r="AE11" i="379"/>
  <c r="J11" i="379"/>
  <c r="Q11" i="379"/>
  <c r="AL11" i="379"/>
  <c r="R11" i="379"/>
  <c r="AM11" i="379"/>
  <c r="L11" i="376"/>
  <c r="T11" i="376"/>
  <c r="AB11" i="376"/>
  <c r="AJ11" i="376"/>
  <c r="J11" i="376"/>
  <c r="S11" i="376"/>
  <c r="AC11" i="376"/>
  <c r="AL11" i="376"/>
  <c r="K11" i="376"/>
  <c r="U11" i="376"/>
  <c r="AD11" i="376"/>
  <c r="AM11" i="376"/>
  <c r="E11" i="376"/>
  <c r="N11" i="376"/>
  <c r="W11" i="376"/>
  <c r="AF11" i="376"/>
  <c r="AO11" i="376"/>
  <c r="F11" i="376"/>
  <c r="R11" i="376"/>
  <c r="AH11" i="376"/>
  <c r="O11" i="376"/>
  <c r="AE11" i="376"/>
  <c r="P11" i="376"/>
  <c r="AG11" i="376"/>
  <c r="Q11" i="376"/>
  <c r="V11" i="376"/>
  <c r="AK11" i="376"/>
  <c r="X11" i="376"/>
  <c r="Y11" i="376"/>
  <c r="D11" i="376"/>
  <c r="Z11" i="376"/>
  <c r="AA11" i="376"/>
  <c r="I11" i="376"/>
  <c r="M11" i="376"/>
  <c r="AI11" i="376"/>
  <c r="AN11" i="376"/>
  <c r="G11" i="376"/>
  <c r="H11" i="376"/>
  <c r="AP11" i="376"/>
  <c r="AQ11" i="376"/>
  <c r="X20" i="372"/>
  <c r="K11" i="373"/>
  <c r="S11" i="373"/>
  <c r="AA11" i="373"/>
  <c r="AI11" i="373"/>
  <c r="AQ11" i="373"/>
  <c r="I11" i="373"/>
  <c r="R11" i="373"/>
  <c r="AB11" i="373"/>
  <c r="AK11" i="373"/>
  <c r="J11" i="373"/>
  <c r="U11" i="373"/>
  <c r="AE11" i="373"/>
  <c r="AO11" i="373"/>
  <c r="G11" i="373"/>
  <c r="T11" i="373"/>
  <c r="AF11" i="373"/>
  <c r="H11" i="373"/>
  <c r="V11" i="373"/>
  <c r="AG11" i="373"/>
  <c r="M11" i="373"/>
  <c r="X11" i="373"/>
  <c r="AJ11" i="373"/>
  <c r="O11" i="373"/>
  <c r="Z11" i="373"/>
  <c r="AM11" i="373"/>
  <c r="F11" i="373"/>
  <c r="AD11" i="373"/>
  <c r="L11" i="373"/>
  <c r="AH11" i="373"/>
  <c r="P11" i="373"/>
  <c r="AN11" i="373"/>
  <c r="W11" i="373"/>
  <c r="D11" i="373"/>
  <c r="E11" i="373"/>
  <c r="Q11" i="373"/>
  <c r="AC11" i="373"/>
  <c r="N11" i="373"/>
  <c r="Y11" i="373"/>
  <c r="AL11" i="373"/>
  <c r="AP11" i="373"/>
  <c r="J11" i="385"/>
  <c r="R11" i="385"/>
  <c r="Z11" i="385"/>
  <c r="AH11" i="385"/>
  <c r="AP11" i="385"/>
  <c r="E11" i="385"/>
  <c r="M11" i="385"/>
  <c r="U11" i="385"/>
  <c r="AC11" i="385"/>
  <c r="AK11" i="385"/>
  <c r="F11" i="385"/>
  <c r="N11" i="385"/>
  <c r="V11" i="385"/>
  <c r="AD11" i="385"/>
  <c r="AL11" i="385"/>
  <c r="G11" i="385"/>
  <c r="O11" i="385"/>
  <c r="W11" i="385"/>
  <c r="AE11" i="385"/>
  <c r="AM11" i="385"/>
  <c r="L11" i="385"/>
  <c r="AB11" i="385"/>
  <c r="Q11" i="385"/>
  <c r="AG11" i="385"/>
  <c r="P11" i="385"/>
  <c r="AJ11" i="385"/>
  <c r="X11" i="385"/>
  <c r="AA11" i="385"/>
  <c r="I11" i="385"/>
  <c r="AI11" i="385"/>
  <c r="T11" i="385"/>
  <c r="AF11" i="385"/>
  <c r="AO11" i="385"/>
  <c r="S11" i="385"/>
  <c r="Y11" i="385"/>
  <c r="AQ11" i="385"/>
  <c r="K11" i="385"/>
  <c r="AN11" i="385"/>
  <c r="D11" i="385"/>
  <c r="H11" i="385"/>
  <c r="G11" i="383"/>
  <c r="O11" i="383"/>
  <c r="W11" i="383"/>
  <c r="AE11" i="383"/>
  <c r="AM11" i="383"/>
  <c r="J11" i="383"/>
  <c r="S11" i="383"/>
  <c r="AB11" i="383"/>
  <c r="AK11" i="383"/>
  <c r="M11" i="383"/>
  <c r="X11" i="383"/>
  <c r="AH11" i="383"/>
  <c r="I11" i="383"/>
  <c r="U11" i="383"/>
  <c r="AG11" i="383"/>
  <c r="K11" i="383"/>
  <c r="V11" i="383"/>
  <c r="AI11" i="383"/>
  <c r="N11" i="383"/>
  <c r="Z11" i="383"/>
  <c r="AL11" i="383"/>
  <c r="E11" i="383"/>
  <c r="Q11" i="383"/>
  <c r="AC11" i="383"/>
  <c r="AO11" i="383"/>
  <c r="F11" i="383"/>
  <c r="AD11" i="383"/>
  <c r="H11" i="383"/>
  <c r="AF11" i="383"/>
  <c r="P11" i="383"/>
  <c r="AN11" i="383"/>
  <c r="T11" i="383"/>
  <c r="AQ11" i="383"/>
  <c r="AJ11" i="383"/>
  <c r="AP11" i="383"/>
  <c r="L11" i="383"/>
  <c r="AA11" i="383"/>
  <c r="D11" i="383"/>
  <c r="R11" i="383"/>
  <c r="Y11" i="383"/>
  <c r="E11" i="377"/>
  <c r="M11" i="377"/>
  <c r="U11" i="377"/>
  <c r="AC11" i="377"/>
  <c r="AK11" i="377"/>
  <c r="I11" i="377"/>
  <c r="R11" i="377"/>
  <c r="AA11" i="377"/>
  <c r="AJ11" i="377"/>
  <c r="O11" i="377"/>
  <c r="Y11" i="377"/>
  <c r="AI11" i="377"/>
  <c r="F11" i="377"/>
  <c r="P11" i="377"/>
  <c r="Z11" i="377"/>
  <c r="AL11" i="377"/>
  <c r="G11" i="377"/>
  <c r="Q11" i="377"/>
  <c r="AB11" i="377"/>
  <c r="AM11" i="377"/>
  <c r="H11" i="377"/>
  <c r="S11" i="377"/>
  <c r="AD11" i="377"/>
  <c r="AN11" i="377"/>
  <c r="L11" i="377"/>
  <c r="AG11" i="377"/>
  <c r="N11" i="377"/>
  <c r="AH11" i="377"/>
  <c r="T11" i="377"/>
  <c r="AO11" i="377"/>
  <c r="V11" i="377"/>
  <c r="AP11" i="377"/>
  <c r="W11" i="377"/>
  <c r="X11" i="377"/>
  <c r="AE11" i="377"/>
  <c r="AF11" i="377"/>
  <c r="D11" i="377"/>
  <c r="K11" i="377"/>
  <c r="J11" i="377"/>
  <c r="AQ11" i="377"/>
  <c r="AS85" i="27"/>
  <c r="M31" i="372"/>
  <c r="AS72" i="27"/>
  <c r="AS64" i="27"/>
  <c r="AS102" i="27"/>
  <c r="AS63" i="27"/>
  <c r="M37" i="372"/>
  <c r="AS78" i="27"/>
  <c r="AS99" i="27"/>
  <c r="AS77" i="27"/>
  <c r="AS69" i="27"/>
  <c r="M29" i="372"/>
  <c r="AS70" i="27"/>
  <c r="AS67" i="27"/>
  <c r="AS66" i="27"/>
  <c r="AS93" i="27"/>
  <c r="M57" i="372"/>
  <c r="AS98" i="27"/>
  <c r="AS76" i="27"/>
  <c r="AS62" i="27"/>
  <c r="AS91" i="27"/>
  <c r="M53" i="372"/>
  <c r="AS94" i="27"/>
  <c r="AS68" i="27"/>
  <c r="M40" i="372"/>
  <c r="AS81" i="27"/>
  <c r="AS100" i="27"/>
  <c r="M34" i="372"/>
  <c r="AS75" i="27"/>
  <c r="AS101" i="27"/>
  <c r="AS71" i="27"/>
  <c r="AS73" i="27"/>
  <c r="M46" i="372"/>
  <c r="AS87" i="27"/>
  <c r="AS84" i="27"/>
  <c r="AS79" i="27"/>
  <c r="AS86" i="27"/>
  <c r="AS96" i="27"/>
  <c r="AS83" i="27"/>
  <c r="AS90" i="27"/>
  <c r="AS103" i="27"/>
  <c r="AS80" i="27"/>
  <c r="AS88" i="27"/>
  <c r="AS89" i="27"/>
  <c r="AS97" i="27"/>
  <c r="AS92" i="27"/>
  <c r="AS82" i="27"/>
  <c r="AS95" i="27"/>
  <c r="AS74" i="27"/>
  <c r="W20" i="372"/>
  <c r="AM20" i="372"/>
  <c r="S20" i="372"/>
  <c r="O41" i="372"/>
  <c r="O26" i="372"/>
  <c r="AF26" i="372" s="1"/>
  <c r="O25" i="372"/>
  <c r="O52" i="372"/>
  <c r="AF52" i="372" s="1"/>
  <c r="O57" i="372"/>
  <c r="O35" i="372"/>
  <c r="AF35" i="372" s="1"/>
  <c r="O44" i="372"/>
  <c r="AF44" i="372" s="1"/>
  <c r="O31" i="372"/>
  <c r="O23" i="372"/>
  <c r="O61" i="372"/>
  <c r="O22" i="372"/>
  <c r="O37" i="372"/>
  <c r="AF37" i="372" s="1"/>
  <c r="O58" i="372"/>
  <c r="O36" i="372"/>
  <c r="O28" i="372"/>
  <c r="O29" i="372"/>
  <c r="AF29" i="372" s="1"/>
  <c r="O21" i="372"/>
  <c r="AF21" i="372" s="1"/>
  <c r="O56" i="372"/>
  <c r="O54" i="372"/>
  <c r="AF54" i="372" s="1"/>
  <c r="O42" i="372"/>
  <c r="O53" i="372"/>
  <c r="AF53" i="372" s="1"/>
  <c r="O46" i="372"/>
  <c r="AF46" i="372" s="1"/>
  <c r="O43" i="372"/>
  <c r="O38" i="372"/>
  <c r="AF38" i="372" s="1"/>
  <c r="O45" i="372"/>
  <c r="AF45" i="372" s="1"/>
  <c r="O55" i="372"/>
  <c r="O51" i="372"/>
  <c r="O33" i="372"/>
  <c r="O50" i="372"/>
  <c r="AF50" i="372" s="1"/>
  <c r="O27" i="372"/>
  <c r="O40" i="372"/>
  <c r="O59" i="372"/>
  <c r="O34" i="372"/>
  <c r="O60" i="372"/>
  <c r="AF60" i="372" s="1"/>
  <c r="O30" i="372"/>
  <c r="O32" i="372"/>
  <c r="O49" i="372"/>
  <c r="AF49" i="372" s="1"/>
  <c r="O62" i="372"/>
  <c r="AF62" i="372" s="1"/>
  <c r="O39" i="372"/>
  <c r="O47" i="372"/>
  <c r="AF47" i="372" s="1"/>
  <c r="O48" i="372"/>
  <c r="R19" i="372"/>
  <c r="AL19" i="372"/>
  <c r="V19" i="372"/>
  <c r="Q19" i="372"/>
  <c r="AG19" i="372" s="1"/>
  <c r="AK19" i="372"/>
  <c r="U19" i="372"/>
  <c r="P38" i="193" l="1"/>
  <c r="Q38" i="193" s="1"/>
  <c r="P32" i="193"/>
  <c r="Q32" i="193" s="1"/>
  <c r="P41" i="193"/>
  <c r="Q41" i="193" s="1"/>
  <c r="P40" i="193"/>
  <c r="Q40" i="193" s="1"/>
  <c r="P31" i="193"/>
  <c r="Q31" i="193" s="1"/>
  <c r="P35" i="193"/>
  <c r="Q35" i="193" s="1"/>
  <c r="AF59" i="372"/>
  <c r="P34" i="193"/>
  <c r="Q34" i="193" s="1"/>
  <c r="AF48" i="372"/>
  <c r="AF34" i="372"/>
  <c r="AF23" i="372"/>
  <c r="AF41" i="372"/>
  <c r="P10" i="193"/>
  <c r="Q10" i="193" s="1"/>
  <c r="P30" i="193"/>
  <c r="Q30" i="193" s="1"/>
  <c r="P36" i="193"/>
  <c r="Q36" i="193" s="1"/>
  <c r="P14" i="193"/>
  <c r="Q14" i="193" s="1"/>
  <c r="P33" i="193"/>
  <c r="Q33" i="193" s="1"/>
  <c r="P12" i="193"/>
  <c r="Q12" i="193" s="1"/>
  <c r="P11" i="193"/>
  <c r="Q11" i="193" s="1"/>
  <c r="P42" i="193"/>
  <c r="Q42" i="193" s="1"/>
  <c r="AF31" i="372"/>
  <c r="AF43" i="372"/>
  <c r="AF39" i="372"/>
  <c r="AF27" i="372"/>
  <c r="AF36" i="372"/>
  <c r="AF28" i="372"/>
  <c r="AF40" i="372"/>
  <c r="AF57" i="372"/>
  <c r="AF33" i="372"/>
  <c r="AF42" i="372"/>
  <c r="AF30" i="372"/>
  <c r="AF51" i="372"/>
  <c r="AF22" i="372"/>
  <c r="AF25" i="372"/>
  <c r="AF58" i="372"/>
  <c r="AF32" i="372"/>
  <c r="AF55" i="372"/>
  <c r="AF56" i="372"/>
  <c r="AF61" i="372"/>
  <c r="P45" i="193"/>
  <c r="Q45" i="193" s="1"/>
  <c r="P50" i="193"/>
  <c r="Q50" i="193" s="1"/>
  <c r="P48" i="193"/>
  <c r="Q48" i="193" s="1"/>
  <c r="P51" i="193"/>
  <c r="Q51" i="193" s="1"/>
  <c r="P47" i="193"/>
  <c r="Q47" i="193" s="1"/>
  <c r="P44" i="193"/>
  <c r="Q44" i="193" s="1"/>
  <c r="P49" i="193"/>
  <c r="Q49" i="193" s="1"/>
  <c r="P46" i="193"/>
  <c r="Q46" i="193" s="1"/>
  <c r="P52" i="193"/>
  <c r="Q52" i="193" s="1"/>
  <c r="P43" i="193"/>
  <c r="Q43" i="193" s="1"/>
  <c r="P39" i="193"/>
  <c r="Q39" i="193" s="1"/>
  <c r="P13" i="193"/>
  <c r="Q13" i="193" s="1"/>
  <c r="P37" i="193"/>
  <c r="Q37" i="193" s="1"/>
  <c r="P9" i="193"/>
  <c r="Q9" i="193" s="1"/>
  <c r="P62" i="193"/>
  <c r="P54" i="193"/>
  <c r="P16" i="193"/>
  <c r="P17" i="193"/>
  <c r="P69" i="193"/>
  <c r="P61" i="193"/>
  <c r="P53" i="193"/>
  <c r="P23" i="193"/>
  <c r="P15" i="193"/>
  <c r="P60" i="193"/>
  <c r="P22" i="193"/>
  <c r="P58" i="193"/>
  <c r="P55" i="193"/>
  <c r="P68" i="193"/>
  <c r="P67" i="193"/>
  <c r="P59" i="193"/>
  <c r="P21" i="193"/>
  <c r="P66" i="193"/>
  <c r="P20" i="193"/>
  <c r="P18" i="193"/>
  <c r="P65" i="193"/>
  <c r="P57" i="193"/>
  <c r="P19" i="193"/>
  <c r="P64" i="193"/>
  <c r="P56" i="193"/>
  <c r="P63" i="193"/>
  <c r="AA55" i="386"/>
  <c r="AF55" i="386"/>
  <c r="D55" i="386"/>
  <c r="N55" i="386"/>
  <c r="K55" i="386"/>
  <c r="X55" i="386"/>
  <c r="AH55" i="386"/>
  <c r="AO55" i="386"/>
  <c r="P55" i="386"/>
  <c r="AN55" i="386"/>
  <c r="AP55" i="386"/>
  <c r="H55" i="386"/>
  <c r="L55" i="386"/>
  <c r="Y55" i="386"/>
  <c r="Z55" i="386"/>
  <c r="O55" i="386"/>
  <c r="G55" i="386"/>
  <c r="AL55" i="386"/>
  <c r="Q55" i="386"/>
  <c r="AE55" i="386"/>
  <c r="F55" i="386"/>
  <c r="S55" i="386"/>
  <c r="AG55" i="386"/>
  <c r="AI55" i="386"/>
  <c r="I55" i="386"/>
  <c r="W55" i="386"/>
  <c r="T55" i="386"/>
  <c r="AM55" i="386"/>
  <c r="E55" i="386"/>
  <c r="J55" i="386"/>
  <c r="AB55" i="386"/>
  <c r="AJ55" i="386"/>
  <c r="AK55" i="386"/>
  <c r="M55" i="386"/>
  <c r="AD55" i="386"/>
  <c r="U55" i="386"/>
  <c r="AC55" i="386"/>
  <c r="AQ55" i="386"/>
  <c r="R55" i="386"/>
  <c r="V55" i="386"/>
  <c r="AJ55" i="380"/>
  <c r="AC55" i="380"/>
  <c r="S55" i="380"/>
  <c r="Z55" i="380"/>
  <c r="L55" i="380"/>
  <c r="AI55" i="380"/>
  <c r="T55" i="380"/>
  <c r="R55" i="380"/>
  <c r="V55" i="380"/>
  <c r="AQ55" i="380"/>
  <c r="Y55" i="380"/>
  <c r="K55" i="380"/>
  <c r="AD55" i="380"/>
  <c r="D55" i="380"/>
  <c r="AO55" i="380"/>
  <c r="AB55" i="380"/>
  <c r="N55" i="380"/>
  <c r="AM55" i="380"/>
  <c r="I55" i="380"/>
  <c r="P55" i="380"/>
  <c r="J55" i="380"/>
  <c r="AH55" i="380"/>
  <c r="AE55" i="380"/>
  <c r="AG55" i="380"/>
  <c r="AP55" i="380"/>
  <c r="AN55" i="380"/>
  <c r="X55" i="380"/>
  <c r="H55" i="380"/>
  <c r="U55" i="380"/>
  <c r="AA55" i="380"/>
  <c r="M55" i="380"/>
  <c r="O55" i="380"/>
  <c r="F55" i="380"/>
  <c r="AK55" i="380"/>
  <c r="W55" i="380"/>
  <c r="AF55" i="380"/>
  <c r="E55" i="380"/>
  <c r="Q55" i="380"/>
  <c r="AL55" i="380"/>
  <c r="G55" i="380"/>
  <c r="I10" i="385"/>
  <c r="Q10" i="385"/>
  <c r="Y10" i="385"/>
  <c r="AG10" i="385"/>
  <c r="AO10" i="385"/>
  <c r="L10" i="385"/>
  <c r="T10" i="385"/>
  <c r="AB10" i="385"/>
  <c r="AJ10" i="385"/>
  <c r="E10" i="385"/>
  <c r="M10" i="385"/>
  <c r="U10" i="385"/>
  <c r="AC10" i="385"/>
  <c r="AK10" i="385"/>
  <c r="F10" i="385"/>
  <c r="N10" i="385"/>
  <c r="V10" i="385"/>
  <c r="AD10" i="385"/>
  <c r="AL10" i="385"/>
  <c r="S10" i="385"/>
  <c r="AI10" i="385"/>
  <c r="H10" i="385"/>
  <c r="X10" i="385"/>
  <c r="AN10" i="385"/>
  <c r="K10" i="385"/>
  <c r="AF10" i="385"/>
  <c r="O10" i="385"/>
  <c r="AM10" i="385"/>
  <c r="R10" i="385"/>
  <c r="AQ10" i="385"/>
  <c r="Z10" i="385"/>
  <c r="W10" i="385"/>
  <c r="AE10" i="385"/>
  <c r="D10" i="385"/>
  <c r="AP10" i="385"/>
  <c r="G10" i="385"/>
  <c r="P10" i="385"/>
  <c r="AH10" i="385"/>
  <c r="J10" i="385"/>
  <c r="AA10" i="385"/>
  <c r="N48" i="372"/>
  <c r="H39" i="381"/>
  <c r="P39" i="381"/>
  <c r="X39" i="381"/>
  <c r="AF39" i="381"/>
  <c r="AN39" i="381"/>
  <c r="I39" i="381"/>
  <c r="Q39" i="381"/>
  <c r="Y39" i="381"/>
  <c r="AG39" i="381"/>
  <c r="AO39" i="381"/>
  <c r="J39" i="381"/>
  <c r="R39" i="381"/>
  <c r="Z39" i="381"/>
  <c r="AH39" i="381"/>
  <c r="AP39" i="381"/>
  <c r="D39" i="381"/>
  <c r="K39" i="381"/>
  <c r="S39" i="381"/>
  <c r="AA39" i="381"/>
  <c r="AI39" i="381"/>
  <c r="AQ39" i="381"/>
  <c r="T39" i="381"/>
  <c r="AJ39" i="381"/>
  <c r="E39" i="381"/>
  <c r="U39" i="381"/>
  <c r="AK39" i="381"/>
  <c r="AB39" i="381"/>
  <c r="F39" i="381"/>
  <c r="V39" i="381"/>
  <c r="AL39" i="381"/>
  <c r="G39" i="381"/>
  <c r="W39" i="381"/>
  <c r="AM39" i="381"/>
  <c r="L39" i="381"/>
  <c r="AD39" i="381"/>
  <c r="O39" i="381"/>
  <c r="AC39" i="381"/>
  <c r="AE39" i="381"/>
  <c r="N39" i="381"/>
  <c r="M39" i="381"/>
  <c r="N50" i="372"/>
  <c r="J41" i="381"/>
  <c r="R41" i="381"/>
  <c r="Z41" i="381"/>
  <c r="AH41" i="381"/>
  <c r="AP41" i="381"/>
  <c r="K41" i="381"/>
  <c r="S41" i="381"/>
  <c r="AA41" i="381"/>
  <c r="AI41" i="381"/>
  <c r="AQ41" i="381"/>
  <c r="L41" i="381"/>
  <c r="T41" i="381"/>
  <c r="AB41" i="381"/>
  <c r="AJ41" i="381"/>
  <c r="E41" i="381"/>
  <c r="M41" i="381"/>
  <c r="U41" i="381"/>
  <c r="AC41" i="381"/>
  <c r="AK41" i="381"/>
  <c r="F41" i="381"/>
  <c r="V41" i="381"/>
  <c r="AL41" i="381"/>
  <c r="G41" i="381"/>
  <c r="W41" i="381"/>
  <c r="AM41" i="381"/>
  <c r="N41" i="381"/>
  <c r="H41" i="381"/>
  <c r="X41" i="381"/>
  <c r="AN41" i="381"/>
  <c r="AD41" i="381"/>
  <c r="I41" i="381"/>
  <c r="Y41" i="381"/>
  <c r="AO41" i="381"/>
  <c r="D41" i="381"/>
  <c r="AG41" i="381"/>
  <c r="AE41" i="381"/>
  <c r="AF41" i="381"/>
  <c r="O41" i="381"/>
  <c r="P41" i="381"/>
  <c r="Q41" i="381"/>
  <c r="N21" i="372"/>
  <c r="E12" i="381"/>
  <c r="M12" i="381"/>
  <c r="U12" i="381"/>
  <c r="AC12" i="381"/>
  <c r="AK12" i="381"/>
  <c r="F12" i="381"/>
  <c r="N12" i="381"/>
  <c r="V12" i="381"/>
  <c r="AD12" i="381"/>
  <c r="AL12" i="381"/>
  <c r="G12" i="381"/>
  <c r="O12" i="381"/>
  <c r="W12" i="381"/>
  <c r="AE12" i="381"/>
  <c r="AM12" i="381"/>
  <c r="H12" i="381"/>
  <c r="P12" i="381"/>
  <c r="X12" i="381"/>
  <c r="AF12" i="381"/>
  <c r="AN12" i="381"/>
  <c r="Q12" i="381"/>
  <c r="AG12" i="381"/>
  <c r="AO12" i="381"/>
  <c r="R12" i="381"/>
  <c r="AH12" i="381"/>
  <c r="Y12" i="381"/>
  <c r="S12" i="381"/>
  <c r="AI12" i="381"/>
  <c r="T12" i="381"/>
  <c r="AJ12" i="381"/>
  <c r="I12" i="381"/>
  <c r="L12" i="381"/>
  <c r="AP12" i="381"/>
  <c r="Z12" i="381"/>
  <c r="AA12" i="381"/>
  <c r="D12" i="381"/>
  <c r="K12" i="381"/>
  <c r="AB12" i="381"/>
  <c r="AQ12" i="381"/>
  <c r="J12" i="381"/>
  <c r="N23" i="372"/>
  <c r="G14" i="381"/>
  <c r="O14" i="381"/>
  <c r="W14" i="381"/>
  <c r="AE14" i="381"/>
  <c r="AM14" i="381"/>
  <c r="H14" i="381"/>
  <c r="P14" i="381"/>
  <c r="X14" i="381"/>
  <c r="AF14" i="381"/>
  <c r="AN14" i="381"/>
  <c r="D14" i="381"/>
  <c r="I14" i="381"/>
  <c r="Q14" i="381"/>
  <c r="Y14" i="381"/>
  <c r="AG14" i="381"/>
  <c r="AO14" i="381"/>
  <c r="J14" i="381"/>
  <c r="R14" i="381"/>
  <c r="Z14" i="381"/>
  <c r="AH14" i="381"/>
  <c r="AP14" i="381"/>
  <c r="S14" i="381"/>
  <c r="AI14" i="381"/>
  <c r="AA14" i="381"/>
  <c r="T14" i="381"/>
  <c r="AJ14" i="381"/>
  <c r="E14" i="381"/>
  <c r="U14" i="381"/>
  <c r="AK14" i="381"/>
  <c r="K14" i="381"/>
  <c r="F14" i="381"/>
  <c r="V14" i="381"/>
  <c r="AL14" i="381"/>
  <c r="AQ14" i="381"/>
  <c r="AB14" i="381"/>
  <c r="M14" i="381"/>
  <c r="N14" i="381"/>
  <c r="AC14" i="381"/>
  <c r="L14" i="381"/>
  <c r="AD14" i="381"/>
  <c r="N49" i="372"/>
  <c r="I40" i="381"/>
  <c r="Q40" i="381"/>
  <c r="Y40" i="381"/>
  <c r="AG40" i="381"/>
  <c r="AO40" i="381"/>
  <c r="J40" i="381"/>
  <c r="R40" i="381"/>
  <c r="Z40" i="381"/>
  <c r="AH40" i="381"/>
  <c r="AP40" i="381"/>
  <c r="K40" i="381"/>
  <c r="S40" i="381"/>
  <c r="AA40" i="381"/>
  <c r="AI40" i="381"/>
  <c r="AQ40" i="381"/>
  <c r="L40" i="381"/>
  <c r="T40" i="381"/>
  <c r="AB40" i="381"/>
  <c r="AJ40" i="381"/>
  <c r="D40" i="381"/>
  <c r="M40" i="381"/>
  <c r="AC40" i="381"/>
  <c r="U40" i="381"/>
  <c r="N40" i="381"/>
  <c r="AD40" i="381"/>
  <c r="O40" i="381"/>
  <c r="AE40" i="381"/>
  <c r="E40" i="381"/>
  <c r="P40" i="381"/>
  <c r="AF40" i="381"/>
  <c r="AK40" i="381"/>
  <c r="AL40" i="381"/>
  <c r="H40" i="381"/>
  <c r="AM40" i="381"/>
  <c r="F40" i="381"/>
  <c r="AN40" i="381"/>
  <c r="V40" i="381"/>
  <c r="W40" i="381"/>
  <c r="G40" i="381"/>
  <c r="X40" i="381"/>
  <c r="N57" i="372"/>
  <c r="AE57" i="372" s="1"/>
  <c r="I48" i="381"/>
  <c r="Q48" i="381"/>
  <c r="Y48" i="381"/>
  <c r="AG48" i="381"/>
  <c r="AO48" i="381"/>
  <c r="J48" i="381"/>
  <c r="R48" i="381"/>
  <c r="Z48" i="381"/>
  <c r="AH48" i="381"/>
  <c r="AP48" i="381"/>
  <c r="K48" i="381"/>
  <c r="S48" i="381"/>
  <c r="AA48" i="381"/>
  <c r="AI48" i="381"/>
  <c r="AQ48" i="381"/>
  <c r="L48" i="381"/>
  <c r="T48" i="381"/>
  <c r="AB48" i="381"/>
  <c r="AJ48" i="381"/>
  <c r="D48" i="381"/>
  <c r="E48" i="381"/>
  <c r="U48" i="381"/>
  <c r="AK48" i="381"/>
  <c r="AC48" i="381"/>
  <c r="F48" i="381"/>
  <c r="V48" i="381"/>
  <c r="AL48" i="381"/>
  <c r="G48" i="381"/>
  <c r="W48" i="381"/>
  <c r="AM48" i="381"/>
  <c r="M48" i="381"/>
  <c r="H48" i="381"/>
  <c r="X48" i="381"/>
  <c r="AN48" i="381"/>
  <c r="P48" i="381"/>
  <c r="N48" i="381"/>
  <c r="O48" i="381"/>
  <c r="AD48" i="381"/>
  <c r="AE48" i="381"/>
  <c r="AF48" i="381"/>
  <c r="M54" i="372"/>
  <c r="AN45" i="382"/>
  <c r="AO45" i="382"/>
  <c r="AQ45" i="382"/>
  <c r="H45" i="382"/>
  <c r="P45" i="382"/>
  <c r="X45" i="382"/>
  <c r="AF45" i="382"/>
  <c r="R45" i="382"/>
  <c r="AB45" i="382"/>
  <c r="I45" i="382"/>
  <c r="Q45" i="382"/>
  <c r="Y45" i="382"/>
  <c r="AG45" i="382"/>
  <c r="D45" i="382"/>
  <c r="T45" i="382"/>
  <c r="J45" i="382"/>
  <c r="Z45" i="382"/>
  <c r="AH45" i="382"/>
  <c r="L45" i="382"/>
  <c r="AP45" i="382"/>
  <c r="K45" i="382"/>
  <c r="S45" i="382"/>
  <c r="AA45" i="382"/>
  <c r="AI45" i="382"/>
  <c r="AJ45" i="382"/>
  <c r="N45" i="382"/>
  <c r="AK45" i="382"/>
  <c r="U45" i="382"/>
  <c r="G45" i="382"/>
  <c r="O45" i="382"/>
  <c r="AL45" i="382"/>
  <c r="AM45" i="382"/>
  <c r="E45" i="382"/>
  <c r="AC45" i="382"/>
  <c r="M45" i="382"/>
  <c r="AD45" i="382"/>
  <c r="V45" i="382"/>
  <c r="W45" i="382"/>
  <c r="F45" i="382"/>
  <c r="AE45" i="382"/>
  <c r="M49" i="372"/>
  <c r="AQ40" i="382"/>
  <c r="G40" i="382"/>
  <c r="O40" i="382"/>
  <c r="W40" i="382"/>
  <c r="AE40" i="382"/>
  <c r="AM40" i="382"/>
  <c r="K40" i="382"/>
  <c r="H40" i="382"/>
  <c r="P40" i="382"/>
  <c r="X40" i="382"/>
  <c r="AF40" i="382"/>
  <c r="AI40" i="382"/>
  <c r="I40" i="382"/>
  <c r="Q40" i="382"/>
  <c r="Y40" i="382"/>
  <c r="AG40" i="382"/>
  <c r="S40" i="382"/>
  <c r="J40" i="382"/>
  <c r="R40" i="382"/>
  <c r="Z40" i="382"/>
  <c r="AH40" i="382"/>
  <c r="AA40" i="382"/>
  <c r="AN40" i="382"/>
  <c r="T40" i="382"/>
  <c r="AL40" i="382"/>
  <c r="AC40" i="382"/>
  <c r="D40" i="382"/>
  <c r="N40" i="382"/>
  <c r="AO40" i="382"/>
  <c r="U40" i="382"/>
  <c r="F40" i="382"/>
  <c r="AD40" i="382"/>
  <c r="AP40" i="382"/>
  <c r="V40" i="382"/>
  <c r="AJ40" i="382"/>
  <c r="AK40" i="382"/>
  <c r="E40" i="382"/>
  <c r="AB40" i="382"/>
  <c r="L40" i="382"/>
  <c r="M40" i="382"/>
  <c r="AN31" i="382"/>
  <c r="AO31" i="382"/>
  <c r="AQ31" i="382"/>
  <c r="AP31" i="382"/>
  <c r="J31" i="382"/>
  <c r="R31" i="382"/>
  <c r="Z31" i="382"/>
  <c r="AH31" i="382"/>
  <c r="V31" i="382"/>
  <c r="K31" i="382"/>
  <c r="S31" i="382"/>
  <c r="AA31" i="382"/>
  <c r="AI31" i="382"/>
  <c r="F31" i="382"/>
  <c r="D31" i="382"/>
  <c r="L31" i="382"/>
  <c r="T31" i="382"/>
  <c r="AB31" i="382"/>
  <c r="AJ31" i="382"/>
  <c r="AL31" i="382"/>
  <c r="E31" i="382"/>
  <c r="M31" i="382"/>
  <c r="U31" i="382"/>
  <c r="AC31" i="382"/>
  <c r="AK31" i="382"/>
  <c r="N31" i="382"/>
  <c r="AD31" i="382"/>
  <c r="O31" i="382"/>
  <c r="AG31" i="382"/>
  <c r="Y31" i="382"/>
  <c r="AE31" i="382"/>
  <c r="P31" i="382"/>
  <c r="AM31" i="382"/>
  <c r="Q31" i="382"/>
  <c r="H31" i="382"/>
  <c r="AF31" i="382"/>
  <c r="X31" i="382"/>
  <c r="G31" i="382"/>
  <c r="I31" i="382"/>
  <c r="W31" i="382"/>
  <c r="M25" i="372"/>
  <c r="G16" i="382"/>
  <c r="O16" i="382"/>
  <c r="W16" i="382"/>
  <c r="AE16" i="382"/>
  <c r="AM16" i="382"/>
  <c r="AQ16" i="382"/>
  <c r="K16" i="382"/>
  <c r="AN16" i="382"/>
  <c r="H16" i="382"/>
  <c r="P16" i="382"/>
  <c r="X16" i="382"/>
  <c r="AF16" i="382"/>
  <c r="S16" i="382"/>
  <c r="AO16" i="382"/>
  <c r="I16" i="382"/>
  <c r="Q16" i="382"/>
  <c r="Y16" i="382"/>
  <c r="AG16" i="382"/>
  <c r="AA16" i="382"/>
  <c r="AP16" i="382"/>
  <c r="J16" i="382"/>
  <c r="R16" i="382"/>
  <c r="Z16" i="382"/>
  <c r="AH16" i="382"/>
  <c r="AI16" i="382"/>
  <c r="E16" i="382"/>
  <c r="AB16" i="382"/>
  <c r="AK16" i="382"/>
  <c r="T16" i="382"/>
  <c r="F16" i="382"/>
  <c r="AC16" i="382"/>
  <c r="L16" i="382"/>
  <c r="V16" i="382"/>
  <c r="AD16" i="382"/>
  <c r="N16" i="382"/>
  <c r="U16" i="382"/>
  <c r="M16" i="382"/>
  <c r="AJ16" i="382"/>
  <c r="D16" i="382"/>
  <c r="AL16" i="382"/>
  <c r="M61" i="372"/>
  <c r="K52" i="382"/>
  <c r="S52" i="382"/>
  <c r="AA52" i="382"/>
  <c r="AI52" i="382"/>
  <c r="AJ52" i="382"/>
  <c r="D52" i="382"/>
  <c r="E52" i="382"/>
  <c r="AC52" i="382"/>
  <c r="G52" i="382"/>
  <c r="AM52" i="382"/>
  <c r="L52" i="382"/>
  <c r="T52" i="382"/>
  <c r="AB52" i="382"/>
  <c r="M52" i="382"/>
  <c r="AK52" i="382"/>
  <c r="AE52" i="382"/>
  <c r="U52" i="382"/>
  <c r="AO52" i="382"/>
  <c r="O52" i="382"/>
  <c r="AN52" i="382"/>
  <c r="F52" i="382"/>
  <c r="N52" i="382"/>
  <c r="V52" i="382"/>
  <c r="AD52" i="382"/>
  <c r="AL52" i="382"/>
  <c r="W52" i="382"/>
  <c r="Y52" i="382"/>
  <c r="I52" i="382"/>
  <c r="R52" i="382"/>
  <c r="H52" i="382"/>
  <c r="Z52" i="382"/>
  <c r="AP52" i="382"/>
  <c r="AH52" i="382"/>
  <c r="AF52" i="382"/>
  <c r="P52" i="382"/>
  <c r="J52" i="382"/>
  <c r="AG52" i="382"/>
  <c r="AQ52" i="382"/>
  <c r="Q52" i="382"/>
  <c r="X52" i="382"/>
  <c r="L10" i="377"/>
  <c r="T10" i="377"/>
  <c r="AB10" i="377"/>
  <c r="AJ10" i="377"/>
  <c r="K10" i="377"/>
  <c r="U10" i="377"/>
  <c r="AD10" i="377"/>
  <c r="AM10" i="377"/>
  <c r="M10" i="377"/>
  <c r="W10" i="377"/>
  <c r="AG10" i="377"/>
  <c r="AQ10" i="377"/>
  <c r="N10" i="377"/>
  <c r="X10" i="377"/>
  <c r="AH10" i="377"/>
  <c r="E10" i="377"/>
  <c r="O10" i="377"/>
  <c r="Y10" i="377"/>
  <c r="AI10" i="377"/>
  <c r="F10" i="377"/>
  <c r="P10" i="377"/>
  <c r="Z10" i="377"/>
  <c r="AK10" i="377"/>
  <c r="I10" i="377"/>
  <c r="AE10" i="377"/>
  <c r="J10" i="377"/>
  <c r="AF10" i="377"/>
  <c r="Q10" i="377"/>
  <c r="AL10" i="377"/>
  <c r="R10" i="377"/>
  <c r="AN10" i="377"/>
  <c r="D10" i="377"/>
  <c r="S10" i="377"/>
  <c r="V10" i="377"/>
  <c r="AA10" i="377"/>
  <c r="AC10" i="377"/>
  <c r="G10" i="377"/>
  <c r="H10" i="377"/>
  <c r="AO10" i="377"/>
  <c r="AP10" i="377"/>
  <c r="N47" i="372"/>
  <c r="G38" i="381"/>
  <c r="O38" i="381"/>
  <c r="W38" i="381"/>
  <c r="AE38" i="381"/>
  <c r="AM38" i="381"/>
  <c r="H38" i="381"/>
  <c r="P38" i="381"/>
  <c r="X38" i="381"/>
  <c r="AF38" i="381"/>
  <c r="AN38" i="381"/>
  <c r="D38" i="381"/>
  <c r="I38" i="381"/>
  <c r="Q38" i="381"/>
  <c r="Y38" i="381"/>
  <c r="AG38" i="381"/>
  <c r="AO38" i="381"/>
  <c r="J38" i="381"/>
  <c r="R38" i="381"/>
  <c r="Z38" i="381"/>
  <c r="AH38" i="381"/>
  <c r="AP38" i="381"/>
  <c r="K38" i="381"/>
  <c r="AA38" i="381"/>
  <c r="AQ38" i="381"/>
  <c r="AI38" i="381"/>
  <c r="L38" i="381"/>
  <c r="AB38" i="381"/>
  <c r="M38" i="381"/>
  <c r="AC38" i="381"/>
  <c r="S38" i="381"/>
  <c r="N38" i="381"/>
  <c r="AD38" i="381"/>
  <c r="V38" i="381"/>
  <c r="AJ38" i="381"/>
  <c r="AK38" i="381"/>
  <c r="U38" i="381"/>
  <c r="AL38" i="381"/>
  <c r="E38" i="381"/>
  <c r="F38" i="381"/>
  <c r="T38" i="381"/>
  <c r="N32" i="372"/>
  <c r="H23" i="381"/>
  <c r="P23" i="381"/>
  <c r="X23" i="381"/>
  <c r="AF23" i="381"/>
  <c r="AN23" i="381"/>
  <c r="I23" i="381"/>
  <c r="Q23" i="381"/>
  <c r="Y23" i="381"/>
  <c r="AG23" i="381"/>
  <c r="AO23" i="381"/>
  <c r="J23" i="381"/>
  <c r="R23" i="381"/>
  <c r="Z23" i="381"/>
  <c r="AH23" i="381"/>
  <c r="AP23" i="381"/>
  <c r="D23" i="381"/>
  <c r="K23" i="381"/>
  <c r="S23" i="381"/>
  <c r="AA23" i="381"/>
  <c r="AI23" i="381"/>
  <c r="AQ23" i="381"/>
  <c r="T23" i="381"/>
  <c r="AJ23" i="381"/>
  <c r="E23" i="381"/>
  <c r="U23" i="381"/>
  <c r="AK23" i="381"/>
  <c r="L23" i="381"/>
  <c r="F23" i="381"/>
  <c r="V23" i="381"/>
  <c r="AL23" i="381"/>
  <c r="G23" i="381"/>
  <c r="W23" i="381"/>
  <c r="AM23" i="381"/>
  <c r="AB23" i="381"/>
  <c r="N23" i="381"/>
  <c r="O23" i="381"/>
  <c r="AE23" i="381"/>
  <c r="M23" i="381"/>
  <c r="AC23" i="381"/>
  <c r="AD23" i="381"/>
  <c r="N38" i="372"/>
  <c r="F29" i="381"/>
  <c r="N29" i="381"/>
  <c r="V29" i="381"/>
  <c r="AD29" i="381"/>
  <c r="AL29" i="381"/>
  <c r="D29" i="381"/>
  <c r="G29" i="381"/>
  <c r="O29" i="381"/>
  <c r="W29" i="381"/>
  <c r="AE29" i="381"/>
  <c r="AM29" i="381"/>
  <c r="H29" i="381"/>
  <c r="P29" i="381"/>
  <c r="X29" i="381"/>
  <c r="AF29" i="381"/>
  <c r="AN29" i="381"/>
  <c r="I29" i="381"/>
  <c r="Q29" i="381"/>
  <c r="Y29" i="381"/>
  <c r="AG29" i="381"/>
  <c r="AO29" i="381"/>
  <c r="J29" i="381"/>
  <c r="Z29" i="381"/>
  <c r="AP29" i="381"/>
  <c r="K29" i="381"/>
  <c r="AA29" i="381"/>
  <c r="AQ29" i="381"/>
  <c r="L29" i="381"/>
  <c r="AB29" i="381"/>
  <c r="R29" i="381"/>
  <c r="M29" i="381"/>
  <c r="AC29" i="381"/>
  <c r="AH29" i="381"/>
  <c r="AJ29" i="381"/>
  <c r="AK29" i="381"/>
  <c r="AI29" i="381"/>
  <c r="E29" i="381"/>
  <c r="S29" i="381"/>
  <c r="T29" i="381"/>
  <c r="U29" i="381"/>
  <c r="N42" i="372"/>
  <c r="J33" i="381"/>
  <c r="R33" i="381"/>
  <c r="Z33" i="381"/>
  <c r="AH33" i="381"/>
  <c r="AP33" i="381"/>
  <c r="K33" i="381"/>
  <c r="S33" i="381"/>
  <c r="AA33" i="381"/>
  <c r="AI33" i="381"/>
  <c r="AQ33" i="381"/>
  <c r="L33" i="381"/>
  <c r="T33" i="381"/>
  <c r="AB33" i="381"/>
  <c r="AJ33" i="381"/>
  <c r="E33" i="381"/>
  <c r="M33" i="381"/>
  <c r="U33" i="381"/>
  <c r="AC33" i="381"/>
  <c r="AK33" i="381"/>
  <c r="N33" i="381"/>
  <c r="AD33" i="381"/>
  <c r="D33" i="381"/>
  <c r="O33" i="381"/>
  <c r="AE33" i="381"/>
  <c r="AL33" i="381"/>
  <c r="P33" i="381"/>
  <c r="AF33" i="381"/>
  <c r="F33" i="381"/>
  <c r="Q33" i="381"/>
  <c r="AG33" i="381"/>
  <c r="V33" i="381"/>
  <c r="H33" i="381"/>
  <c r="I33" i="381"/>
  <c r="W33" i="381"/>
  <c r="AO33" i="381"/>
  <c r="X33" i="381"/>
  <c r="Y33" i="381"/>
  <c r="AM33" i="381"/>
  <c r="AN33" i="381"/>
  <c r="G33" i="381"/>
  <c r="N29" i="372"/>
  <c r="AE29" i="372" s="1"/>
  <c r="E20" i="381"/>
  <c r="M20" i="381"/>
  <c r="U20" i="381"/>
  <c r="AC20" i="381"/>
  <c r="AK20" i="381"/>
  <c r="F20" i="381"/>
  <c r="N20" i="381"/>
  <c r="V20" i="381"/>
  <c r="AD20" i="381"/>
  <c r="AL20" i="381"/>
  <c r="G20" i="381"/>
  <c r="O20" i="381"/>
  <c r="W20" i="381"/>
  <c r="AE20" i="381"/>
  <c r="AM20" i="381"/>
  <c r="H20" i="381"/>
  <c r="P20" i="381"/>
  <c r="X20" i="381"/>
  <c r="AF20" i="381"/>
  <c r="AN20" i="381"/>
  <c r="I20" i="381"/>
  <c r="Y20" i="381"/>
  <c r="AO20" i="381"/>
  <c r="J20" i="381"/>
  <c r="Z20" i="381"/>
  <c r="AP20" i="381"/>
  <c r="K20" i="381"/>
  <c r="AA20" i="381"/>
  <c r="AQ20" i="381"/>
  <c r="AG20" i="381"/>
  <c r="L20" i="381"/>
  <c r="AB20" i="381"/>
  <c r="D20" i="381"/>
  <c r="Q20" i="381"/>
  <c r="T20" i="381"/>
  <c r="R20" i="381"/>
  <c r="AH20" i="381"/>
  <c r="AJ20" i="381"/>
  <c r="S20" i="381"/>
  <c r="AI20" i="381"/>
  <c r="N37" i="372"/>
  <c r="AE37" i="372" s="1"/>
  <c r="E28" i="381"/>
  <c r="M28" i="381"/>
  <c r="U28" i="381"/>
  <c r="AC28" i="381"/>
  <c r="AK28" i="381"/>
  <c r="F28" i="381"/>
  <c r="N28" i="381"/>
  <c r="V28" i="381"/>
  <c r="AD28" i="381"/>
  <c r="AL28" i="381"/>
  <c r="G28" i="381"/>
  <c r="O28" i="381"/>
  <c r="W28" i="381"/>
  <c r="AE28" i="381"/>
  <c r="AM28" i="381"/>
  <c r="H28" i="381"/>
  <c r="P28" i="381"/>
  <c r="X28" i="381"/>
  <c r="AF28" i="381"/>
  <c r="AN28" i="381"/>
  <c r="Q28" i="381"/>
  <c r="AG28" i="381"/>
  <c r="AO28" i="381"/>
  <c r="R28" i="381"/>
  <c r="AH28" i="381"/>
  <c r="Y28" i="381"/>
  <c r="S28" i="381"/>
  <c r="AI28" i="381"/>
  <c r="T28" i="381"/>
  <c r="AJ28" i="381"/>
  <c r="I28" i="381"/>
  <c r="AB28" i="381"/>
  <c r="L28" i="381"/>
  <c r="AP28" i="381"/>
  <c r="K28" i="381"/>
  <c r="Z28" i="381"/>
  <c r="AQ28" i="381"/>
  <c r="D28" i="381"/>
  <c r="J28" i="381"/>
  <c r="AA28" i="381"/>
  <c r="N31" i="372"/>
  <c r="AE31" i="372" s="1"/>
  <c r="G22" i="381"/>
  <c r="O22" i="381"/>
  <c r="W22" i="381"/>
  <c r="AE22" i="381"/>
  <c r="AM22" i="381"/>
  <c r="H22" i="381"/>
  <c r="P22" i="381"/>
  <c r="X22" i="381"/>
  <c r="AF22" i="381"/>
  <c r="AN22" i="381"/>
  <c r="D22" i="381"/>
  <c r="I22" i="381"/>
  <c r="Q22" i="381"/>
  <c r="Y22" i="381"/>
  <c r="AG22" i="381"/>
  <c r="AO22" i="381"/>
  <c r="J22" i="381"/>
  <c r="R22" i="381"/>
  <c r="Z22" i="381"/>
  <c r="AH22" i="381"/>
  <c r="AP22" i="381"/>
  <c r="K22" i="381"/>
  <c r="AA22" i="381"/>
  <c r="AQ22" i="381"/>
  <c r="AI22" i="381"/>
  <c r="L22" i="381"/>
  <c r="AB22" i="381"/>
  <c r="M22" i="381"/>
  <c r="AC22" i="381"/>
  <c r="S22" i="381"/>
  <c r="N22" i="381"/>
  <c r="AD22" i="381"/>
  <c r="F22" i="381"/>
  <c r="AJ22" i="381"/>
  <c r="E22" i="381"/>
  <c r="T22" i="381"/>
  <c r="AK22" i="381"/>
  <c r="U22" i="381"/>
  <c r="AL22" i="381"/>
  <c r="V22" i="381"/>
  <c r="N40" i="372"/>
  <c r="AE40" i="372" s="1"/>
  <c r="H31" i="381"/>
  <c r="P31" i="381"/>
  <c r="X31" i="381"/>
  <c r="AF31" i="381"/>
  <c r="AN31" i="381"/>
  <c r="I31" i="381"/>
  <c r="Q31" i="381"/>
  <c r="Y31" i="381"/>
  <c r="AG31" i="381"/>
  <c r="AO31" i="381"/>
  <c r="J31" i="381"/>
  <c r="R31" i="381"/>
  <c r="Z31" i="381"/>
  <c r="AH31" i="381"/>
  <c r="AP31" i="381"/>
  <c r="D31" i="381"/>
  <c r="K31" i="381"/>
  <c r="S31" i="381"/>
  <c r="AA31" i="381"/>
  <c r="AI31" i="381"/>
  <c r="AQ31" i="381"/>
  <c r="L31" i="381"/>
  <c r="AB31" i="381"/>
  <c r="M31" i="381"/>
  <c r="AC31" i="381"/>
  <c r="AJ31" i="381"/>
  <c r="N31" i="381"/>
  <c r="AD31" i="381"/>
  <c r="T31" i="381"/>
  <c r="O31" i="381"/>
  <c r="AE31" i="381"/>
  <c r="E31" i="381"/>
  <c r="AM31" i="381"/>
  <c r="V31" i="381"/>
  <c r="F31" i="381"/>
  <c r="AL31" i="381"/>
  <c r="G31" i="381"/>
  <c r="W31" i="381"/>
  <c r="AK31" i="381"/>
  <c r="U31" i="381"/>
  <c r="N34" i="372"/>
  <c r="AE34" i="372" s="1"/>
  <c r="J25" i="381"/>
  <c r="R25" i="381"/>
  <c r="Z25" i="381"/>
  <c r="AH25" i="381"/>
  <c r="AP25" i="381"/>
  <c r="K25" i="381"/>
  <c r="S25" i="381"/>
  <c r="AA25" i="381"/>
  <c r="AI25" i="381"/>
  <c r="AQ25" i="381"/>
  <c r="L25" i="381"/>
  <c r="T25" i="381"/>
  <c r="AB25" i="381"/>
  <c r="AJ25" i="381"/>
  <c r="E25" i="381"/>
  <c r="M25" i="381"/>
  <c r="U25" i="381"/>
  <c r="AC25" i="381"/>
  <c r="AK25" i="381"/>
  <c r="F25" i="381"/>
  <c r="V25" i="381"/>
  <c r="AL25" i="381"/>
  <c r="G25" i="381"/>
  <c r="W25" i="381"/>
  <c r="AM25" i="381"/>
  <c r="D25" i="381"/>
  <c r="H25" i="381"/>
  <c r="X25" i="381"/>
  <c r="AN25" i="381"/>
  <c r="AD25" i="381"/>
  <c r="I25" i="381"/>
  <c r="Y25" i="381"/>
  <c r="AO25" i="381"/>
  <c r="N25" i="381"/>
  <c r="Q25" i="381"/>
  <c r="AE25" i="381"/>
  <c r="AF25" i="381"/>
  <c r="P25" i="381"/>
  <c r="AG25" i="381"/>
  <c r="O25" i="381"/>
  <c r="N45" i="372"/>
  <c r="E36" i="381"/>
  <c r="M36" i="381"/>
  <c r="U36" i="381"/>
  <c r="AC36" i="381"/>
  <c r="AK36" i="381"/>
  <c r="F36" i="381"/>
  <c r="N36" i="381"/>
  <c r="V36" i="381"/>
  <c r="AD36" i="381"/>
  <c r="AL36" i="381"/>
  <c r="G36" i="381"/>
  <c r="O36" i="381"/>
  <c r="W36" i="381"/>
  <c r="AE36" i="381"/>
  <c r="AM36" i="381"/>
  <c r="H36" i="381"/>
  <c r="P36" i="381"/>
  <c r="X36" i="381"/>
  <c r="AF36" i="381"/>
  <c r="AN36" i="381"/>
  <c r="I36" i="381"/>
  <c r="Y36" i="381"/>
  <c r="AO36" i="381"/>
  <c r="J36" i="381"/>
  <c r="Z36" i="381"/>
  <c r="AP36" i="381"/>
  <c r="K36" i="381"/>
  <c r="AA36" i="381"/>
  <c r="AQ36" i="381"/>
  <c r="Q36" i="381"/>
  <c r="L36" i="381"/>
  <c r="AB36" i="381"/>
  <c r="D36" i="381"/>
  <c r="AG36" i="381"/>
  <c r="S36" i="381"/>
  <c r="T36" i="381"/>
  <c r="AJ36" i="381"/>
  <c r="AH36" i="381"/>
  <c r="AI36" i="381"/>
  <c r="R36" i="381"/>
  <c r="N53" i="372"/>
  <c r="AE53" i="372" s="1"/>
  <c r="E44" i="381"/>
  <c r="M44" i="381"/>
  <c r="U44" i="381"/>
  <c r="AC44" i="381"/>
  <c r="AK44" i="381"/>
  <c r="F44" i="381"/>
  <c r="N44" i="381"/>
  <c r="V44" i="381"/>
  <c r="AD44" i="381"/>
  <c r="AL44" i="381"/>
  <c r="G44" i="381"/>
  <c r="O44" i="381"/>
  <c r="W44" i="381"/>
  <c r="AE44" i="381"/>
  <c r="AM44" i="381"/>
  <c r="H44" i="381"/>
  <c r="P44" i="381"/>
  <c r="X44" i="381"/>
  <c r="AF44" i="381"/>
  <c r="AN44" i="381"/>
  <c r="Q44" i="381"/>
  <c r="AG44" i="381"/>
  <c r="R44" i="381"/>
  <c r="AH44" i="381"/>
  <c r="Y44" i="381"/>
  <c r="S44" i="381"/>
  <c r="AI44" i="381"/>
  <c r="AO44" i="381"/>
  <c r="T44" i="381"/>
  <c r="AJ44" i="381"/>
  <c r="I44" i="381"/>
  <c r="J44" i="381"/>
  <c r="D44" i="381"/>
  <c r="AA44" i="381"/>
  <c r="K44" i="381"/>
  <c r="L44" i="381"/>
  <c r="AP44" i="381"/>
  <c r="Z44" i="381"/>
  <c r="AB44" i="381"/>
  <c r="AQ44" i="381"/>
  <c r="N58" i="372"/>
  <c r="J49" i="381"/>
  <c r="R49" i="381"/>
  <c r="Z49" i="381"/>
  <c r="AH49" i="381"/>
  <c r="AP49" i="381"/>
  <c r="K49" i="381"/>
  <c r="S49" i="381"/>
  <c r="AA49" i="381"/>
  <c r="AI49" i="381"/>
  <c r="AQ49" i="381"/>
  <c r="L49" i="381"/>
  <c r="T49" i="381"/>
  <c r="AB49" i="381"/>
  <c r="AJ49" i="381"/>
  <c r="E49" i="381"/>
  <c r="M49" i="381"/>
  <c r="U49" i="381"/>
  <c r="AC49" i="381"/>
  <c r="AK49" i="381"/>
  <c r="N49" i="381"/>
  <c r="AD49" i="381"/>
  <c r="D49" i="381"/>
  <c r="O49" i="381"/>
  <c r="AE49" i="381"/>
  <c r="V49" i="381"/>
  <c r="P49" i="381"/>
  <c r="AF49" i="381"/>
  <c r="AL49" i="381"/>
  <c r="Q49" i="381"/>
  <c r="AG49" i="381"/>
  <c r="F49" i="381"/>
  <c r="X49" i="381"/>
  <c r="G49" i="381"/>
  <c r="Y49" i="381"/>
  <c r="AM49" i="381"/>
  <c r="I49" i="381"/>
  <c r="AN49" i="381"/>
  <c r="AO49" i="381"/>
  <c r="H49" i="381"/>
  <c r="W49" i="381"/>
  <c r="N41" i="372"/>
  <c r="I32" i="381"/>
  <c r="Q32" i="381"/>
  <c r="Y32" i="381"/>
  <c r="AG32" i="381"/>
  <c r="AO32" i="381"/>
  <c r="J32" i="381"/>
  <c r="R32" i="381"/>
  <c r="Z32" i="381"/>
  <c r="AH32" i="381"/>
  <c r="AP32" i="381"/>
  <c r="K32" i="381"/>
  <c r="S32" i="381"/>
  <c r="AA32" i="381"/>
  <c r="AI32" i="381"/>
  <c r="AQ32" i="381"/>
  <c r="L32" i="381"/>
  <c r="T32" i="381"/>
  <c r="AB32" i="381"/>
  <c r="AJ32" i="381"/>
  <c r="D32" i="381"/>
  <c r="E32" i="381"/>
  <c r="U32" i="381"/>
  <c r="AK32" i="381"/>
  <c r="AC32" i="381"/>
  <c r="F32" i="381"/>
  <c r="V32" i="381"/>
  <c r="AL32" i="381"/>
  <c r="G32" i="381"/>
  <c r="W32" i="381"/>
  <c r="AM32" i="381"/>
  <c r="H32" i="381"/>
  <c r="X32" i="381"/>
  <c r="AN32" i="381"/>
  <c r="M32" i="381"/>
  <c r="AE32" i="381"/>
  <c r="N32" i="381"/>
  <c r="AD32" i="381"/>
  <c r="AF32" i="381"/>
  <c r="O32" i="381"/>
  <c r="P32" i="381"/>
  <c r="M48" i="372"/>
  <c r="AN39" i="382"/>
  <c r="AO39" i="382"/>
  <c r="AQ39" i="382"/>
  <c r="J39" i="382"/>
  <c r="R39" i="382"/>
  <c r="Z39" i="382"/>
  <c r="AH39" i="382"/>
  <c r="N39" i="382"/>
  <c r="D39" i="382"/>
  <c r="K39" i="382"/>
  <c r="S39" i="382"/>
  <c r="AA39" i="382"/>
  <c r="AI39" i="382"/>
  <c r="AD39" i="382"/>
  <c r="L39" i="382"/>
  <c r="T39" i="382"/>
  <c r="AB39" i="382"/>
  <c r="AJ39" i="382"/>
  <c r="AP39" i="382"/>
  <c r="V39" i="382"/>
  <c r="E39" i="382"/>
  <c r="M39" i="382"/>
  <c r="U39" i="382"/>
  <c r="AC39" i="382"/>
  <c r="AK39" i="382"/>
  <c r="F39" i="382"/>
  <c r="AL39" i="382"/>
  <c r="I39" i="382"/>
  <c r="AF39" i="382"/>
  <c r="AM39" i="382"/>
  <c r="X39" i="382"/>
  <c r="Y39" i="382"/>
  <c r="O39" i="382"/>
  <c r="AG39" i="382"/>
  <c r="P39" i="382"/>
  <c r="G39" i="382"/>
  <c r="H39" i="382"/>
  <c r="W39" i="382"/>
  <c r="Q39" i="382"/>
  <c r="AE39" i="382"/>
  <c r="M38" i="372"/>
  <c r="AN29" i="382"/>
  <c r="AO29" i="382"/>
  <c r="AQ29" i="382"/>
  <c r="H29" i="382"/>
  <c r="P29" i="382"/>
  <c r="X29" i="382"/>
  <c r="AF29" i="382"/>
  <c r="T29" i="382"/>
  <c r="I29" i="382"/>
  <c r="Q29" i="382"/>
  <c r="Y29" i="382"/>
  <c r="AG29" i="382"/>
  <c r="D29" i="382"/>
  <c r="L29" i="382"/>
  <c r="J29" i="382"/>
  <c r="R29" i="382"/>
  <c r="Z29" i="382"/>
  <c r="AH29" i="382"/>
  <c r="AJ29" i="382"/>
  <c r="AP29" i="382"/>
  <c r="K29" i="382"/>
  <c r="S29" i="382"/>
  <c r="AA29" i="382"/>
  <c r="AI29" i="382"/>
  <c r="AB29" i="382"/>
  <c r="U29" i="382"/>
  <c r="AM29" i="382"/>
  <c r="E29" i="382"/>
  <c r="M29" i="382"/>
  <c r="N29" i="382"/>
  <c r="AL29" i="382"/>
  <c r="V29" i="382"/>
  <c r="W29" i="382"/>
  <c r="O29" i="382"/>
  <c r="G29" i="382"/>
  <c r="F29" i="382"/>
  <c r="AC29" i="382"/>
  <c r="AD29" i="382"/>
  <c r="AE29" i="382"/>
  <c r="AK29" i="382"/>
  <c r="M30" i="372"/>
  <c r="AN21" i="382"/>
  <c r="AO21" i="382"/>
  <c r="AQ21" i="382"/>
  <c r="H21" i="382"/>
  <c r="P21" i="382"/>
  <c r="X21" i="382"/>
  <c r="AF21" i="382"/>
  <c r="D21" i="382"/>
  <c r="L21" i="382"/>
  <c r="I21" i="382"/>
  <c r="Q21" i="382"/>
  <c r="Y21" i="382"/>
  <c r="AG21" i="382"/>
  <c r="AJ21" i="382"/>
  <c r="J21" i="382"/>
  <c r="R21" i="382"/>
  <c r="Z21" i="382"/>
  <c r="AH21" i="382"/>
  <c r="T21" i="382"/>
  <c r="K21" i="382"/>
  <c r="S21" i="382"/>
  <c r="AA21" i="382"/>
  <c r="AI21" i="382"/>
  <c r="AB21" i="382"/>
  <c r="AP21" i="382"/>
  <c r="V21" i="382"/>
  <c r="AC21" i="382"/>
  <c r="AE21" i="382"/>
  <c r="AK21" i="382"/>
  <c r="E21" i="382"/>
  <c r="W21" i="382"/>
  <c r="O21" i="382"/>
  <c r="AM21" i="382"/>
  <c r="F21" i="382"/>
  <c r="M21" i="382"/>
  <c r="AL21" i="382"/>
  <c r="G21" i="382"/>
  <c r="AD21" i="382"/>
  <c r="N21" i="382"/>
  <c r="U21" i="382"/>
  <c r="AO12" i="382"/>
  <c r="K12" i="382"/>
  <c r="S12" i="382"/>
  <c r="AA12" i="382"/>
  <c r="AI12" i="382"/>
  <c r="D12" i="382"/>
  <c r="O12" i="382"/>
  <c r="AM12" i="382"/>
  <c r="AP12" i="382"/>
  <c r="L12" i="382"/>
  <c r="T12" i="382"/>
  <c r="AB12" i="382"/>
  <c r="AJ12" i="382"/>
  <c r="G12" i="382"/>
  <c r="AQ12" i="382"/>
  <c r="E12" i="382"/>
  <c r="M12" i="382"/>
  <c r="U12" i="382"/>
  <c r="AC12" i="382"/>
  <c r="AK12" i="382"/>
  <c r="W12" i="382"/>
  <c r="F12" i="382"/>
  <c r="N12" i="382"/>
  <c r="V12" i="382"/>
  <c r="AD12" i="382"/>
  <c r="AL12" i="382"/>
  <c r="AE12" i="382"/>
  <c r="Q12" i="382"/>
  <c r="J12" i="382"/>
  <c r="R12" i="382"/>
  <c r="Z12" i="382"/>
  <c r="I12" i="382"/>
  <c r="X12" i="382"/>
  <c r="H12" i="382"/>
  <c r="AH12" i="382"/>
  <c r="Y12" i="382"/>
  <c r="AF12" i="382"/>
  <c r="AG12" i="382"/>
  <c r="AN12" i="382"/>
  <c r="P12" i="382"/>
  <c r="M36" i="372"/>
  <c r="AN27" i="382"/>
  <c r="AO27" i="382"/>
  <c r="AQ27" i="382"/>
  <c r="F27" i="382"/>
  <c r="N27" i="382"/>
  <c r="V27" i="382"/>
  <c r="AD27" i="382"/>
  <c r="AL27" i="382"/>
  <c r="D27" i="382"/>
  <c r="Z27" i="382"/>
  <c r="G27" i="382"/>
  <c r="O27" i="382"/>
  <c r="W27" i="382"/>
  <c r="AE27" i="382"/>
  <c r="AM27" i="382"/>
  <c r="R27" i="382"/>
  <c r="H27" i="382"/>
  <c r="P27" i="382"/>
  <c r="X27" i="382"/>
  <c r="AF27" i="382"/>
  <c r="J27" i="382"/>
  <c r="I27" i="382"/>
  <c r="Q27" i="382"/>
  <c r="Y27" i="382"/>
  <c r="AG27" i="382"/>
  <c r="AH27" i="382"/>
  <c r="AA27" i="382"/>
  <c r="AC27" i="382"/>
  <c r="U27" i="382"/>
  <c r="E27" i="382"/>
  <c r="AB27" i="382"/>
  <c r="AJ27" i="382"/>
  <c r="S27" i="382"/>
  <c r="K27" i="382"/>
  <c r="AP27" i="382"/>
  <c r="T27" i="382"/>
  <c r="L27" i="382"/>
  <c r="AI27" i="382"/>
  <c r="M27" i="382"/>
  <c r="AK27" i="382"/>
  <c r="F10" i="383"/>
  <c r="N10" i="383"/>
  <c r="V10" i="383"/>
  <c r="AD10" i="383"/>
  <c r="AL10" i="383"/>
  <c r="L10" i="383"/>
  <c r="U10" i="383"/>
  <c r="AE10" i="383"/>
  <c r="AN10" i="383"/>
  <c r="J10" i="383"/>
  <c r="T10" i="383"/>
  <c r="AF10" i="383"/>
  <c r="AP10" i="383"/>
  <c r="M10" i="383"/>
  <c r="Y10" i="383"/>
  <c r="AJ10" i="383"/>
  <c r="O10" i="383"/>
  <c r="Z10" i="383"/>
  <c r="AK10" i="383"/>
  <c r="E10" i="383"/>
  <c r="Q10" i="383"/>
  <c r="AB10" i="383"/>
  <c r="AO10" i="383"/>
  <c r="D10" i="383"/>
  <c r="H10" i="383"/>
  <c r="S10" i="383"/>
  <c r="AG10" i="383"/>
  <c r="W10" i="383"/>
  <c r="X10" i="383"/>
  <c r="G10" i="383"/>
  <c r="AC10" i="383"/>
  <c r="K10" i="383"/>
  <c r="AI10" i="383"/>
  <c r="AA10" i="383"/>
  <c r="R10" i="383"/>
  <c r="AH10" i="383"/>
  <c r="AM10" i="383"/>
  <c r="AQ10" i="383"/>
  <c r="I10" i="383"/>
  <c r="P10" i="383"/>
  <c r="N59" i="372"/>
  <c r="K50" i="381"/>
  <c r="S50" i="381"/>
  <c r="AA50" i="381"/>
  <c r="AI50" i="381"/>
  <c r="AQ50" i="381"/>
  <c r="L50" i="381"/>
  <c r="T50" i="381"/>
  <c r="AB50" i="381"/>
  <c r="AJ50" i="381"/>
  <c r="E50" i="381"/>
  <c r="M50" i="381"/>
  <c r="U50" i="381"/>
  <c r="AC50" i="381"/>
  <c r="AK50" i="381"/>
  <c r="F50" i="381"/>
  <c r="N50" i="381"/>
  <c r="V50" i="381"/>
  <c r="AD50" i="381"/>
  <c r="AL50" i="381"/>
  <c r="G50" i="381"/>
  <c r="W50" i="381"/>
  <c r="AM50" i="381"/>
  <c r="O50" i="381"/>
  <c r="H50" i="381"/>
  <c r="X50" i="381"/>
  <c r="AN50" i="381"/>
  <c r="D50" i="381"/>
  <c r="I50" i="381"/>
  <c r="Y50" i="381"/>
  <c r="AO50" i="381"/>
  <c r="J50" i="381"/>
  <c r="Z50" i="381"/>
  <c r="AP50" i="381"/>
  <c r="AE50" i="381"/>
  <c r="AF50" i="381"/>
  <c r="AG50" i="381"/>
  <c r="R50" i="381"/>
  <c r="AH50" i="381"/>
  <c r="P50" i="381"/>
  <c r="Q50" i="381"/>
  <c r="N33" i="372"/>
  <c r="I24" i="381"/>
  <c r="Q24" i="381"/>
  <c r="Y24" i="381"/>
  <c r="AG24" i="381"/>
  <c r="AO24" i="381"/>
  <c r="J24" i="381"/>
  <c r="R24" i="381"/>
  <c r="Z24" i="381"/>
  <c r="AH24" i="381"/>
  <c r="AP24" i="381"/>
  <c r="K24" i="381"/>
  <c r="S24" i="381"/>
  <c r="AA24" i="381"/>
  <c r="AI24" i="381"/>
  <c r="AQ24" i="381"/>
  <c r="L24" i="381"/>
  <c r="T24" i="381"/>
  <c r="AB24" i="381"/>
  <c r="AJ24" i="381"/>
  <c r="D24" i="381"/>
  <c r="M24" i="381"/>
  <c r="AC24" i="381"/>
  <c r="U24" i="381"/>
  <c r="N24" i="381"/>
  <c r="AD24" i="381"/>
  <c r="AK24" i="381"/>
  <c r="O24" i="381"/>
  <c r="AE24" i="381"/>
  <c r="E24" i="381"/>
  <c r="P24" i="381"/>
  <c r="AF24" i="381"/>
  <c r="V24" i="381"/>
  <c r="F24" i="381"/>
  <c r="W24" i="381"/>
  <c r="G24" i="381"/>
  <c r="X24" i="381"/>
  <c r="AM24" i="381"/>
  <c r="AL24" i="381"/>
  <c r="AN24" i="381"/>
  <c r="H24" i="381"/>
  <c r="N52" i="372"/>
  <c r="L43" i="381"/>
  <c r="T43" i="381"/>
  <c r="AB43" i="381"/>
  <c r="AJ43" i="381"/>
  <c r="E43" i="381"/>
  <c r="M43" i="381"/>
  <c r="U43" i="381"/>
  <c r="AC43" i="381"/>
  <c r="AK43" i="381"/>
  <c r="F43" i="381"/>
  <c r="N43" i="381"/>
  <c r="V43" i="381"/>
  <c r="AD43" i="381"/>
  <c r="AL43" i="381"/>
  <c r="G43" i="381"/>
  <c r="O43" i="381"/>
  <c r="W43" i="381"/>
  <c r="AE43" i="381"/>
  <c r="AM43" i="381"/>
  <c r="H43" i="381"/>
  <c r="X43" i="381"/>
  <c r="AN43" i="381"/>
  <c r="AF43" i="381"/>
  <c r="I43" i="381"/>
  <c r="Y43" i="381"/>
  <c r="AO43" i="381"/>
  <c r="J43" i="381"/>
  <c r="Z43" i="381"/>
  <c r="AP43" i="381"/>
  <c r="P43" i="381"/>
  <c r="K43" i="381"/>
  <c r="AA43" i="381"/>
  <c r="AQ43" i="381"/>
  <c r="AH43" i="381"/>
  <c r="AI43" i="381"/>
  <c r="AG43" i="381"/>
  <c r="D43" i="381"/>
  <c r="Q43" i="381"/>
  <c r="S43" i="381"/>
  <c r="R43" i="381"/>
  <c r="T20" i="372"/>
  <c r="H11" i="378"/>
  <c r="P11" i="378"/>
  <c r="X11" i="378"/>
  <c r="AF11" i="378"/>
  <c r="AN11" i="378"/>
  <c r="I11" i="378"/>
  <c r="Q11" i="378"/>
  <c r="Y11" i="378"/>
  <c r="AG11" i="378"/>
  <c r="AO11" i="378"/>
  <c r="J11" i="378"/>
  <c r="R11" i="378"/>
  <c r="Z11" i="378"/>
  <c r="AH11" i="378"/>
  <c r="AP11" i="378"/>
  <c r="K11" i="378"/>
  <c r="S11" i="378"/>
  <c r="AA11" i="378"/>
  <c r="AI11" i="378"/>
  <c r="AQ11" i="378"/>
  <c r="M11" i="378"/>
  <c r="AC11" i="378"/>
  <c r="N11" i="378"/>
  <c r="AD11" i="378"/>
  <c r="O11" i="378"/>
  <c r="AE11" i="378"/>
  <c r="T11" i="378"/>
  <c r="AJ11" i="378"/>
  <c r="W11" i="378"/>
  <c r="AB11" i="378"/>
  <c r="AM11" i="378"/>
  <c r="E11" i="378"/>
  <c r="AK11" i="378"/>
  <c r="F11" i="378"/>
  <c r="AL11" i="378"/>
  <c r="D11" i="378"/>
  <c r="G11" i="378"/>
  <c r="V11" i="378"/>
  <c r="L11" i="378"/>
  <c r="U11" i="378"/>
  <c r="M41" i="372"/>
  <c r="G32" i="382"/>
  <c r="O32" i="382"/>
  <c r="W32" i="382"/>
  <c r="AE32" i="382"/>
  <c r="AM32" i="382"/>
  <c r="S32" i="382"/>
  <c r="AN32" i="382"/>
  <c r="H32" i="382"/>
  <c r="P32" i="382"/>
  <c r="X32" i="382"/>
  <c r="AF32" i="382"/>
  <c r="AQ32" i="382"/>
  <c r="K32" i="382"/>
  <c r="AO32" i="382"/>
  <c r="I32" i="382"/>
  <c r="Q32" i="382"/>
  <c r="Y32" i="382"/>
  <c r="AG32" i="382"/>
  <c r="AI32" i="382"/>
  <c r="AP32" i="382"/>
  <c r="J32" i="382"/>
  <c r="R32" i="382"/>
  <c r="Z32" i="382"/>
  <c r="AH32" i="382"/>
  <c r="AA32" i="382"/>
  <c r="U32" i="382"/>
  <c r="E32" i="382"/>
  <c r="D32" i="382"/>
  <c r="T32" i="382"/>
  <c r="V32" i="382"/>
  <c r="AB32" i="382"/>
  <c r="AD32" i="382"/>
  <c r="AJ32" i="382"/>
  <c r="AK32" i="382"/>
  <c r="F32" i="382"/>
  <c r="AC32" i="382"/>
  <c r="L32" i="382"/>
  <c r="M32" i="382"/>
  <c r="N32" i="382"/>
  <c r="AL32" i="382"/>
  <c r="M47" i="372"/>
  <c r="AN38" i="382"/>
  <c r="E38" i="382"/>
  <c r="M38" i="382"/>
  <c r="U38" i="382"/>
  <c r="AC38" i="382"/>
  <c r="AK38" i="382"/>
  <c r="I38" i="382"/>
  <c r="AO38" i="382"/>
  <c r="F38" i="382"/>
  <c r="N38" i="382"/>
  <c r="V38" i="382"/>
  <c r="AD38" i="382"/>
  <c r="AL38" i="382"/>
  <c r="AG38" i="382"/>
  <c r="AP38" i="382"/>
  <c r="G38" i="382"/>
  <c r="O38" i="382"/>
  <c r="W38" i="382"/>
  <c r="AE38" i="382"/>
  <c r="AM38" i="382"/>
  <c r="Y38" i="382"/>
  <c r="AQ38" i="382"/>
  <c r="H38" i="382"/>
  <c r="P38" i="382"/>
  <c r="X38" i="382"/>
  <c r="AF38" i="382"/>
  <c r="D38" i="382"/>
  <c r="Q38" i="382"/>
  <c r="Z38" i="382"/>
  <c r="AB38" i="382"/>
  <c r="L38" i="382"/>
  <c r="AA38" i="382"/>
  <c r="J38" i="382"/>
  <c r="R38" i="382"/>
  <c r="AJ38" i="382"/>
  <c r="T38" i="382"/>
  <c r="K38" i="382"/>
  <c r="AH38" i="382"/>
  <c r="AI38" i="382"/>
  <c r="S38" i="382"/>
  <c r="M42" i="372"/>
  <c r="AN33" i="382"/>
  <c r="AO33" i="382"/>
  <c r="AQ33" i="382"/>
  <c r="L33" i="382"/>
  <c r="T33" i="382"/>
  <c r="AB33" i="382"/>
  <c r="AJ33" i="382"/>
  <c r="P33" i="382"/>
  <c r="E33" i="382"/>
  <c r="M33" i="382"/>
  <c r="U33" i="382"/>
  <c r="AC33" i="382"/>
  <c r="AK33" i="382"/>
  <c r="H33" i="382"/>
  <c r="F33" i="382"/>
  <c r="N33" i="382"/>
  <c r="V33" i="382"/>
  <c r="AD33" i="382"/>
  <c r="AL33" i="382"/>
  <c r="AF33" i="382"/>
  <c r="G33" i="382"/>
  <c r="O33" i="382"/>
  <c r="W33" i="382"/>
  <c r="AE33" i="382"/>
  <c r="AM33" i="382"/>
  <c r="X33" i="382"/>
  <c r="I33" i="382"/>
  <c r="AA33" i="382"/>
  <c r="K33" i="382"/>
  <c r="R33" i="382"/>
  <c r="J33" i="382"/>
  <c r="AG33" i="382"/>
  <c r="AP33" i="382"/>
  <c r="AH33" i="382"/>
  <c r="S33" i="382"/>
  <c r="Z33" i="382"/>
  <c r="Q33" i="382"/>
  <c r="AI33" i="382"/>
  <c r="D33" i="382"/>
  <c r="Y33" i="382"/>
  <c r="M43" i="372"/>
  <c r="AP34" i="382"/>
  <c r="I34" i="382"/>
  <c r="Q34" i="382"/>
  <c r="Y34" i="382"/>
  <c r="AG34" i="382"/>
  <c r="U34" i="382"/>
  <c r="AQ34" i="382"/>
  <c r="J34" i="382"/>
  <c r="R34" i="382"/>
  <c r="Z34" i="382"/>
  <c r="AH34" i="382"/>
  <c r="E34" i="382"/>
  <c r="AK34" i="382"/>
  <c r="K34" i="382"/>
  <c r="S34" i="382"/>
  <c r="AA34" i="382"/>
  <c r="AI34" i="382"/>
  <c r="AC34" i="382"/>
  <c r="L34" i="382"/>
  <c r="T34" i="382"/>
  <c r="AB34" i="382"/>
  <c r="AJ34" i="382"/>
  <c r="M34" i="382"/>
  <c r="O34" i="382"/>
  <c r="AL34" i="382"/>
  <c r="AO34" i="382"/>
  <c r="AD34" i="382"/>
  <c r="AE34" i="382"/>
  <c r="P34" i="382"/>
  <c r="AM34" i="382"/>
  <c r="V34" i="382"/>
  <c r="H34" i="382"/>
  <c r="N34" i="382"/>
  <c r="X34" i="382"/>
  <c r="D34" i="382"/>
  <c r="AN34" i="382"/>
  <c r="W34" i="382"/>
  <c r="F34" i="382"/>
  <c r="G34" i="382"/>
  <c r="AF34" i="382"/>
  <c r="M60" i="372"/>
  <c r="AN51" i="382"/>
  <c r="AO51" i="382"/>
  <c r="AQ51" i="382"/>
  <c r="F51" i="382"/>
  <c r="N51" i="382"/>
  <c r="V51" i="382"/>
  <c r="AD51" i="382"/>
  <c r="AL51" i="382"/>
  <c r="D51" i="382"/>
  <c r="P51" i="382"/>
  <c r="J51" i="382"/>
  <c r="G51" i="382"/>
  <c r="O51" i="382"/>
  <c r="W51" i="382"/>
  <c r="AE51" i="382"/>
  <c r="AM51" i="382"/>
  <c r="H51" i="382"/>
  <c r="AF51" i="382"/>
  <c r="AH51" i="382"/>
  <c r="AP51" i="382"/>
  <c r="X51" i="382"/>
  <c r="R51" i="382"/>
  <c r="I51" i="382"/>
  <c r="Q51" i="382"/>
  <c r="Y51" i="382"/>
  <c r="AG51" i="382"/>
  <c r="Z51" i="382"/>
  <c r="S51" i="382"/>
  <c r="AK51" i="382"/>
  <c r="E51" i="382"/>
  <c r="AC51" i="382"/>
  <c r="M51" i="382"/>
  <c r="T51" i="382"/>
  <c r="U51" i="382"/>
  <c r="L51" i="382"/>
  <c r="K51" i="382"/>
  <c r="AJ51" i="382"/>
  <c r="AA51" i="382"/>
  <c r="AB51" i="382"/>
  <c r="AI51" i="382"/>
  <c r="M27" i="372"/>
  <c r="AP18" i="382"/>
  <c r="I18" i="382"/>
  <c r="Q18" i="382"/>
  <c r="Y18" i="382"/>
  <c r="AG18" i="382"/>
  <c r="U18" i="382"/>
  <c r="AQ18" i="382"/>
  <c r="J18" i="382"/>
  <c r="R18" i="382"/>
  <c r="Z18" i="382"/>
  <c r="AH18" i="382"/>
  <c r="M18" i="382"/>
  <c r="K18" i="382"/>
  <c r="S18" i="382"/>
  <c r="AA18" i="382"/>
  <c r="AI18" i="382"/>
  <c r="AC18" i="382"/>
  <c r="L18" i="382"/>
  <c r="T18" i="382"/>
  <c r="AB18" i="382"/>
  <c r="AJ18" i="382"/>
  <c r="E18" i="382"/>
  <c r="AK18" i="382"/>
  <c r="V18" i="382"/>
  <c r="AF18" i="382"/>
  <c r="W18" i="382"/>
  <c r="O18" i="382"/>
  <c r="D18" i="382"/>
  <c r="F18" i="382"/>
  <c r="X18" i="382"/>
  <c r="AE18" i="382"/>
  <c r="N18" i="382"/>
  <c r="P18" i="382"/>
  <c r="G18" i="382"/>
  <c r="AD18" i="382"/>
  <c r="AN18" i="382"/>
  <c r="H18" i="382"/>
  <c r="AO18" i="382"/>
  <c r="AL18" i="382"/>
  <c r="AM18" i="382"/>
  <c r="M35" i="372"/>
  <c r="I26" i="382"/>
  <c r="Q26" i="382"/>
  <c r="Y26" i="382"/>
  <c r="AG26" i="382"/>
  <c r="AC26" i="382"/>
  <c r="J26" i="382"/>
  <c r="R26" i="382"/>
  <c r="Z26" i="382"/>
  <c r="AH26" i="382"/>
  <c r="U26" i="382"/>
  <c r="AN26" i="382"/>
  <c r="K26" i="382"/>
  <c r="S26" i="382"/>
  <c r="AA26" i="382"/>
  <c r="AI26" i="382"/>
  <c r="AP26" i="382"/>
  <c r="M26" i="382"/>
  <c r="AO26" i="382"/>
  <c r="L26" i="382"/>
  <c r="T26" i="382"/>
  <c r="AB26" i="382"/>
  <c r="AJ26" i="382"/>
  <c r="E26" i="382"/>
  <c r="AK26" i="382"/>
  <c r="P26" i="382"/>
  <c r="AM26" i="382"/>
  <c r="W26" i="382"/>
  <c r="AD26" i="382"/>
  <c r="AE26" i="382"/>
  <c r="AF26" i="382"/>
  <c r="V26" i="382"/>
  <c r="D26" i="382"/>
  <c r="AQ26" i="382"/>
  <c r="N26" i="382"/>
  <c r="AL26" i="382"/>
  <c r="G26" i="382"/>
  <c r="H26" i="382"/>
  <c r="O26" i="382"/>
  <c r="F26" i="382"/>
  <c r="X26" i="382"/>
  <c r="M26" i="372"/>
  <c r="AN17" i="382"/>
  <c r="AO17" i="382"/>
  <c r="AQ17" i="382"/>
  <c r="L17" i="382"/>
  <c r="T17" i="382"/>
  <c r="AB17" i="382"/>
  <c r="AJ17" i="382"/>
  <c r="H17" i="382"/>
  <c r="AF17" i="382"/>
  <c r="E17" i="382"/>
  <c r="M17" i="382"/>
  <c r="U17" i="382"/>
  <c r="AC17" i="382"/>
  <c r="AK17" i="382"/>
  <c r="P17" i="382"/>
  <c r="F17" i="382"/>
  <c r="N17" i="382"/>
  <c r="V17" i="382"/>
  <c r="AD17" i="382"/>
  <c r="AL17" i="382"/>
  <c r="X17" i="382"/>
  <c r="G17" i="382"/>
  <c r="O17" i="382"/>
  <c r="W17" i="382"/>
  <c r="AE17" i="382"/>
  <c r="AM17" i="382"/>
  <c r="K17" i="382"/>
  <c r="AH17" i="382"/>
  <c r="AA17" i="382"/>
  <c r="AG17" i="382"/>
  <c r="Q17" i="382"/>
  <c r="AI17" i="382"/>
  <c r="Y17" i="382"/>
  <c r="Z17" i="382"/>
  <c r="R17" i="382"/>
  <c r="AP17" i="382"/>
  <c r="S17" i="382"/>
  <c r="D17" i="382"/>
  <c r="I17" i="382"/>
  <c r="J17" i="382"/>
  <c r="M58" i="372"/>
  <c r="AN49" i="382"/>
  <c r="AO49" i="382"/>
  <c r="AQ49" i="382"/>
  <c r="L49" i="382"/>
  <c r="T49" i="382"/>
  <c r="AB49" i="382"/>
  <c r="AJ49" i="382"/>
  <c r="N49" i="382"/>
  <c r="AL49" i="382"/>
  <c r="X49" i="382"/>
  <c r="E49" i="382"/>
  <c r="M49" i="382"/>
  <c r="U49" i="382"/>
  <c r="AC49" i="382"/>
  <c r="AK49" i="382"/>
  <c r="F49" i="382"/>
  <c r="AD49" i="382"/>
  <c r="V49" i="382"/>
  <c r="P49" i="382"/>
  <c r="G49" i="382"/>
  <c r="O49" i="382"/>
  <c r="W49" i="382"/>
  <c r="AE49" i="382"/>
  <c r="AM49" i="382"/>
  <c r="H49" i="382"/>
  <c r="AF49" i="382"/>
  <c r="Y49" i="382"/>
  <c r="AA49" i="382"/>
  <c r="Q49" i="382"/>
  <c r="S49" i="382"/>
  <c r="AP49" i="382"/>
  <c r="Z49" i="382"/>
  <c r="D49" i="382"/>
  <c r="I49" i="382"/>
  <c r="K49" i="382"/>
  <c r="J49" i="382"/>
  <c r="AG49" i="382"/>
  <c r="AH49" i="382"/>
  <c r="AI49" i="382"/>
  <c r="R49" i="382"/>
  <c r="M23" i="372"/>
  <c r="E14" i="382"/>
  <c r="M14" i="382"/>
  <c r="U14" i="382"/>
  <c r="AC14" i="382"/>
  <c r="AK14" i="382"/>
  <c r="Y14" i="382"/>
  <c r="F14" i="382"/>
  <c r="N14" i="382"/>
  <c r="V14" i="382"/>
  <c r="AD14" i="382"/>
  <c r="AL14" i="382"/>
  <c r="AG14" i="382"/>
  <c r="G14" i="382"/>
  <c r="O14" i="382"/>
  <c r="W14" i="382"/>
  <c r="AE14" i="382"/>
  <c r="AM14" i="382"/>
  <c r="AN14" i="382"/>
  <c r="I14" i="382"/>
  <c r="H14" i="382"/>
  <c r="P14" i="382"/>
  <c r="X14" i="382"/>
  <c r="AF14" i="382"/>
  <c r="D14" i="382"/>
  <c r="Q14" i="382"/>
  <c r="AO14" i="382"/>
  <c r="K14" i="382"/>
  <c r="AH14" i="382"/>
  <c r="R14" i="382"/>
  <c r="AA14" i="382"/>
  <c r="AP14" i="382"/>
  <c r="L14" i="382"/>
  <c r="AI14" i="382"/>
  <c r="J14" i="382"/>
  <c r="AQ14" i="382"/>
  <c r="AJ14" i="382"/>
  <c r="T14" i="382"/>
  <c r="S14" i="382"/>
  <c r="Z14" i="382"/>
  <c r="AB14" i="382"/>
  <c r="N30" i="372"/>
  <c r="F21" i="381"/>
  <c r="N21" i="381"/>
  <c r="V21" i="381"/>
  <c r="AD21" i="381"/>
  <c r="AL21" i="381"/>
  <c r="D21" i="381"/>
  <c r="G21" i="381"/>
  <c r="O21" i="381"/>
  <c r="W21" i="381"/>
  <c r="AE21" i="381"/>
  <c r="AM21" i="381"/>
  <c r="H21" i="381"/>
  <c r="P21" i="381"/>
  <c r="X21" i="381"/>
  <c r="AF21" i="381"/>
  <c r="AN21" i="381"/>
  <c r="I21" i="381"/>
  <c r="Q21" i="381"/>
  <c r="Y21" i="381"/>
  <c r="AG21" i="381"/>
  <c r="AO21" i="381"/>
  <c r="R21" i="381"/>
  <c r="AH21" i="381"/>
  <c r="J21" i="381"/>
  <c r="S21" i="381"/>
  <c r="AI21" i="381"/>
  <c r="Z21" i="381"/>
  <c r="T21" i="381"/>
  <c r="AJ21" i="381"/>
  <c r="E21" i="381"/>
  <c r="U21" i="381"/>
  <c r="AK21" i="381"/>
  <c r="AP21" i="381"/>
  <c r="K21" i="381"/>
  <c r="AQ21" i="381"/>
  <c r="L21" i="381"/>
  <c r="M21" i="381"/>
  <c r="AA21" i="381"/>
  <c r="AB21" i="381"/>
  <c r="AC21" i="381"/>
  <c r="N51" i="372"/>
  <c r="K42" i="381"/>
  <c r="S42" i="381"/>
  <c r="AA42" i="381"/>
  <c r="AI42" i="381"/>
  <c r="AQ42" i="381"/>
  <c r="L42" i="381"/>
  <c r="T42" i="381"/>
  <c r="AB42" i="381"/>
  <c r="AJ42" i="381"/>
  <c r="E42" i="381"/>
  <c r="M42" i="381"/>
  <c r="U42" i="381"/>
  <c r="AC42" i="381"/>
  <c r="AK42" i="381"/>
  <c r="F42" i="381"/>
  <c r="N42" i="381"/>
  <c r="V42" i="381"/>
  <c r="AD42" i="381"/>
  <c r="AL42" i="381"/>
  <c r="O42" i="381"/>
  <c r="AE42" i="381"/>
  <c r="G42" i="381"/>
  <c r="P42" i="381"/>
  <c r="AF42" i="381"/>
  <c r="AM42" i="381"/>
  <c r="Q42" i="381"/>
  <c r="AG42" i="381"/>
  <c r="R42" i="381"/>
  <c r="AH42" i="381"/>
  <c r="W42" i="381"/>
  <c r="AO42" i="381"/>
  <c r="Y42" i="381"/>
  <c r="H42" i="381"/>
  <c r="AP42" i="381"/>
  <c r="X42" i="381"/>
  <c r="I42" i="381"/>
  <c r="D42" i="381"/>
  <c r="AN42" i="381"/>
  <c r="J42" i="381"/>
  <c r="Z42" i="381"/>
  <c r="N25" i="372"/>
  <c r="I16" i="381"/>
  <c r="Q16" i="381"/>
  <c r="Y16" i="381"/>
  <c r="AG16" i="381"/>
  <c r="AO16" i="381"/>
  <c r="J16" i="381"/>
  <c r="R16" i="381"/>
  <c r="Z16" i="381"/>
  <c r="AH16" i="381"/>
  <c r="AP16" i="381"/>
  <c r="K16" i="381"/>
  <c r="S16" i="381"/>
  <c r="AA16" i="381"/>
  <c r="AI16" i="381"/>
  <c r="AQ16" i="381"/>
  <c r="L16" i="381"/>
  <c r="T16" i="381"/>
  <c r="AB16" i="381"/>
  <c r="AJ16" i="381"/>
  <c r="D16" i="381"/>
  <c r="E16" i="381"/>
  <c r="U16" i="381"/>
  <c r="AK16" i="381"/>
  <c r="F16" i="381"/>
  <c r="V16" i="381"/>
  <c r="AL16" i="381"/>
  <c r="G16" i="381"/>
  <c r="W16" i="381"/>
  <c r="AM16" i="381"/>
  <c r="AC16" i="381"/>
  <c r="H16" i="381"/>
  <c r="X16" i="381"/>
  <c r="AN16" i="381"/>
  <c r="M16" i="381"/>
  <c r="AE16" i="381"/>
  <c r="AF16" i="381"/>
  <c r="N16" i="381"/>
  <c r="O16" i="381"/>
  <c r="AD16" i="381"/>
  <c r="P16" i="381"/>
  <c r="I42" i="382"/>
  <c r="Q42" i="382"/>
  <c r="Y42" i="382"/>
  <c r="AG42" i="382"/>
  <c r="AP42" i="382"/>
  <c r="E42" i="382"/>
  <c r="AK42" i="382"/>
  <c r="J42" i="382"/>
  <c r="R42" i="382"/>
  <c r="Z42" i="382"/>
  <c r="AH42" i="382"/>
  <c r="AC42" i="382"/>
  <c r="AN42" i="382"/>
  <c r="K42" i="382"/>
  <c r="S42" i="382"/>
  <c r="AA42" i="382"/>
  <c r="AI42" i="382"/>
  <c r="U42" i="382"/>
  <c r="AO42" i="382"/>
  <c r="L42" i="382"/>
  <c r="T42" i="382"/>
  <c r="AB42" i="382"/>
  <c r="AJ42" i="382"/>
  <c r="M42" i="382"/>
  <c r="N42" i="382"/>
  <c r="AF42" i="382"/>
  <c r="AM42" i="382"/>
  <c r="F42" i="382"/>
  <c r="G42" i="382"/>
  <c r="AE42" i="382"/>
  <c r="O42" i="382"/>
  <c r="AL42" i="382"/>
  <c r="P42" i="382"/>
  <c r="W42" i="382"/>
  <c r="H42" i="382"/>
  <c r="D42" i="382"/>
  <c r="AQ42" i="382"/>
  <c r="V42" i="382"/>
  <c r="X42" i="382"/>
  <c r="AD42" i="382"/>
  <c r="AN37" i="382"/>
  <c r="AO37" i="382"/>
  <c r="AQ37" i="382"/>
  <c r="H37" i="382"/>
  <c r="P37" i="382"/>
  <c r="X37" i="382"/>
  <c r="AF37" i="382"/>
  <c r="D37" i="382"/>
  <c r="L37" i="382"/>
  <c r="I37" i="382"/>
  <c r="Q37" i="382"/>
  <c r="Y37" i="382"/>
  <c r="AG37" i="382"/>
  <c r="AJ37" i="382"/>
  <c r="J37" i="382"/>
  <c r="R37" i="382"/>
  <c r="Z37" i="382"/>
  <c r="AH37" i="382"/>
  <c r="AB37" i="382"/>
  <c r="K37" i="382"/>
  <c r="S37" i="382"/>
  <c r="AA37" i="382"/>
  <c r="AI37" i="382"/>
  <c r="T37" i="382"/>
  <c r="O37" i="382"/>
  <c r="AL37" i="382"/>
  <c r="V37" i="382"/>
  <c r="G37" i="382"/>
  <c r="M37" i="382"/>
  <c r="AK37" i="382"/>
  <c r="U37" i="382"/>
  <c r="AM37" i="382"/>
  <c r="AC37" i="382"/>
  <c r="AP37" i="382"/>
  <c r="F37" i="382"/>
  <c r="AE37" i="382"/>
  <c r="E37" i="382"/>
  <c r="W37" i="382"/>
  <c r="AD37" i="382"/>
  <c r="N37" i="382"/>
  <c r="AO44" i="382"/>
  <c r="K44" i="382"/>
  <c r="S44" i="382"/>
  <c r="AA44" i="382"/>
  <c r="AI44" i="382"/>
  <c r="D44" i="382"/>
  <c r="AE44" i="382"/>
  <c r="AP44" i="382"/>
  <c r="L44" i="382"/>
  <c r="T44" i="382"/>
  <c r="AB44" i="382"/>
  <c r="AJ44" i="382"/>
  <c r="W44" i="382"/>
  <c r="AQ44" i="382"/>
  <c r="E44" i="382"/>
  <c r="M44" i="382"/>
  <c r="U44" i="382"/>
  <c r="AC44" i="382"/>
  <c r="AK44" i="382"/>
  <c r="O44" i="382"/>
  <c r="F44" i="382"/>
  <c r="N44" i="382"/>
  <c r="V44" i="382"/>
  <c r="AD44" i="382"/>
  <c r="AL44" i="382"/>
  <c r="G44" i="382"/>
  <c r="AM44" i="382"/>
  <c r="H44" i="382"/>
  <c r="Z44" i="382"/>
  <c r="J44" i="382"/>
  <c r="AN44" i="382"/>
  <c r="R44" i="382"/>
  <c r="Y44" i="382"/>
  <c r="I44" i="382"/>
  <c r="AF44" i="382"/>
  <c r="AG44" i="382"/>
  <c r="Q44" i="382"/>
  <c r="P44" i="382"/>
  <c r="AH44" i="382"/>
  <c r="X44" i="382"/>
  <c r="K20" i="382"/>
  <c r="S20" i="382"/>
  <c r="AA20" i="382"/>
  <c r="AI20" i="382"/>
  <c r="O20" i="382"/>
  <c r="L20" i="382"/>
  <c r="T20" i="382"/>
  <c r="AB20" i="382"/>
  <c r="AJ20" i="382"/>
  <c r="D20" i="382"/>
  <c r="AO20" i="382"/>
  <c r="G20" i="382"/>
  <c r="AM20" i="382"/>
  <c r="E20" i="382"/>
  <c r="M20" i="382"/>
  <c r="U20" i="382"/>
  <c r="AC20" i="382"/>
  <c r="AK20" i="382"/>
  <c r="W20" i="382"/>
  <c r="AN20" i="382"/>
  <c r="F20" i="382"/>
  <c r="N20" i="382"/>
  <c r="V20" i="382"/>
  <c r="AD20" i="382"/>
  <c r="AL20" i="382"/>
  <c r="AE20" i="382"/>
  <c r="P20" i="382"/>
  <c r="AH20" i="382"/>
  <c r="I20" i="382"/>
  <c r="J20" i="382"/>
  <c r="Q20" i="382"/>
  <c r="H20" i="382"/>
  <c r="R20" i="382"/>
  <c r="Z20" i="382"/>
  <c r="AP20" i="382"/>
  <c r="AQ20" i="382"/>
  <c r="AG20" i="382"/>
  <c r="X20" i="382"/>
  <c r="Y20" i="382"/>
  <c r="AF20" i="382"/>
  <c r="AN22" i="382"/>
  <c r="E22" i="382"/>
  <c r="M22" i="382"/>
  <c r="U22" i="382"/>
  <c r="AC22" i="382"/>
  <c r="AK22" i="382"/>
  <c r="I22" i="382"/>
  <c r="AO22" i="382"/>
  <c r="F22" i="382"/>
  <c r="N22" i="382"/>
  <c r="V22" i="382"/>
  <c r="AD22" i="382"/>
  <c r="AL22" i="382"/>
  <c r="AG22" i="382"/>
  <c r="AP22" i="382"/>
  <c r="G22" i="382"/>
  <c r="O22" i="382"/>
  <c r="W22" i="382"/>
  <c r="AE22" i="382"/>
  <c r="AM22" i="382"/>
  <c r="Q22" i="382"/>
  <c r="AQ22" i="382"/>
  <c r="H22" i="382"/>
  <c r="P22" i="382"/>
  <c r="X22" i="382"/>
  <c r="AF22" i="382"/>
  <c r="D22" i="382"/>
  <c r="Y22" i="382"/>
  <c r="J22" i="382"/>
  <c r="AB22" i="382"/>
  <c r="Z22" i="382"/>
  <c r="AA22" i="382"/>
  <c r="K22" i="382"/>
  <c r="AH22" i="382"/>
  <c r="AI22" i="382"/>
  <c r="S22" i="382"/>
  <c r="T22" i="382"/>
  <c r="L22" i="382"/>
  <c r="R22" i="382"/>
  <c r="AJ22" i="382"/>
  <c r="M51" i="372"/>
  <c r="N46" i="372"/>
  <c r="AE46" i="372" s="1"/>
  <c r="F37" i="381"/>
  <c r="N37" i="381"/>
  <c r="V37" i="381"/>
  <c r="AD37" i="381"/>
  <c r="AL37" i="381"/>
  <c r="D37" i="381"/>
  <c r="G37" i="381"/>
  <c r="O37" i="381"/>
  <c r="W37" i="381"/>
  <c r="AE37" i="381"/>
  <c r="AM37" i="381"/>
  <c r="H37" i="381"/>
  <c r="P37" i="381"/>
  <c r="X37" i="381"/>
  <c r="AF37" i="381"/>
  <c r="AN37" i="381"/>
  <c r="I37" i="381"/>
  <c r="Q37" i="381"/>
  <c r="Y37" i="381"/>
  <c r="AG37" i="381"/>
  <c r="AO37" i="381"/>
  <c r="R37" i="381"/>
  <c r="AH37" i="381"/>
  <c r="J37" i="381"/>
  <c r="S37" i="381"/>
  <c r="AI37" i="381"/>
  <c r="Z37" i="381"/>
  <c r="T37" i="381"/>
  <c r="AJ37" i="381"/>
  <c r="E37" i="381"/>
  <c r="U37" i="381"/>
  <c r="AK37" i="381"/>
  <c r="AP37" i="381"/>
  <c r="AA37" i="381"/>
  <c r="K37" i="381"/>
  <c r="AB37" i="381"/>
  <c r="L37" i="381"/>
  <c r="M37" i="381"/>
  <c r="AC37" i="381"/>
  <c r="AQ37" i="381"/>
  <c r="N26" i="372"/>
  <c r="J17" i="381"/>
  <c r="R17" i="381"/>
  <c r="Z17" i="381"/>
  <c r="AH17" i="381"/>
  <c r="AP17" i="381"/>
  <c r="K17" i="381"/>
  <c r="S17" i="381"/>
  <c r="AA17" i="381"/>
  <c r="AI17" i="381"/>
  <c r="AQ17" i="381"/>
  <c r="L17" i="381"/>
  <c r="T17" i="381"/>
  <c r="AB17" i="381"/>
  <c r="AJ17" i="381"/>
  <c r="E17" i="381"/>
  <c r="M17" i="381"/>
  <c r="U17" i="381"/>
  <c r="AC17" i="381"/>
  <c r="AK17" i="381"/>
  <c r="N17" i="381"/>
  <c r="AD17" i="381"/>
  <c r="D17" i="381"/>
  <c r="V17" i="381"/>
  <c r="O17" i="381"/>
  <c r="AE17" i="381"/>
  <c r="F17" i="381"/>
  <c r="P17" i="381"/>
  <c r="AF17" i="381"/>
  <c r="Q17" i="381"/>
  <c r="AG17" i="381"/>
  <c r="AL17" i="381"/>
  <c r="AM17" i="381"/>
  <c r="X17" i="381"/>
  <c r="Y17" i="381"/>
  <c r="AN17" i="381"/>
  <c r="G17" i="381"/>
  <c r="AO17" i="381"/>
  <c r="H17" i="381"/>
  <c r="I17" i="381"/>
  <c r="W17" i="381"/>
  <c r="N39" i="372"/>
  <c r="G30" i="381"/>
  <c r="O30" i="381"/>
  <c r="W30" i="381"/>
  <c r="AE30" i="381"/>
  <c r="AM30" i="381"/>
  <c r="H30" i="381"/>
  <c r="P30" i="381"/>
  <c r="X30" i="381"/>
  <c r="AF30" i="381"/>
  <c r="AN30" i="381"/>
  <c r="D30" i="381"/>
  <c r="I30" i="381"/>
  <c r="Q30" i="381"/>
  <c r="Y30" i="381"/>
  <c r="AG30" i="381"/>
  <c r="AO30" i="381"/>
  <c r="J30" i="381"/>
  <c r="R30" i="381"/>
  <c r="Z30" i="381"/>
  <c r="AH30" i="381"/>
  <c r="AP30" i="381"/>
  <c r="S30" i="381"/>
  <c r="AI30" i="381"/>
  <c r="AA30" i="381"/>
  <c r="T30" i="381"/>
  <c r="AJ30" i="381"/>
  <c r="K30" i="381"/>
  <c r="E30" i="381"/>
  <c r="U30" i="381"/>
  <c r="AK30" i="381"/>
  <c r="F30" i="381"/>
  <c r="V30" i="381"/>
  <c r="AL30" i="381"/>
  <c r="AQ30" i="381"/>
  <c r="AC30" i="381"/>
  <c r="AD30" i="381"/>
  <c r="AB30" i="381"/>
  <c r="L30" i="381"/>
  <c r="N30" i="381"/>
  <c r="M30" i="381"/>
  <c r="N54" i="372"/>
  <c r="F45" i="381"/>
  <c r="N45" i="381"/>
  <c r="V45" i="381"/>
  <c r="AD45" i="381"/>
  <c r="AL45" i="381"/>
  <c r="D45" i="381"/>
  <c r="G45" i="381"/>
  <c r="O45" i="381"/>
  <c r="W45" i="381"/>
  <c r="AE45" i="381"/>
  <c r="AM45" i="381"/>
  <c r="H45" i="381"/>
  <c r="P45" i="381"/>
  <c r="X45" i="381"/>
  <c r="AF45" i="381"/>
  <c r="AN45" i="381"/>
  <c r="I45" i="381"/>
  <c r="Q45" i="381"/>
  <c r="Y45" i="381"/>
  <c r="AG45" i="381"/>
  <c r="AO45" i="381"/>
  <c r="J45" i="381"/>
  <c r="Z45" i="381"/>
  <c r="AP45" i="381"/>
  <c r="R45" i="381"/>
  <c r="K45" i="381"/>
  <c r="AA45" i="381"/>
  <c r="AQ45" i="381"/>
  <c r="L45" i="381"/>
  <c r="AB45" i="381"/>
  <c r="M45" i="381"/>
  <c r="AC45" i="381"/>
  <c r="AH45" i="381"/>
  <c r="E45" i="381"/>
  <c r="S45" i="381"/>
  <c r="AK45" i="381"/>
  <c r="T45" i="381"/>
  <c r="AJ45" i="381"/>
  <c r="U45" i="381"/>
  <c r="AI45" i="381"/>
  <c r="N22" i="372"/>
  <c r="F13" i="381"/>
  <c r="N13" i="381"/>
  <c r="V13" i="381"/>
  <c r="AD13" i="381"/>
  <c r="AL13" i="381"/>
  <c r="D13" i="381"/>
  <c r="G13" i="381"/>
  <c r="O13" i="381"/>
  <c r="W13" i="381"/>
  <c r="AE13" i="381"/>
  <c r="AM13" i="381"/>
  <c r="H13" i="381"/>
  <c r="P13" i="381"/>
  <c r="X13" i="381"/>
  <c r="AF13" i="381"/>
  <c r="AN13" i="381"/>
  <c r="I13" i="381"/>
  <c r="Q13" i="381"/>
  <c r="Y13" i="381"/>
  <c r="AG13" i="381"/>
  <c r="AO13" i="381"/>
  <c r="J13" i="381"/>
  <c r="Z13" i="381"/>
  <c r="AP13" i="381"/>
  <c r="K13" i="381"/>
  <c r="AA13" i="381"/>
  <c r="AQ13" i="381"/>
  <c r="AH13" i="381"/>
  <c r="L13" i="381"/>
  <c r="AB13" i="381"/>
  <c r="M13" i="381"/>
  <c r="AC13" i="381"/>
  <c r="R13" i="381"/>
  <c r="T13" i="381"/>
  <c r="U13" i="381"/>
  <c r="S13" i="381"/>
  <c r="AI13" i="381"/>
  <c r="E13" i="381"/>
  <c r="AJ13" i="381"/>
  <c r="AK13" i="381"/>
  <c r="K11" i="374"/>
  <c r="S11" i="374"/>
  <c r="AA11" i="374"/>
  <c r="AI11" i="374"/>
  <c r="AQ11" i="374"/>
  <c r="L11" i="374"/>
  <c r="T11" i="374"/>
  <c r="AB11" i="374"/>
  <c r="AJ11" i="374"/>
  <c r="F11" i="374"/>
  <c r="N11" i="374"/>
  <c r="V11" i="374"/>
  <c r="AD11" i="374"/>
  <c r="AL11" i="374"/>
  <c r="H11" i="374"/>
  <c r="P11" i="374"/>
  <c r="X11" i="374"/>
  <c r="AF11" i="374"/>
  <c r="AN11" i="374"/>
  <c r="R11" i="374"/>
  <c r="AH11" i="374"/>
  <c r="E11" i="374"/>
  <c r="U11" i="374"/>
  <c r="AK11" i="374"/>
  <c r="I11" i="374"/>
  <c r="Y11" i="374"/>
  <c r="AO11" i="374"/>
  <c r="G11" i="374"/>
  <c r="AE11" i="374"/>
  <c r="J11" i="374"/>
  <c r="AG11" i="374"/>
  <c r="O11" i="374"/>
  <c r="AP11" i="374"/>
  <c r="AM11" i="374"/>
  <c r="D11" i="374"/>
  <c r="M11" i="374"/>
  <c r="Q11" i="374"/>
  <c r="W11" i="374"/>
  <c r="Z11" i="374"/>
  <c r="AC11" i="374"/>
  <c r="K10" i="376"/>
  <c r="S10" i="376"/>
  <c r="AA10" i="376"/>
  <c r="AI10" i="376"/>
  <c r="AQ10" i="376"/>
  <c r="M10" i="376"/>
  <c r="V10" i="376"/>
  <c r="AE10" i="376"/>
  <c r="AN10" i="376"/>
  <c r="E10" i="376"/>
  <c r="N10" i="376"/>
  <c r="W10" i="376"/>
  <c r="AF10" i="376"/>
  <c r="AO10" i="376"/>
  <c r="G10" i="376"/>
  <c r="P10" i="376"/>
  <c r="Y10" i="376"/>
  <c r="AH10" i="376"/>
  <c r="D10" i="376"/>
  <c r="O10" i="376"/>
  <c r="AC10" i="376"/>
  <c r="T10" i="376"/>
  <c r="AK10" i="376"/>
  <c r="F10" i="376"/>
  <c r="U10" i="376"/>
  <c r="AL10" i="376"/>
  <c r="H10" i="376"/>
  <c r="X10" i="376"/>
  <c r="AM10" i="376"/>
  <c r="I10" i="376"/>
  <c r="Z10" i="376"/>
  <c r="AP10" i="376"/>
  <c r="AB10" i="376"/>
  <c r="AD10" i="376"/>
  <c r="AG10" i="376"/>
  <c r="AJ10" i="376"/>
  <c r="J10" i="376"/>
  <c r="L10" i="376"/>
  <c r="Q10" i="376"/>
  <c r="R10" i="376"/>
  <c r="N43" i="372"/>
  <c r="K34" i="381"/>
  <c r="S34" i="381"/>
  <c r="AA34" i="381"/>
  <c r="AI34" i="381"/>
  <c r="AQ34" i="381"/>
  <c r="L34" i="381"/>
  <c r="T34" i="381"/>
  <c r="AB34" i="381"/>
  <c r="AJ34" i="381"/>
  <c r="E34" i="381"/>
  <c r="M34" i="381"/>
  <c r="U34" i="381"/>
  <c r="AC34" i="381"/>
  <c r="AK34" i="381"/>
  <c r="F34" i="381"/>
  <c r="N34" i="381"/>
  <c r="V34" i="381"/>
  <c r="AD34" i="381"/>
  <c r="AL34" i="381"/>
  <c r="G34" i="381"/>
  <c r="W34" i="381"/>
  <c r="AM34" i="381"/>
  <c r="O34" i="381"/>
  <c r="H34" i="381"/>
  <c r="X34" i="381"/>
  <c r="AN34" i="381"/>
  <c r="D34" i="381"/>
  <c r="I34" i="381"/>
  <c r="Y34" i="381"/>
  <c r="AO34" i="381"/>
  <c r="AE34" i="381"/>
  <c r="J34" i="381"/>
  <c r="Z34" i="381"/>
  <c r="AP34" i="381"/>
  <c r="P34" i="381"/>
  <c r="Q34" i="381"/>
  <c r="AH34" i="381"/>
  <c r="R34" i="381"/>
  <c r="AG34" i="381"/>
  <c r="AF34" i="381"/>
  <c r="N28" i="372"/>
  <c r="L19" i="381"/>
  <c r="T19" i="381"/>
  <c r="AB19" i="381"/>
  <c r="AJ19" i="381"/>
  <c r="E19" i="381"/>
  <c r="M19" i="381"/>
  <c r="U19" i="381"/>
  <c r="AC19" i="381"/>
  <c r="AK19" i="381"/>
  <c r="F19" i="381"/>
  <c r="N19" i="381"/>
  <c r="V19" i="381"/>
  <c r="AD19" i="381"/>
  <c r="AL19" i="381"/>
  <c r="G19" i="381"/>
  <c r="O19" i="381"/>
  <c r="W19" i="381"/>
  <c r="AE19" i="381"/>
  <c r="AM19" i="381"/>
  <c r="P19" i="381"/>
  <c r="AF19" i="381"/>
  <c r="X19" i="381"/>
  <c r="Q19" i="381"/>
  <c r="AG19" i="381"/>
  <c r="AN19" i="381"/>
  <c r="R19" i="381"/>
  <c r="AH19" i="381"/>
  <c r="D19" i="381"/>
  <c r="S19" i="381"/>
  <c r="AI19" i="381"/>
  <c r="H19" i="381"/>
  <c r="AP19" i="381"/>
  <c r="Z19" i="381"/>
  <c r="I19" i="381"/>
  <c r="AQ19" i="381"/>
  <c r="AA19" i="381"/>
  <c r="J19" i="381"/>
  <c r="Y19" i="381"/>
  <c r="K19" i="381"/>
  <c r="AO19" i="381"/>
  <c r="N44" i="372"/>
  <c r="L35" i="381"/>
  <c r="T35" i="381"/>
  <c r="AB35" i="381"/>
  <c r="AJ35" i="381"/>
  <c r="E35" i="381"/>
  <c r="M35" i="381"/>
  <c r="U35" i="381"/>
  <c r="AC35" i="381"/>
  <c r="AK35" i="381"/>
  <c r="F35" i="381"/>
  <c r="N35" i="381"/>
  <c r="V35" i="381"/>
  <c r="AD35" i="381"/>
  <c r="AL35" i="381"/>
  <c r="G35" i="381"/>
  <c r="O35" i="381"/>
  <c r="W35" i="381"/>
  <c r="AE35" i="381"/>
  <c r="AM35" i="381"/>
  <c r="P35" i="381"/>
  <c r="AF35" i="381"/>
  <c r="AN35" i="381"/>
  <c r="Q35" i="381"/>
  <c r="AG35" i="381"/>
  <c r="X35" i="381"/>
  <c r="R35" i="381"/>
  <c r="AH35" i="381"/>
  <c r="D35" i="381"/>
  <c r="S35" i="381"/>
  <c r="AI35" i="381"/>
  <c r="H35" i="381"/>
  <c r="K35" i="381"/>
  <c r="AO35" i="381"/>
  <c r="I35" i="381"/>
  <c r="J35" i="381"/>
  <c r="Y35" i="381"/>
  <c r="Z35" i="381"/>
  <c r="AP35" i="381"/>
  <c r="AQ35" i="381"/>
  <c r="AA35" i="381"/>
  <c r="Y20" i="372"/>
  <c r="F11" i="375"/>
  <c r="N11" i="375"/>
  <c r="V11" i="375"/>
  <c r="AD11" i="375"/>
  <c r="AL11" i="375"/>
  <c r="H11" i="375"/>
  <c r="P11" i="375"/>
  <c r="X11" i="375"/>
  <c r="AF11" i="375"/>
  <c r="AN11" i="375"/>
  <c r="L11" i="375"/>
  <c r="W11" i="375"/>
  <c r="AH11" i="375"/>
  <c r="M11" i="375"/>
  <c r="Y11" i="375"/>
  <c r="AI11" i="375"/>
  <c r="E11" i="375"/>
  <c r="Q11" i="375"/>
  <c r="AA11" i="375"/>
  <c r="AK11" i="375"/>
  <c r="O11" i="375"/>
  <c r="AE11" i="375"/>
  <c r="R11" i="375"/>
  <c r="AG11" i="375"/>
  <c r="T11" i="375"/>
  <c r="AM11" i="375"/>
  <c r="D11" i="375"/>
  <c r="AB11" i="375"/>
  <c r="G11" i="375"/>
  <c r="AC11" i="375"/>
  <c r="J11" i="375"/>
  <c r="AO11" i="375"/>
  <c r="K11" i="375"/>
  <c r="AP11" i="375"/>
  <c r="I11" i="375"/>
  <c r="S11" i="375"/>
  <c r="AJ11" i="375"/>
  <c r="AQ11" i="375"/>
  <c r="U11" i="375"/>
  <c r="Z11" i="375"/>
  <c r="E30" i="382"/>
  <c r="M30" i="382"/>
  <c r="U30" i="382"/>
  <c r="AC30" i="382"/>
  <c r="AK30" i="382"/>
  <c r="AN30" i="382"/>
  <c r="Q30" i="382"/>
  <c r="F30" i="382"/>
  <c r="N30" i="382"/>
  <c r="V30" i="382"/>
  <c r="AD30" i="382"/>
  <c r="AL30" i="382"/>
  <c r="I30" i="382"/>
  <c r="G30" i="382"/>
  <c r="O30" i="382"/>
  <c r="W30" i="382"/>
  <c r="AE30" i="382"/>
  <c r="AM30" i="382"/>
  <c r="AG30" i="382"/>
  <c r="H30" i="382"/>
  <c r="P30" i="382"/>
  <c r="X30" i="382"/>
  <c r="AF30" i="382"/>
  <c r="D30" i="382"/>
  <c r="Y30" i="382"/>
  <c r="AP30" i="382"/>
  <c r="AA30" i="382"/>
  <c r="AH30" i="382"/>
  <c r="AJ30" i="382"/>
  <c r="AO30" i="382"/>
  <c r="AQ30" i="382"/>
  <c r="J30" i="382"/>
  <c r="AB30" i="382"/>
  <c r="R30" i="382"/>
  <c r="S30" i="382"/>
  <c r="K30" i="382"/>
  <c r="T30" i="382"/>
  <c r="L30" i="382"/>
  <c r="AI30" i="382"/>
  <c r="Z30" i="382"/>
  <c r="E46" i="382"/>
  <c r="M46" i="382"/>
  <c r="U46" i="382"/>
  <c r="AC46" i="382"/>
  <c r="AK46" i="382"/>
  <c r="Y46" i="382"/>
  <c r="F46" i="382"/>
  <c r="N46" i="382"/>
  <c r="V46" i="382"/>
  <c r="AD46" i="382"/>
  <c r="AL46" i="382"/>
  <c r="G46" i="382"/>
  <c r="AN46" i="382"/>
  <c r="I46" i="382"/>
  <c r="O46" i="382"/>
  <c r="W46" i="382"/>
  <c r="AE46" i="382"/>
  <c r="AM46" i="382"/>
  <c r="Q46" i="382"/>
  <c r="H46" i="382"/>
  <c r="P46" i="382"/>
  <c r="X46" i="382"/>
  <c r="AF46" i="382"/>
  <c r="D46" i="382"/>
  <c r="AG46" i="382"/>
  <c r="AQ46" i="382"/>
  <c r="T46" i="382"/>
  <c r="AA46" i="382"/>
  <c r="K46" i="382"/>
  <c r="AI46" i="382"/>
  <c r="AO46" i="382"/>
  <c r="Z46" i="382"/>
  <c r="R46" i="382"/>
  <c r="AH46" i="382"/>
  <c r="L46" i="382"/>
  <c r="S46" i="382"/>
  <c r="J46" i="382"/>
  <c r="AB46" i="382"/>
  <c r="AJ46" i="382"/>
  <c r="AP46" i="382"/>
  <c r="AN25" i="382"/>
  <c r="AO25" i="382"/>
  <c r="AQ25" i="382"/>
  <c r="L25" i="382"/>
  <c r="T25" i="382"/>
  <c r="AB25" i="382"/>
  <c r="AJ25" i="382"/>
  <c r="AF25" i="382"/>
  <c r="AP25" i="382"/>
  <c r="E25" i="382"/>
  <c r="M25" i="382"/>
  <c r="U25" i="382"/>
  <c r="AC25" i="382"/>
  <c r="AK25" i="382"/>
  <c r="X25" i="382"/>
  <c r="F25" i="382"/>
  <c r="N25" i="382"/>
  <c r="V25" i="382"/>
  <c r="AD25" i="382"/>
  <c r="AL25" i="382"/>
  <c r="P25" i="382"/>
  <c r="G25" i="382"/>
  <c r="O25" i="382"/>
  <c r="W25" i="382"/>
  <c r="AE25" i="382"/>
  <c r="AM25" i="382"/>
  <c r="H25" i="382"/>
  <c r="J25" i="382"/>
  <c r="AG25" i="382"/>
  <c r="D25" i="382"/>
  <c r="Q25" i="382"/>
  <c r="I25" i="382"/>
  <c r="K25" i="382"/>
  <c r="AH25" i="382"/>
  <c r="AI25" i="382"/>
  <c r="R25" i="382"/>
  <c r="S25" i="382"/>
  <c r="Y25" i="382"/>
  <c r="Z25" i="382"/>
  <c r="AA25" i="382"/>
  <c r="G48" i="382"/>
  <c r="O48" i="382"/>
  <c r="W48" i="382"/>
  <c r="AE48" i="382"/>
  <c r="AM48" i="382"/>
  <c r="I48" i="382"/>
  <c r="AG48" i="382"/>
  <c r="AA48" i="382"/>
  <c r="AN48" i="382"/>
  <c r="H48" i="382"/>
  <c r="P48" i="382"/>
  <c r="X48" i="382"/>
  <c r="AF48" i="382"/>
  <c r="Q48" i="382"/>
  <c r="AI48" i="382"/>
  <c r="AO48" i="382"/>
  <c r="Y48" i="382"/>
  <c r="S48" i="382"/>
  <c r="AP48" i="382"/>
  <c r="J48" i="382"/>
  <c r="R48" i="382"/>
  <c r="Z48" i="382"/>
  <c r="AH48" i="382"/>
  <c r="AQ48" i="382"/>
  <c r="K48" i="382"/>
  <c r="N48" i="382"/>
  <c r="AK48" i="382"/>
  <c r="D48" i="382"/>
  <c r="AB48" i="382"/>
  <c r="T48" i="382"/>
  <c r="AL48" i="382"/>
  <c r="U48" i="382"/>
  <c r="E48" i="382"/>
  <c r="F48" i="382"/>
  <c r="AD48" i="382"/>
  <c r="M48" i="382"/>
  <c r="AC48" i="382"/>
  <c r="L48" i="382"/>
  <c r="AJ48" i="382"/>
  <c r="V48" i="382"/>
  <c r="AO28" i="382"/>
  <c r="K28" i="382"/>
  <c r="S28" i="382"/>
  <c r="AA28" i="382"/>
  <c r="AI28" i="382"/>
  <c r="D28" i="382"/>
  <c r="W28" i="382"/>
  <c r="AP28" i="382"/>
  <c r="L28" i="382"/>
  <c r="T28" i="382"/>
  <c r="AB28" i="382"/>
  <c r="AJ28" i="382"/>
  <c r="O28" i="382"/>
  <c r="AQ28" i="382"/>
  <c r="E28" i="382"/>
  <c r="M28" i="382"/>
  <c r="U28" i="382"/>
  <c r="AC28" i="382"/>
  <c r="AK28" i="382"/>
  <c r="G28" i="382"/>
  <c r="AM28" i="382"/>
  <c r="F28" i="382"/>
  <c r="N28" i="382"/>
  <c r="V28" i="382"/>
  <c r="AD28" i="382"/>
  <c r="AL28" i="382"/>
  <c r="AE28" i="382"/>
  <c r="J28" i="382"/>
  <c r="AG28" i="382"/>
  <c r="X28" i="382"/>
  <c r="P28" i="382"/>
  <c r="AH28" i="382"/>
  <c r="Q28" i="382"/>
  <c r="Z28" i="382"/>
  <c r="Y28" i="382"/>
  <c r="AF28" i="382"/>
  <c r="R28" i="382"/>
  <c r="AN28" i="382"/>
  <c r="H28" i="382"/>
  <c r="I28" i="382"/>
  <c r="X19" i="372"/>
  <c r="J10" i="373"/>
  <c r="R10" i="373"/>
  <c r="Z10" i="373"/>
  <c r="AH10" i="373"/>
  <c r="AP10" i="373"/>
  <c r="L10" i="373"/>
  <c r="U10" i="373"/>
  <c r="AD10" i="373"/>
  <c r="AM10" i="373"/>
  <c r="G10" i="373"/>
  <c r="Q10" i="373"/>
  <c r="AB10" i="373"/>
  <c r="AL10" i="373"/>
  <c r="K10" i="373"/>
  <c r="W10" i="373"/>
  <c r="AI10" i="373"/>
  <c r="M10" i="373"/>
  <c r="X10" i="373"/>
  <c r="AJ10" i="373"/>
  <c r="O10" i="373"/>
  <c r="AA10" i="373"/>
  <c r="AN10" i="373"/>
  <c r="F10" i="373"/>
  <c r="S10" i="373"/>
  <c r="AE10" i="373"/>
  <c r="AQ10" i="373"/>
  <c r="V10" i="373"/>
  <c r="Y10" i="373"/>
  <c r="H10" i="373"/>
  <c r="AF10" i="373"/>
  <c r="N10" i="373"/>
  <c r="AK10" i="373"/>
  <c r="AO10" i="373"/>
  <c r="I10" i="373"/>
  <c r="T10" i="373"/>
  <c r="AG10" i="373"/>
  <c r="E10" i="373"/>
  <c r="D10" i="373"/>
  <c r="P10" i="373"/>
  <c r="AC10" i="373"/>
  <c r="N62" i="372"/>
  <c r="F53" i="381"/>
  <c r="N53" i="381"/>
  <c r="V53" i="381"/>
  <c r="AD53" i="381"/>
  <c r="AL53" i="381"/>
  <c r="D53" i="381"/>
  <c r="G53" i="381"/>
  <c r="O53" i="381"/>
  <c r="W53" i="381"/>
  <c r="AE53" i="381"/>
  <c r="AM53" i="381"/>
  <c r="H53" i="381"/>
  <c r="P53" i="381"/>
  <c r="X53" i="381"/>
  <c r="AF53" i="381"/>
  <c r="AN53" i="381"/>
  <c r="I53" i="381"/>
  <c r="Q53" i="381"/>
  <c r="Y53" i="381"/>
  <c r="AG53" i="381"/>
  <c r="AO53" i="381"/>
  <c r="R53" i="381"/>
  <c r="AH53" i="381"/>
  <c r="AP53" i="381"/>
  <c r="S53" i="381"/>
  <c r="AI53" i="381"/>
  <c r="T53" i="381"/>
  <c r="AJ53" i="381"/>
  <c r="J53" i="381"/>
  <c r="E53" i="381"/>
  <c r="U53" i="381"/>
  <c r="AK53" i="381"/>
  <c r="Z53" i="381"/>
  <c r="AQ53" i="381"/>
  <c r="M53" i="381"/>
  <c r="AC53" i="381"/>
  <c r="K53" i="381"/>
  <c r="L53" i="381"/>
  <c r="AA53" i="381"/>
  <c r="AB53" i="381"/>
  <c r="N55" i="372"/>
  <c r="G46" i="381"/>
  <c r="O46" i="381"/>
  <c r="W46" i="381"/>
  <c r="AE46" i="381"/>
  <c r="AM46" i="381"/>
  <c r="H46" i="381"/>
  <c r="P46" i="381"/>
  <c r="X46" i="381"/>
  <c r="AF46" i="381"/>
  <c r="AN46" i="381"/>
  <c r="D46" i="381"/>
  <c r="I46" i="381"/>
  <c r="Q46" i="381"/>
  <c r="Y46" i="381"/>
  <c r="AG46" i="381"/>
  <c r="AO46" i="381"/>
  <c r="J46" i="381"/>
  <c r="R46" i="381"/>
  <c r="Z46" i="381"/>
  <c r="AH46" i="381"/>
  <c r="AP46" i="381"/>
  <c r="S46" i="381"/>
  <c r="AI46" i="381"/>
  <c r="AQ46" i="381"/>
  <c r="T46" i="381"/>
  <c r="AJ46" i="381"/>
  <c r="K46" i="381"/>
  <c r="E46" i="381"/>
  <c r="U46" i="381"/>
  <c r="AK46" i="381"/>
  <c r="AA46" i="381"/>
  <c r="F46" i="381"/>
  <c r="V46" i="381"/>
  <c r="AL46" i="381"/>
  <c r="M46" i="381"/>
  <c r="N46" i="381"/>
  <c r="AD46" i="381"/>
  <c r="L46" i="381"/>
  <c r="AB46" i="381"/>
  <c r="AC46" i="381"/>
  <c r="N56" i="372"/>
  <c r="H47" i="381"/>
  <c r="P47" i="381"/>
  <c r="X47" i="381"/>
  <c r="AF47" i="381"/>
  <c r="AN47" i="381"/>
  <c r="I47" i="381"/>
  <c r="Q47" i="381"/>
  <c r="Y47" i="381"/>
  <c r="AG47" i="381"/>
  <c r="AO47" i="381"/>
  <c r="J47" i="381"/>
  <c r="R47" i="381"/>
  <c r="Z47" i="381"/>
  <c r="AH47" i="381"/>
  <c r="AP47" i="381"/>
  <c r="D47" i="381"/>
  <c r="K47" i="381"/>
  <c r="S47" i="381"/>
  <c r="AA47" i="381"/>
  <c r="AI47" i="381"/>
  <c r="AQ47" i="381"/>
  <c r="L47" i="381"/>
  <c r="AB47" i="381"/>
  <c r="M47" i="381"/>
  <c r="AC47" i="381"/>
  <c r="AJ47" i="381"/>
  <c r="N47" i="381"/>
  <c r="AD47" i="381"/>
  <c r="O47" i="381"/>
  <c r="AE47" i="381"/>
  <c r="T47" i="381"/>
  <c r="U47" i="381"/>
  <c r="E47" i="381"/>
  <c r="V47" i="381"/>
  <c r="AM47" i="381"/>
  <c r="W47" i="381"/>
  <c r="AL47" i="381"/>
  <c r="G47" i="381"/>
  <c r="AK47" i="381"/>
  <c r="F47" i="381"/>
  <c r="N61" i="372"/>
  <c r="E52" i="381"/>
  <c r="M52" i="381"/>
  <c r="U52" i="381"/>
  <c r="AC52" i="381"/>
  <c r="AK52" i="381"/>
  <c r="F52" i="381"/>
  <c r="N52" i="381"/>
  <c r="V52" i="381"/>
  <c r="AD52" i="381"/>
  <c r="AL52" i="381"/>
  <c r="G52" i="381"/>
  <c r="O52" i="381"/>
  <c r="W52" i="381"/>
  <c r="AE52" i="381"/>
  <c r="AM52" i="381"/>
  <c r="H52" i="381"/>
  <c r="P52" i="381"/>
  <c r="X52" i="381"/>
  <c r="AF52" i="381"/>
  <c r="AN52" i="381"/>
  <c r="I52" i="381"/>
  <c r="Y52" i="381"/>
  <c r="AO52" i="381"/>
  <c r="J52" i="381"/>
  <c r="Z52" i="381"/>
  <c r="AP52" i="381"/>
  <c r="AG52" i="381"/>
  <c r="K52" i="381"/>
  <c r="AA52" i="381"/>
  <c r="AQ52" i="381"/>
  <c r="L52" i="381"/>
  <c r="AB52" i="381"/>
  <c r="D52" i="381"/>
  <c r="Q52" i="381"/>
  <c r="AI52" i="381"/>
  <c r="T52" i="381"/>
  <c r="AJ52" i="381"/>
  <c r="S52" i="381"/>
  <c r="R52" i="381"/>
  <c r="AH52" i="381"/>
  <c r="M55" i="372"/>
  <c r="M39" i="372"/>
  <c r="G10" i="379"/>
  <c r="O10" i="379"/>
  <c r="W10" i="379"/>
  <c r="AE10" i="379"/>
  <c r="AM10" i="379"/>
  <c r="J10" i="379"/>
  <c r="R10" i="379"/>
  <c r="Z10" i="379"/>
  <c r="AH10" i="379"/>
  <c r="AP10" i="379"/>
  <c r="H10" i="379"/>
  <c r="S10" i="379"/>
  <c r="AC10" i="379"/>
  <c r="AN10" i="379"/>
  <c r="I10" i="379"/>
  <c r="T10" i="379"/>
  <c r="AD10" i="379"/>
  <c r="AO10" i="379"/>
  <c r="K10" i="379"/>
  <c r="U10" i="379"/>
  <c r="AF10" i="379"/>
  <c r="AQ10" i="379"/>
  <c r="L10" i="379"/>
  <c r="V10" i="379"/>
  <c r="AG10" i="379"/>
  <c r="P10" i="379"/>
  <c r="AK10" i="379"/>
  <c r="Q10" i="379"/>
  <c r="AL10" i="379"/>
  <c r="AA10" i="379"/>
  <c r="X10" i="379"/>
  <c r="E10" i="379"/>
  <c r="Y10" i="379"/>
  <c r="M10" i="379"/>
  <c r="N10" i="379"/>
  <c r="AB10" i="379"/>
  <c r="D10" i="379"/>
  <c r="AI10" i="379"/>
  <c r="AJ10" i="379"/>
  <c r="F10" i="379"/>
  <c r="N60" i="372"/>
  <c r="L51" i="381"/>
  <c r="T51" i="381"/>
  <c r="AB51" i="381"/>
  <c r="AJ51" i="381"/>
  <c r="E51" i="381"/>
  <c r="M51" i="381"/>
  <c r="U51" i="381"/>
  <c r="AC51" i="381"/>
  <c r="AK51" i="381"/>
  <c r="F51" i="381"/>
  <c r="N51" i="381"/>
  <c r="V51" i="381"/>
  <c r="AD51" i="381"/>
  <c r="AL51" i="381"/>
  <c r="G51" i="381"/>
  <c r="O51" i="381"/>
  <c r="W51" i="381"/>
  <c r="AE51" i="381"/>
  <c r="AM51" i="381"/>
  <c r="P51" i="381"/>
  <c r="AF51" i="381"/>
  <c r="AN51" i="381"/>
  <c r="Q51" i="381"/>
  <c r="AG51" i="381"/>
  <c r="H51" i="381"/>
  <c r="R51" i="381"/>
  <c r="AH51" i="381"/>
  <c r="D51" i="381"/>
  <c r="X51" i="381"/>
  <c r="S51" i="381"/>
  <c r="AI51" i="381"/>
  <c r="AA51" i="381"/>
  <c r="K51" i="381"/>
  <c r="AO51" i="381"/>
  <c r="J51" i="381"/>
  <c r="Y51" i="381"/>
  <c r="AP51" i="381"/>
  <c r="Z51" i="381"/>
  <c r="I51" i="381"/>
  <c r="AQ51" i="381"/>
  <c r="N27" i="372"/>
  <c r="K18" i="381"/>
  <c r="S18" i="381"/>
  <c r="AA18" i="381"/>
  <c r="AI18" i="381"/>
  <c r="AQ18" i="381"/>
  <c r="L18" i="381"/>
  <c r="T18" i="381"/>
  <c r="AB18" i="381"/>
  <c r="AJ18" i="381"/>
  <c r="E18" i="381"/>
  <c r="M18" i="381"/>
  <c r="U18" i="381"/>
  <c r="AC18" i="381"/>
  <c r="AK18" i="381"/>
  <c r="F18" i="381"/>
  <c r="N18" i="381"/>
  <c r="V18" i="381"/>
  <c r="AD18" i="381"/>
  <c r="AL18" i="381"/>
  <c r="G18" i="381"/>
  <c r="W18" i="381"/>
  <c r="AM18" i="381"/>
  <c r="H18" i="381"/>
  <c r="X18" i="381"/>
  <c r="AN18" i="381"/>
  <c r="D18" i="381"/>
  <c r="O18" i="381"/>
  <c r="I18" i="381"/>
  <c r="Y18" i="381"/>
  <c r="AO18" i="381"/>
  <c r="AE18" i="381"/>
  <c r="J18" i="381"/>
  <c r="Z18" i="381"/>
  <c r="AP18" i="381"/>
  <c r="AH18" i="381"/>
  <c r="Q18" i="381"/>
  <c r="R18" i="381"/>
  <c r="AG18" i="381"/>
  <c r="AF18" i="381"/>
  <c r="P18" i="381"/>
  <c r="N36" i="372"/>
  <c r="L27" i="381"/>
  <c r="T27" i="381"/>
  <c r="AB27" i="381"/>
  <c r="AJ27" i="381"/>
  <c r="E27" i="381"/>
  <c r="M27" i="381"/>
  <c r="U27" i="381"/>
  <c r="AC27" i="381"/>
  <c r="AK27" i="381"/>
  <c r="F27" i="381"/>
  <c r="N27" i="381"/>
  <c r="V27" i="381"/>
  <c r="AD27" i="381"/>
  <c r="AL27" i="381"/>
  <c r="G27" i="381"/>
  <c r="O27" i="381"/>
  <c r="W27" i="381"/>
  <c r="AE27" i="381"/>
  <c r="AM27" i="381"/>
  <c r="H27" i="381"/>
  <c r="X27" i="381"/>
  <c r="AN27" i="381"/>
  <c r="AF27" i="381"/>
  <c r="I27" i="381"/>
  <c r="Y27" i="381"/>
  <c r="AO27" i="381"/>
  <c r="J27" i="381"/>
  <c r="Z27" i="381"/>
  <c r="AP27" i="381"/>
  <c r="P27" i="381"/>
  <c r="K27" i="381"/>
  <c r="AA27" i="381"/>
  <c r="AQ27" i="381"/>
  <c r="AG27" i="381"/>
  <c r="AH27" i="381"/>
  <c r="Q27" i="381"/>
  <c r="S27" i="381"/>
  <c r="AI27" i="381"/>
  <c r="R27" i="381"/>
  <c r="D27" i="381"/>
  <c r="N35" i="372"/>
  <c r="K26" i="381"/>
  <c r="S26" i="381"/>
  <c r="AA26" i="381"/>
  <c r="AI26" i="381"/>
  <c r="AQ26" i="381"/>
  <c r="L26" i="381"/>
  <c r="T26" i="381"/>
  <c r="AB26" i="381"/>
  <c r="AJ26" i="381"/>
  <c r="E26" i="381"/>
  <c r="M26" i="381"/>
  <c r="U26" i="381"/>
  <c r="AC26" i="381"/>
  <c r="AK26" i="381"/>
  <c r="F26" i="381"/>
  <c r="N26" i="381"/>
  <c r="V26" i="381"/>
  <c r="AD26" i="381"/>
  <c r="AL26" i="381"/>
  <c r="O26" i="381"/>
  <c r="AE26" i="381"/>
  <c r="G26" i="381"/>
  <c r="P26" i="381"/>
  <c r="AF26" i="381"/>
  <c r="AM26" i="381"/>
  <c r="Q26" i="381"/>
  <c r="AG26" i="381"/>
  <c r="R26" i="381"/>
  <c r="AH26" i="381"/>
  <c r="W26" i="381"/>
  <c r="Y26" i="381"/>
  <c r="AP26" i="381"/>
  <c r="J26" i="381"/>
  <c r="X26" i="381"/>
  <c r="Z26" i="381"/>
  <c r="AN26" i="381"/>
  <c r="I26" i="381"/>
  <c r="AO26" i="381"/>
  <c r="D26" i="381"/>
  <c r="H26" i="381"/>
  <c r="M33" i="372"/>
  <c r="AQ24" i="382"/>
  <c r="G24" i="382"/>
  <c r="O24" i="382"/>
  <c r="W24" i="382"/>
  <c r="AE24" i="382"/>
  <c r="AM24" i="382"/>
  <c r="AI24" i="382"/>
  <c r="H24" i="382"/>
  <c r="P24" i="382"/>
  <c r="X24" i="382"/>
  <c r="AF24" i="382"/>
  <c r="AA24" i="382"/>
  <c r="I24" i="382"/>
  <c r="Q24" i="382"/>
  <c r="Y24" i="382"/>
  <c r="AG24" i="382"/>
  <c r="K24" i="382"/>
  <c r="J24" i="382"/>
  <c r="R24" i="382"/>
  <c r="Z24" i="382"/>
  <c r="AH24" i="382"/>
  <c r="S24" i="382"/>
  <c r="V24" i="382"/>
  <c r="F24" i="382"/>
  <c r="M24" i="382"/>
  <c r="N24" i="382"/>
  <c r="AL24" i="382"/>
  <c r="AN24" i="382"/>
  <c r="E24" i="382"/>
  <c r="AB24" i="382"/>
  <c r="AJ24" i="382"/>
  <c r="AK24" i="382"/>
  <c r="U24" i="382"/>
  <c r="AO24" i="382"/>
  <c r="AC24" i="382"/>
  <c r="T24" i="382"/>
  <c r="AP24" i="382"/>
  <c r="L24" i="382"/>
  <c r="AD24" i="382"/>
  <c r="D24" i="382"/>
  <c r="M56" i="372"/>
  <c r="AN47" i="382"/>
  <c r="AO47" i="382"/>
  <c r="AQ47" i="382"/>
  <c r="AP47" i="382"/>
  <c r="J47" i="382"/>
  <c r="R47" i="382"/>
  <c r="Z47" i="382"/>
  <c r="AH47" i="382"/>
  <c r="L47" i="382"/>
  <c r="AB47" i="382"/>
  <c r="V47" i="382"/>
  <c r="K47" i="382"/>
  <c r="S47" i="382"/>
  <c r="AA47" i="382"/>
  <c r="AI47" i="382"/>
  <c r="F47" i="382"/>
  <c r="AL47" i="382"/>
  <c r="T47" i="382"/>
  <c r="AJ47" i="382"/>
  <c r="N47" i="382"/>
  <c r="E47" i="382"/>
  <c r="M47" i="382"/>
  <c r="U47" i="382"/>
  <c r="AC47" i="382"/>
  <c r="AK47" i="382"/>
  <c r="AD47" i="382"/>
  <c r="D47" i="382"/>
  <c r="H47" i="382"/>
  <c r="AE47" i="382"/>
  <c r="AG47" i="382"/>
  <c r="X47" i="382"/>
  <c r="G47" i="382"/>
  <c r="I47" i="382"/>
  <c r="AF47" i="382"/>
  <c r="O47" i="382"/>
  <c r="P47" i="382"/>
  <c r="AM47" i="382"/>
  <c r="Q47" i="382"/>
  <c r="W47" i="382"/>
  <c r="Y47" i="382"/>
  <c r="M62" i="372"/>
  <c r="AN53" i="382"/>
  <c r="AO53" i="382"/>
  <c r="AQ53" i="382"/>
  <c r="H53" i="382"/>
  <c r="P53" i="382"/>
  <c r="X53" i="382"/>
  <c r="AF53" i="382"/>
  <c r="Y53" i="382"/>
  <c r="J53" i="382"/>
  <c r="Z53" i="382"/>
  <c r="AJ53" i="382"/>
  <c r="I53" i="382"/>
  <c r="Q53" i="382"/>
  <c r="AG53" i="382"/>
  <c r="AH53" i="382"/>
  <c r="AB53" i="382"/>
  <c r="R53" i="382"/>
  <c r="D53" i="382"/>
  <c r="T53" i="382"/>
  <c r="K53" i="382"/>
  <c r="S53" i="382"/>
  <c r="AA53" i="382"/>
  <c r="AI53" i="382"/>
  <c r="L53" i="382"/>
  <c r="M53" i="382"/>
  <c r="AE53" i="382"/>
  <c r="O53" i="382"/>
  <c r="V53" i="382"/>
  <c r="AD53" i="382"/>
  <c r="N53" i="382"/>
  <c r="AK53" i="382"/>
  <c r="AL53" i="382"/>
  <c r="E53" i="382"/>
  <c r="G53" i="382"/>
  <c r="W53" i="382"/>
  <c r="F53" i="382"/>
  <c r="U53" i="382"/>
  <c r="AM53" i="382"/>
  <c r="AP53" i="382"/>
  <c r="AC53" i="382"/>
  <c r="M45" i="372"/>
  <c r="K36" i="382"/>
  <c r="S36" i="382"/>
  <c r="AA36" i="382"/>
  <c r="AI36" i="382"/>
  <c r="O36" i="382"/>
  <c r="L36" i="382"/>
  <c r="T36" i="382"/>
  <c r="AB36" i="382"/>
  <c r="AJ36" i="382"/>
  <c r="D36" i="382"/>
  <c r="AM36" i="382"/>
  <c r="E36" i="382"/>
  <c r="M36" i="382"/>
  <c r="U36" i="382"/>
  <c r="AC36" i="382"/>
  <c r="AK36" i="382"/>
  <c r="W36" i="382"/>
  <c r="AN36" i="382"/>
  <c r="F36" i="382"/>
  <c r="N36" i="382"/>
  <c r="V36" i="382"/>
  <c r="AD36" i="382"/>
  <c r="AL36" i="382"/>
  <c r="AO36" i="382"/>
  <c r="G36" i="382"/>
  <c r="AE36" i="382"/>
  <c r="I36" i="382"/>
  <c r="AF36" i="382"/>
  <c r="P36" i="382"/>
  <c r="J36" i="382"/>
  <c r="AG36" i="382"/>
  <c r="AP36" i="382"/>
  <c r="AQ36" i="382"/>
  <c r="Y36" i="382"/>
  <c r="Z36" i="382"/>
  <c r="AH36" i="382"/>
  <c r="X36" i="382"/>
  <c r="H36" i="382"/>
  <c r="Q36" i="382"/>
  <c r="R36" i="382"/>
  <c r="M32" i="372"/>
  <c r="AN23" i="382"/>
  <c r="AO23" i="382"/>
  <c r="AQ23" i="382"/>
  <c r="J23" i="382"/>
  <c r="R23" i="382"/>
  <c r="Z23" i="382"/>
  <c r="AH23" i="382"/>
  <c r="F23" i="382"/>
  <c r="AL23" i="382"/>
  <c r="K23" i="382"/>
  <c r="S23" i="382"/>
  <c r="AA23" i="382"/>
  <c r="AI23" i="382"/>
  <c r="AD23" i="382"/>
  <c r="L23" i="382"/>
  <c r="T23" i="382"/>
  <c r="AB23" i="382"/>
  <c r="AJ23" i="382"/>
  <c r="N23" i="382"/>
  <c r="D23" i="382"/>
  <c r="E23" i="382"/>
  <c r="M23" i="382"/>
  <c r="U23" i="382"/>
  <c r="AC23" i="382"/>
  <c r="AK23" i="382"/>
  <c r="AP23" i="382"/>
  <c r="V23" i="382"/>
  <c r="P23" i="382"/>
  <c r="AM23" i="382"/>
  <c r="Q23" i="382"/>
  <c r="AF23" i="382"/>
  <c r="W23" i="382"/>
  <c r="Y23" i="382"/>
  <c r="AE23" i="382"/>
  <c r="O23" i="382"/>
  <c r="X23" i="382"/>
  <c r="G23" i="382"/>
  <c r="H23" i="382"/>
  <c r="I23" i="382"/>
  <c r="AG23" i="382"/>
  <c r="M59" i="372"/>
  <c r="AP50" i="382"/>
  <c r="I50" i="382"/>
  <c r="Q50" i="382"/>
  <c r="Y50" i="382"/>
  <c r="AG50" i="382"/>
  <c r="S50" i="382"/>
  <c r="AI50" i="382"/>
  <c r="U50" i="382"/>
  <c r="AQ50" i="382"/>
  <c r="J50" i="382"/>
  <c r="R50" i="382"/>
  <c r="Z50" i="382"/>
  <c r="AH50" i="382"/>
  <c r="K50" i="382"/>
  <c r="E50" i="382"/>
  <c r="AK50" i="382"/>
  <c r="AA50" i="382"/>
  <c r="M50" i="382"/>
  <c r="L50" i="382"/>
  <c r="T50" i="382"/>
  <c r="AB50" i="382"/>
  <c r="AJ50" i="382"/>
  <c r="AC50" i="382"/>
  <c r="H50" i="382"/>
  <c r="AE50" i="382"/>
  <c r="AL50" i="382"/>
  <c r="F50" i="382"/>
  <c r="N50" i="382"/>
  <c r="AF50" i="382"/>
  <c r="O50" i="382"/>
  <c r="D50" i="382"/>
  <c r="V50" i="382"/>
  <c r="W50" i="382"/>
  <c r="AD50" i="382"/>
  <c r="AN50" i="382"/>
  <c r="X50" i="382"/>
  <c r="AO50" i="382"/>
  <c r="P50" i="382"/>
  <c r="AM50" i="382"/>
  <c r="G50" i="382"/>
  <c r="M50" i="372"/>
  <c r="AN41" i="382"/>
  <c r="AO41" i="382"/>
  <c r="AQ41" i="382"/>
  <c r="L41" i="382"/>
  <c r="T41" i="382"/>
  <c r="AB41" i="382"/>
  <c r="AJ41" i="382"/>
  <c r="H41" i="382"/>
  <c r="AP41" i="382"/>
  <c r="E41" i="382"/>
  <c r="M41" i="382"/>
  <c r="U41" i="382"/>
  <c r="AC41" i="382"/>
  <c r="AK41" i="382"/>
  <c r="AF41" i="382"/>
  <c r="F41" i="382"/>
  <c r="N41" i="382"/>
  <c r="V41" i="382"/>
  <c r="AD41" i="382"/>
  <c r="AL41" i="382"/>
  <c r="P41" i="382"/>
  <c r="G41" i="382"/>
  <c r="O41" i="382"/>
  <c r="W41" i="382"/>
  <c r="AE41" i="382"/>
  <c r="AM41" i="382"/>
  <c r="X41" i="382"/>
  <c r="Z41" i="382"/>
  <c r="AG41" i="382"/>
  <c r="D41" i="382"/>
  <c r="I41" i="382"/>
  <c r="AA41" i="382"/>
  <c r="J41" i="382"/>
  <c r="S41" i="382"/>
  <c r="AI41" i="382"/>
  <c r="R41" i="382"/>
  <c r="K41" i="382"/>
  <c r="AH41" i="382"/>
  <c r="Q41" i="382"/>
  <c r="Y41" i="382"/>
  <c r="M52" i="372"/>
  <c r="AN43" i="382"/>
  <c r="AO43" i="382"/>
  <c r="AQ43" i="382"/>
  <c r="F43" i="382"/>
  <c r="N43" i="382"/>
  <c r="V43" i="382"/>
  <c r="AD43" i="382"/>
  <c r="AL43" i="382"/>
  <c r="D43" i="382"/>
  <c r="AH43" i="382"/>
  <c r="G43" i="382"/>
  <c r="O43" i="382"/>
  <c r="W43" i="382"/>
  <c r="AE43" i="382"/>
  <c r="AM43" i="382"/>
  <c r="Z43" i="382"/>
  <c r="H43" i="382"/>
  <c r="P43" i="382"/>
  <c r="X43" i="382"/>
  <c r="AF43" i="382"/>
  <c r="R43" i="382"/>
  <c r="I43" i="382"/>
  <c r="Q43" i="382"/>
  <c r="Y43" i="382"/>
  <c r="AG43" i="382"/>
  <c r="J43" i="382"/>
  <c r="T43" i="382"/>
  <c r="K43" i="382"/>
  <c r="U43" i="382"/>
  <c r="AA43" i="382"/>
  <c r="L43" i="382"/>
  <c r="AJ43" i="382"/>
  <c r="AP43" i="382"/>
  <c r="AI43" i="382"/>
  <c r="M43" i="382"/>
  <c r="AK43" i="382"/>
  <c r="E43" i="382"/>
  <c r="AB43" i="382"/>
  <c r="AC43" i="382"/>
  <c r="S43" i="382"/>
  <c r="M28" i="372"/>
  <c r="AN19" i="382"/>
  <c r="AO19" i="382"/>
  <c r="AQ19" i="382"/>
  <c r="F19" i="382"/>
  <c r="N19" i="382"/>
  <c r="V19" i="382"/>
  <c r="AD19" i="382"/>
  <c r="AL19" i="382"/>
  <c r="D19" i="382"/>
  <c r="R19" i="382"/>
  <c r="G19" i="382"/>
  <c r="O19" i="382"/>
  <c r="W19" i="382"/>
  <c r="AE19" i="382"/>
  <c r="AM19" i="382"/>
  <c r="J19" i="382"/>
  <c r="AP19" i="382"/>
  <c r="H19" i="382"/>
  <c r="P19" i="382"/>
  <c r="X19" i="382"/>
  <c r="AF19" i="382"/>
  <c r="Z19" i="382"/>
  <c r="I19" i="382"/>
  <c r="Q19" i="382"/>
  <c r="Y19" i="382"/>
  <c r="AG19" i="382"/>
  <c r="AH19" i="382"/>
  <c r="E19" i="382"/>
  <c r="AB19" i="382"/>
  <c r="S19" i="382"/>
  <c r="K19" i="382"/>
  <c r="AC19" i="382"/>
  <c r="AK19" i="382"/>
  <c r="AA19" i="382"/>
  <c r="L19" i="382"/>
  <c r="AI19" i="382"/>
  <c r="U19" i="382"/>
  <c r="M19" i="382"/>
  <c r="AJ19" i="382"/>
  <c r="T19" i="382"/>
  <c r="M22" i="372"/>
  <c r="AE22" i="372" s="1"/>
  <c r="AN13" i="382"/>
  <c r="AO13" i="382"/>
  <c r="AQ13" i="382"/>
  <c r="H13" i="382"/>
  <c r="P13" i="382"/>
  <c r="X13" i="382"/>
  <c r="AF13" i="382"/>
  <c r="AB13" i="382"/>
  <c r="I13" i="382"/>
  <c r="Q13" i="382"/>
  <c r="Y13" i="382"/>
  <c r="AG13" i="382"/>
  <c r="L13" i="382"/>
  <c r="AJ13" i="382"/>
  <c r="J13" i="382"/>
  <c r="R13" i="382"/>
  <c r="Z13" i="382"/>
  <c r="AH13" i="382"/>
  <c r="D13" i="382"/>
  <c r="T13" i="382"/>
  <c r="AP13" i="382"/>
  <c r="K13" i="382"/>
  <c r="S13" i="382"/>
  <c r="AA13" i="382"/>
  <c r="AI13" i="382"/>
  <c r="E13" i="382"/>
  <c r="W13" i="382"/>
  <c r="AK13" i="382"/>
  <c r="AL13" i="382"/>
  <c r="V13" i="382"/>
  <c r="F13" i="382"/>
  <c r="AC13" i="382"/>
  <c r="U13" i="382"/>
  <c r="G13" i="382"/>
  <c r="AD13" i="382"/>
  <c r="O13" i="382"/>
  <c r="AM13" i="382"/>
  <c r="M13" i="382"/>
  <c r="AE13" i="382"/>
  <c r="N13" i="382"/>
  <c r="M44" i="372"/>
  <c r="AN35" i="382"/>
  <c r="AO35" i="382"/>
  <c r="AQ35" i="382"/>
  <c r="F35" i="382"/>
  <c r="N35" i="382"/>
  <c r="V35" i="382"/>
  <c r="AD35" i="382"/>
  <c r="AL35" i="382"/>
  <c r="D35" i="382"/>
  <c r="R35" i="382"/>
  <c r="G35" i="382"/>
  <c r="O35" i="382"/>
  <c r="W35" i="382"/>
  <c r="AE35" i="382"/>
  <c r="AM35" i="382"/>
  <c r="AH35" i="382"/>
  <c r="AP35" i="382"/>
  <c r="H35" i="382"/>
  <c r="P35" i="382"/>
  <c r="X35" i="382"/>
  <c r="AF35" i="382"/>
  <c r="Z35" i="382"/>
  <c r="I35" i="382"/>
  <c r="Q35" i="382"/>
  <c r="Y35" i="382"/>
  <c r="AG35" i="382"/>
  <c r="J35" i="382"/>
  <c r="U35" i="382"/>
  <c r="E35" i="382"/>
  <c r="AI35" i="382"/>
  <c r="T35" i="382"/>
  <c r="AA35" i="382"/>
  <c r="AB35" i="382"/>
  <c r="L35" i="382"/>
  <c r="M35" i="382"/>
  <c r="S35" i="382"/>
  <c r="K35" i="382"/>
  <c r="AC35" i="382"/>
  <c r="AJ35" i="382"/>
  <c r="AK35" i="382"/>
  <c r="M21" i="372"/>
  <c r="W19" i="372"/>
  <c r="AM19" i="372"/>
  <c r="S19" i="372"/>
  <c r="AI26" i="372"/>
  <c r="AI29" i="372"/>
  <c r="AI38" i="372"/>
  <c r="AI52" i="372"/>
  <c r="AI27" i="372"/>
  <c r="AI45" i="372"/>
  <c r="AI53" i="372"/>
  <c r="AI39" i="372"/>
  <c r="AI58" i="372"/>
  <c r="AI43" i="372"/>
  <c r="AI33" i="372"/>
  <c r="AI31" i="372"/>
  <c r="AI35" i="372"/>
  <c r="AI36" i="372"/>
  <c r="AI40" i="372"/>
  <c r="AI46" i="372"/>
  <c r="AI62" i="372"/>
  <c r="AI50" i="372"/>
  <c r="AI22" i="372"/>
  <c r="AI44" i="372"/>
  <c r="AI54" i="372"/>
  <c r="AI48" i="372"/>
  <c r="AI42" i="372"/>
  <c r="AI21" i="372"/>
  <c r="AI23" i="372"/>
  <c r="AI57" i="372"/>
  <c r="AI41" i="372"/>
  <c r="AI61" i="372"/>
  <c r="AI55" i="372"/>
  <c r="AI32" i="372"/>
  <c r="AI37" i="372"/>
  <c r="AI60" i="372"/>
  <c r="AI47" i="372"/>
  <c r="AI28" i="372"/>
  <c r="AI34" i="372"/>
  <c r="AI25" i="372"/>
  <c r="AI51" i="372"/>
  <c r="AI59" i="372"/>
  <c r="AI56" i="372"/>
  <c r="AI30" i="372"/>
  <c r="AI49" i="372"/>
  <c r="AE41" i="372" l="1"/>
  <c r="AE42" i="372"/>
  <c r="AE52" i="372"/>
  <c r="AE50" i="372"/>
  <c r="AE58" i="372"/>
  <c r="AE21" i="372"/>
  <c r="AE45" i="372"/>
  <c r="AE51" i="372"/>
  <c r="AE28" i="372"/>
  <c r="AE23" i="372"/>
  <c r="AE47" i="372"/>
  <c r="AE38" i="372"/>
  <c r="AE25" i="372"/>
  <c r="AE59" i="372"/>
  <c r="AE49" i="372"/>
  <c r="AE32" i="372"/>
  <c r="AE27" i="372"/>
  <c r="AE33" i="372"/>
  <c r="AE30" i="372"/>
  <c r="AE61" i="372"/>
  <c r="AE26" i="372"/>
  <c r="AE54" i="372"/>
  <c r="AE35" i="372"/>
  <c r="AE44" i="372"/>
  <c r="AE62" i="372"/>
  <c r="AE55" i="372"/>
  <c r="AE60" i="372"/>
  <c r="AE48" i="372"/>
  <c r="AE39" i="372"/>
  <c r="AE56" i="372"/>
  <c r="AE43" i="372"/>
  <c r="AE36" i="372"/>
  <c r="S29" i="384"/>
  <c r="E29" i="384" s="1"/>
  <c r="S25" i="384"/>
  <c r="E25" i="384" s="1"/>
  <c r="T37" i="384"/>
  <c r="F37" i="384" s="1"/>
  <c r="S23" i="384"/>
  <c r="E23" i="384" s="1"/>
  <c r="S49" i="384"/>
  <c r="E49" i="384" s="1"/>
  <c r="T20" i="384"/>
  <c r="F20" i="384" s="1"/>
  <c r="S12" i="384"/>
  <c r="E12" i="384" s="1"/>
  <c r="S42" i="384"/>
  <c r="E42" i="384" s="1"/>
  <c r="T44" i="384"/>
  <c r="F44" i="384" s="1"/>
  <c r="S13" i="384"/>
  <c r="E13" i="384" s="1"/>
  <c r="S14" i="384"/>
  <c r="E14" i="384" s="1"/>
  <c r="S22" i="384"/>
  <c r="E22" i="384" s="1"/>
  <c r="S17" i="384"/>
  <c r="E17" i="384" s="1"/>
  <c r="S32" i="384"/>
  <c r="E32" i="384" s="1"/>
  <c r="T49" i="384"/>
  <c r="F49" i="384" s="1"/>
  <c r="T16" i="384"/>
  <c r="F16" i="384" s="1"/>
  <c r="T45" i="384"/>
  <c r="F45" i="384" s="1"/>
  <c r="T12" i="384"/>
  <c r="F12" i="384" s="1"/>
  <c r="T18" i="384"/>
  <c r="F18" i="384" s="1"/>
  <c r="T30" i="384"/>
  <c r="F30" i="384" s="1"/>
  <c r="S30" i="384"/>
  <c r="E30" i="384" s="1"/>
  <c r="T35" i="384"/>
  <c r="F35" i="384" s="1"/>
  <c r="T26" i="384"/>
  <c r="F26" i="384" s="1"/>
  <c r="S45" i="384"/>
  <c r="E45" i="384" s="1"/>
  <c r="T23" i="384"/>
  <c r="F23" i="384" s="1"/>
  <c r="S20" i="384"/>
  <c r="E20" i="384" s="1"/>
  <c r="T15" i="384"/>
  <c r="F15" i="384" s="1"/>
  <c r="S38" i="384"/>
  <c r="E38" i="384" s="1"/>
  <c r="T28" i="384"/>
  <c r="F28" i="384" s="1"/>
  <c r="S19" i="384"/>
  <c r="E19" i="384" s="1"/>
  <c r="S37" i="384"/>
  <c r="E37" i="384" s="1"/>
  <c r="S47" i="384"/>
  <c r="E47" i="384" s="1"/>
  <c r="S26" i="384"/>
  <c r="E26" i="384" s="1"/>
  <c r="T24" i="384"/>
  <c r="F24" i="384" s="1"/>
  <c r="T27" i="384"/>
  <c r="F27" i="384" s="1"/>
  <c r="T43" i="384"/>
  <c r="F43" i="384" s="1"/>
  <c r="T21" i="384"/>
  <c r="F21" i="384" s="1"/>
  <c r="T47" i="384"/>
  <c r="F47" i="384" s="1"/>
  <c r="T33" i="384"/>
  <c r="F33" i="384" s="1"/>
  <c r="S44" i="384"/>
  <c r="E44" i="384" s="1"/>
  <c r="S31" i="384"/>
  <c r="E31" i="384" s="1"/>
  <c r="T14" i="384"/>
  <c r="F14" i="384" s="1"/>
  <c r="S46" i="384"/>
  <c r="E46" i="384" s="1"/>
  <c r="T19" i="384"/>
  <c r="F19" i="384" s="1"/>
  <c r="T48" i="384"/>
  <c r="F48" i="384" s="1"/>
  <c r="S11" i="384"/>
  <c r="E11" i="384" s="1"/>
  <c r="S28" i="384"/>
  <c r="E28" i="384" s="1"/>
  <c r="T46" i="384"/>
  <c r="F46" i="384" s="1"/>
  <c r="S39" i="384"/>
  <c r="E39" i="384" s="1"/>
  <c r="S24" i="384"/>
  <c r="E24" i="384" s="1"/>
  <c r="T41" i="384"/>
  <c r="F41" i="384" s="1"/>
  <c r="T22" i="384"/>
  <c r="F22" i="384" s="1"/>
  <c r="S33" i="384"/>
  <c r="E33" i="384" s="1"/>
  <c r="S40" i="384"/>
  <c r="E40" i="384" s="1"/>
  <c r="S47" i="387"/>
  <c r="E47" i="387" s="1"/>
  <c r="S43" i="387"/>
  <c r="E43" i="387" s="1"/>
  <c r="S39" i="387"/>
  <c r="E39" i="387" s="1"/>
  <c r="S35" i="387"/>
  <c r="E35" i="387" s="1"/>
  <c r="S31" i="387"/>
  <c r="E31" i="387" s="1"/>
  <c r="S27" i="387"/>
  <c r="E27" i="387" s="1"/>
  <c r="S23" i="387"/>
  <c r="E23" i="387" s="1"/>
  <c r="S19" i="387"/>
  <c r="E19" i="387" s="1"/>
  <c r="S48" i="387"/>
  <c r="E48" i="387" s="1"/>
  <c r="S41" i="387"/>
  <c r="E41" i="387" s="1"/>
  <c r="S33" i="387"/>
  <c r="E33" i="387" s="1"/>
  <c r="S21" i="387"/>
  <c r="E21" i="387" s="1"/>
  <c r="S45" i="387"/>
  <c r="E45" i="387" s="1"/>
  <c r="S36" i="387"/>
  <c r="E36" i="387" s="1"/>
  <c r="S30" i="387"/>
  <c r="E30" i="387" s="1"/>
  <c r="S24" i="387"/>
  <c r="E24" i="387" s="1"/>
  <c r="S18" i="387"/>
  <c r="E18" i="387" s="1"/>
  <c r="S38" i="387"/>
  <c r="E38" i="387" s="1"/>
  <c r="S20" i="387"/>
  <c r="E20" i="387" s="1"/>
  <c r="S12" i="387"/>
  <c r="E12" i="387" s="1"/>
  <c r="S11" i="387"/>
  <c r="E11" i="387" s="1"/>
  <c r="S44" i="387"/>
  <c r="E44" i="387" s="1"/>
  <c r="S40" i="387"/>
  <c r="E40" i="387" s="1"/>
  <c r="S22" i="387"/>
  <c r="E22" i="387" s="1"/>
  <c r="S46" i="387"/>
  <c r="E46" i="387" s="1"/>
  <c r="S42" i="387"/>
  <c r="E42" i="387" s="1"/>
  <c r="S25" i="387"/>
  <c r="E25" i="387" s="1"/>
  <c r="S16" i="387"/>
  <c r="E16" i="387" s="1"/>
  <c r="S10" i="387"/>
  <c r="E10" i="387" s="1"/>
  <c r="S37" i="387"/>
  <c r="E37" i="387" s="1"/>
  <c r="S34" i="387"/>
  <c r="E34" i="387" s="1"/>
  <c r="S32" i="387"/>
  <c r="E32" i="387" s="1"/>
  <c r="S29" i="387"/>
  <c r="E29" i="387" s="1"/>
  <c r="S28" i="387"/>
  <c r="E28" i="387" s="1"/>
  <c r="S26" i="387"/>
  <c r="E26" i="387" s="1"/>
  <c r="S9" i="387"/>
  <c r="E9" i="387" s="1"/>
  <c r="S14" i="387"/>
  <c r="E14" i="387" s="1"/>
  <c r="S17" i="387"/>
  <c r="E17" i="387" s="1"/>
  <c r="S15" i="387"/>
  <c r="E15" i="387" s="1"/>
  <c r="S13" i="387"/>
  <c r="E13" i="387" s="1"/>
  <c r="S41" i="384"/>
  <c r="E41" i="384" s="1"/>
  <c r="T42" i="384"/>
  <c r="F42" i="384" s="1"/>
  <c r="T39" i="384"/>
  <c r="F39" i="384" s="1"/>
  <c r="T32" i="384"/>
  <c r="F32" i="384" s="1"/>
  <c r="T40" i="384"/>
  <c r="F40" i="384" s="1"/>
  <c r="S15" i="384"/>
  <c r="E15" i="384" s="1"/>
  <c r="T17" i="384"/>
  <c r="F17" i="384" s="1"/>
  <c r="S43" i="384"/>
  <c r="E43" i="384" s="1"/>
  <c r="S35" i="384"/>
  <c r="E35" i="384" s="1"/>
  <c r="T29" i="384"/>
  <c r="F29" i="384" s="1"/>
  <c r="S48" i="384"/>
  <c r="E48" i="384" s="1"/>
  <c r="T46" i="387"/>
  <c r="F46" i="387" s="1"/>
  <c r="T42" i="387"/>
  <c r="F42" i="387" s="1"/>
  <c r="T38" i="387"/>
  <c r="F38" i="387" s="1"/>
  <c r="T47" i="387"/>
  <c r="F47" i="387" s="1"/>
  <c r="T40" i="387"/>
  <c r="F40" i="387" s="1"/>
  <c r="T35" i="387"/>
  <c r="F35" i="387" s="1"/>
  <c r="T32" i="387"/>
  <c r="F32" i="387" s="1"/>
  <c r="T30" i="387"/>
  <c r="F30" i="387" s="1"/>
  <c r="T23" i="387"/>
  <c r="F23" i="387" s="1"/>
  <c r="T16" i="387"/>
  <c r="F16" i="387" s="1"/>
  <c r="T13" i="387"/>
  <c r="F13" i="387" s="1"/>
  <c r="T17" i="387"/>
  <c r="F17" i="387" s="1"/>
  <c r="T9" i="387"/>
  <c r="F9" i="387" s="1"/>
  <c r="T48" i="387"/>
  <c r="F48" i="387" s="1"/>
  <c r="T36" i="387"/>
  <c r="F36" i="387" s="1"/>
  <c r="T33" i="387"/>
  <c r="F33" i="387" s="1"/>
  <c r="T11" i="387"/>
  <c r="F11" i="387" s="1"/>
  <c r="T44" i="387"/>
  <c r="F44" i="387" s="1"/>
  <c r="T22" i="387"/>
  <c r="F22" i="387" s="1"/>
  <c r="T21" i="387"/>
  <c r="F21" i="387" s="1"/>
  <c r="T25" i="387"/>
  <c r="F25" i="387" s="1"/>
  <c r="T24" i="387"/>
  <c r="F24" i="387" s="1"/>
  <c r="T10" i="387"/>
  <c r="F10" i="387" s="1"/>
  <c r="T37" i="387"/>
  <c r="F37" i="387" s="1"/>
  <c r="T34" i="387"/>
  <c r="F34" i="387" s="1"/>
  <c r="T28" i="387"/>
  <c r="F28" i="387" s="1"/>
  <c r="T27" i="387"/>
  <c r="F27" i="387" s="1"/>
  <c r="T15" i="387"/>
  <c r="F15" i="387" s="1"/>
  <c r="T39" i="387"/>
  <c r="F39" i="387" s="1"/>
  <c r="T43" i="387"/>
  <c r="F43" i="387" s="1"/>
  <c r="T31" i="387"/>
  <c r="F31" i="387" s="1"/>
  <c r="T29" i="387"/>
  <c r="F29" i="387" s="1"/>
  <c r="T12" i="387"/>
  <c r="F12" i="387" s="1"/>
  <c r="T45" i="387"/>
  <c r="F45" i="387" s="1"/>
  <c r="T41" i="387"/>
  <c r="F41" i="387" s="1"/>
  <c r="T20" i="387"/>
  <c r="F20" i="387" s="1"/>
  <c r="T14" i="387"/>
  <c r="F14" i="387" s="1"/>
  <c r="T19" i="387"/>
  <c r="F19" i="387" s="1"/>
  <c r="T18" i="387"/>
  <c r="F18" i="387" s="1"/>
  <c r="T26" i="387"/>
  <c r="F26" i="387" s="1"/>
  <c r="S21" i="384"/>
  <c r="E21" i="384" s="1"/>
  <c r="S34" i="384"/>
  <c r="E34" i="384" s="1"/>
  <c r="T11" i="384"/>
  <c r="F11" i="384" s="1"/>
  <c r="T13" i="384"/>
  <c r="F13" i="384" s="1"/>
  <c r="T38" i="384"/>
  <c r="F38" i="384" s="1"/>
  <c r="S27" i="384"/>
  <c r="E27" i="384" s="1"/>
  <c r="S16" i="384"/>
  <c r="E16" i="384" s="1"/>
  <c r="S36" i="384"/>
  <c r="E36" i="384" s="1"/>
  <c r="S18" i="384"/>
  <c r="E18" i="384" s="1"/>
  <c r="T36" i="384"/>
  <c r="F36" i="384" s="1"/>
  <c r="T34" i="384"/>
  <c r="F34" i="384" s="1"/>
  <c r="T25" i="384"/>
  <c r="F25" i="384" s="1"/>
  <c r="T31" i="384"/>
  <c r="F31" i="384" s="1"/>
  <c r="T10" i="384"/>
  <c r="F10" i="384" s="1"/>
  <c r="S10" i="384"/>
  <c r="E10" i="384" s="1"/>
  <c r="Z20" i="372"/>
  <c r="J55" i="382"/>
  <c r="AJ55" i="382"/>
  <c r="K55" i="381"/>
  <c r="Q55" i="381"/>
  <c r="AK55" i="381"/>
  <c r="Q55" i="382"/>
  <c r="AB55" i="382"/>
  <c r="AI55" i="381"/>
  <c r="AC55" i="381"/>
  <c r="AH55" i="382"/>
  <c r="AE55" i="382"/>
  <c r="AC55" i="382"/>
  <c r="T55" i="382"/>
  <c r="S55" i="382"/>
  <c r="AA55" i="381"/>
  <c r="S55" i="381"/>
  <c r="AF55" i="381"/>
  <c r="G55" i="381"/>
  <c r="U55" i="381"/>
  <c r="J10" i="374"/>
  <c r="R10" i="374"/>
  <c r="Z10" i="374"/>
  <c r="AH10" i="374"/>
  <c r="AP10" i="374"/>
  <c r="K10" i="374"/>
  <c r="S10" i="374"/>
  <c r="AA10" i="374"/>
  <c r="AI10" i="374"/>
  <c r="AQ10" i="374"/>
  <c r="E10" i="374"/>
  <c r="M10" i="374"/>
  <c r="U10" i="374"/>
  <c r="AC10" i="374"/>
  <c r="AK10" i="374"/>
  <c r="G10" i="374"/>
  <c r="O10" i="374"/>
  <c r="W10" i="374"/>
  <c r="AE10" i="374"/>
  <c r="AM10" i="374"/>
  <c r="I10" i="374"/>
  <c r="Y10" i="374"/>
  <c r="AO10" i="374"/>
  <c r="L10" i="374"/>
  <c r="AB10" i="374"/>
  <c r="P10" i="374"/>
  <c r="AF10" i="374"/>
  <c r="T10" i="374"/>
  <c r="V10" i="374"/>
  <c r="D10" i="374"/>
  <c r="AD10" i="374"/>
  <c r="AJ10" i="374"/>
  <c r="AL10" i="374"/>
  <c r="H10" i="374"/>
  <c r="N10" i="374"/>
  <c r="X10" i="374"/>
  <c r="AG10" i="374"/>
  <c r="AN10" i="374"/>
  <c r="F10" i="374"/>
  <c r="Q10" i="374"/>
  <c r="AF55" i="382"/>
  <c r="W55" i="382"/>
  <c r="AI55" i="382"/>
  <c r="T55" i="381"/>
  <c r="W55" i="381"/>
  <c r="Y55" i="382"/>
  <c r="AK55" i="382"/>
  <c r="AA55" i="382"/>
  <c r="D55" i="381"/>
  <c r="AN55" i="381"/>
  <c r="O55" i="381"/>
  <c r="H55" i="382"/>
  <c r="AL55" i="382"/>
  <c r="U55" i="382"/>
  <c r="L55" i="382"/>
  <c r="K55" i="382"/>
  <c r="Z55" i="381"/>
  <c r="Y55" i="381"/>
  <c r="X55" i="381"/>
  <c r="AL55" i="381"/>
  <c r="M55" i="381"/>
  <c r="M55" i="382"/>
  <c r="AO55" i="382"/>
  <c r="AH55" i="381"/>
  <c r="E55" i="381"/>
  <c r="I55" i="382"/>
  <c r="E55" i="382"/>
  <c r="J55" i="381"/>
  <c r="R55" i="381"/>
  <c r="V55" i="381"/>
  <c r="AN55" i="382"/>
  <c r="Z55" i="382"/>
  <c r="N55" i="382"/>
  <c r="AQ55" i="382"/>
  <c r="O55" i="382"/>
  <c r="AQ55" i="381"/>
  <c r="I55" i="381"/>
  <c r="AO55" i="381"/>
  <c r="AM55" i="381"/>
  <c r="N55" i="381"/>
  <c r="T19" i="372"/>
  <c r="G10" i="378"/>
  <c r="O10" i="378"/>
  <c r="W10" i="378"/>
  <c r="AE10" i="378"/>
  <c r="AM10" i="378"/>
  <c r="H10" i="378"/>
  <c r="P10" i="378"/>
  <c r="X10" i="378"/>
  <c r="AF10" i="378"/>
  <c r="AN10" i="378"/>
  <c r="I10" i="378"/>
  <c r="Q10" i="378"/>
  <c r="Y10" i="378"/>
  <c r="AG10" i="378"/>
  <c r="AO10" i="378"/>
  <c r="J10" i="378"/>
  <c r="R10" i="378"/>
  <c r="Z10" i="378"/>
  <c r="AH10" i="378"/>
  <c r="AP10" i="378"/>
  <c r="T10" i="378"/>
  <c r="AJ10" i="378"/>
  <c r="E10" i="378"/>
  <c r="U10" i="378"/>
  <c r="AK10" i="378"/>
  <c r="F10" i="378"/>
  <c r="V10" i="378"/>
  <c r="AL10" i="378"/>
  <c r="K10" i="378"/>
  <c r="AA10" i="378"/>
  <c r="AQ10" i="378"/>
  <c r="AD10" i="378"/>
  <c r="AI10" i="378"/>
  <c r="L10" i="378"/>
  <c r="M10" i="378"/>
  <c r="D10" i="378"/>
  <c r="N10" i="378"/>
  <c r="S10" i="378"/>
  <c r="AB10" i="378"/>
  <c r="AC10" i="378"/>
  <c r="X55" i="382"/>
  <c r="AD55" i="382"/>
  <c r="AP55" i="382"/>
  <c r="AP55" i="381"/>
  <c r="P55" i="381"/>
  <c r="AD55" i="381"/>
  <c r="P55" i="382"/>
  <c r="V55" i="382"/>
  <c r="AM55" i="382"/>
  <c r="L55" i="381"/>
  <c r="H55" i="381"/>
  <c r="Y19" i="372"/>
  <c r="E10" i="375"/>
  <c r="M10" i="375"/>
  <c r="U10" i="375"/>
  <c r="AC10" i="375"/>
  <c r="AK10" i="375"/>
  <c r="G10" i="375"/>
  <c r="O10" i="375"/>
  <c r="W10" i="375"/>
  <c r="AE10" i="375"/>
  <c r="AM10" i="375"/>
  <c r="I10" i="375"/>
  <c r="S10" i="375"/>
  <c r="AD10" i="375"/>
  <c r="AO10" i="375"/>
  <c r="J10" i="375"/>
  <c r="T10" i="375"/>
  <c r="AF10" i="375"/>
  <c r="AP10" i="375"/>
  <c r="L10" i="375"/>
  <c r="X10" i="375"/>
  <c r="AH10" i="375"/>
  <c r="R10" i="375"/>
  <c r="AJ10" i="375"/>
  <c r="D10" i="375"/>
  <c r="V10" i="375"/>
  <c r="AL10" i="375"/>
  <c r="H10" i="375"/>
  <c r="Z10" i="375"/>
  <c r="AQ10" i="375"/>
  <c r="N10" i="375"/>
  <c r="AN10" i="375"/>
  <c r="P10" i="375"/>
  <c r="Y10" i="375"/>
  <c r="AA10" i="375"/>
  <c r="AG10" i="375"/>
  <c r="AI10" i="375"/>
  <c r="F10" i="375"/>
  <c r="K10" i="375"/>
  <c r="Q10" i="375"/>
  <c r="AB10" i="375"/>
  <c r="AG55" i="382"/>
  <c r="R55" i="382"/>
  <c r="F55" i="382"/>
  <c r="G55" i="382"/>
  <c r="D55" i="382"/>
  <c r="AB55" i="381"/>
  <c r="AJ55" i="381"/>
  <c r="AG55" i="381"/>
  <c r="AE55" i="381"/>
  <c r="F55" i="381"/>
  <c r="V30" i="372"/>
  <c r="R30" i="372"/>
  <c r="AL30" i="372"/>
  <c r="R25" i="372"/>
  <c r="V25" i="372"/>
  <c r="AL25" i="372"/>
  <c r="Q60" i="372"/>
  <c r="AK60" i="372"/>
  <c r="U60" i="372"/>
  <c r="Q61" i="372"/>
  <c r="AK61" i="372"/>
  <c r="U61" i="372"/>
  <c r="Q44" i="372"/>
  <c r="AK44" i="372"/>
  <c r="U44" i="372"/>
  <c r="AK46" i="372"/>
  <c r="U46" i="372"/>
  <c r="Q46" i="372"/>
  <c r="AL31" i="372"/>
  <c r="R31" i="372"/>
  <c r="V31" i="372"/>
  <c r="AL39" i="372"/>
  <c r="R39" i="372"/>
  <c r="V39" i="372"/>
  <c r="AL52" i="372"/>
  <c r="R52" i="372"/>
  <c r="V52" i="372"/>
  <c r="AK56" i="372"/>
  <c r="U56" i="372"/>
  <c r="Q56" i="372"/>
  <c r="U25" i="372"/>
  <c r="Q25" i="372"/>
  <c r="AK25" i="372"/>
  <c r="V60" i="372"/>
  <c r="AL60" i="372"/>
  <c r="R60" i="372"/>
  <c r="AL61" i="372"/>
  <c r="V61" i="372"/>
  <c r="R61" i="372"/>
  <c r="U21" i="372"/>
  <c r="Q21" i="372"/>
  <c r="AK21" i="372"/>
  <c r="AL44" i="372"/>
  <c r="V44" i="372"/>
  <c r="R44" i="372"/>
  <c r="AL46" i="372"/>
  <c r="V46" i="372"/>
  <c r="R46" i="372"/>
  <c r="AK31" i="372"/>
  <c r="Q31" i="372"/>
  <c r="U31" i="372"/>
  <c r="AK39" i="372"/>
  <c r="U39" i="372"/>
  <c r="Q39" i="372"/>
  <c r="AK52" i="372"/>
  <c r="U52" i="372"/>
  <c r="Q52" i="372"/>
  <c r="AL21" i="372"/>
  <c r="V21" i="372"/>
  <c r="R21" i="372"/>
  <c r="AL56" i="372"/>
  <c r="R56" i="372"/>
  <c r="V56" i="372"/>
  <c r="AK34" i="372"/>
  <c r="U34" i="372"/>
  <c r="Q34" i="372"/>
  <c r="R37" i="372"/>
  <c r="V37" i="372"/>
  <c r="AL37" i="372"/>
  <c r="AL41" i="372"/>
  <c r="V41" i="372"/>
  <c r="R41" i="372"/>
  <c r="AK42" i="372"/>
  <c r="Q42" i="372"/>
  <c r="U42" i="372"/>
  <c r="AK22" i="372"/>
  <c r="U22" i="372"/>
  <c r="Q22" i="372"/>
  <c r="Q40" i="372"/>
  <c r="U40" i="372"/>
  <c r="AK40" i="372"/>
  <c r="R33" i="372"/>
  <c r="V33" i="372"/>
  <c r="AL33" i="372"/>
  <c r="AL53" i="372"/>
  <c r="V53" i="372"/>
  <c r="R53" i="372"/>
  <c r="AK38" i="372"/>
  <c r="U38" i="372"/>
  <c r="Q38" i="372"/>
  <c r="R42" i="372"/>
  <c r="AL42" i="372"/>
  <c r="V42" i="372"/>
  <c r="AK59" i="372"/>
  <c r="Q59" i="372"/>
  <c r="U59" i="372"/>
  <c r="U28" i="372"/>
  <c r="Q28" i="372"/>
  <c r="AK28" i="372"/>
  <c r="Q32" i="372"/>
  <c r="AK32" i="372"/>
  <c r="U32" i="372"/>
  <c r="V57" i="372"/>
  <c r="AL57" i="372"/>
  <c r="R57" i="372"/>
  <c r="Q48" i="372"/>
  <c r="U48" i="372"/>
  <c r="AK48" i="372"/>
  <c r="AK50" i="372"/>
  <c r="U50" i="372"/>
  <c r="Q50" i="372"/>
  <c r="AL36" i="372"/>
  <c r="V36" i="372"/>
  <c r="R36" i="372"/>
  <c r="AL43" i="372"/>
  <c r="R43" i="372"/>
  <c r="V43" i="372"/>
  <c r="R45" i="372"/>
  <c r="V45" i="372"/>
  <c r="AL45" i="372"/>
  <c r="AL29" i="372"/>
  <c r="V29" i="372"/>
  <c r="R29" i="372"/>
  <c r="V49" i="372"/>
  <c r="R49" i="372"/>
  <c r="AL49" i="372"/>
  <c r="AL51" i="372"/>
  <c r="V51" i="372"/>
  <c r="R51" i="372"/>
  <c r="AL28" i="372"/>
  <c r="V28" i="372"/>
  <c r="R28" i="372"/>
  <c r="AL32" i="372"/>
  <c r="R32" i="372"/>
  <c r="V32" i="372"/>
  <c r="U57" i="372"/>
  <c r="Q57" i="372"/>
  <c r="AG57" i="372" s="1"/>
  <c r="AK57" i="372"/>
  <c r="AL48" i="372"/>
  <c r="V48" i="372"/>
  <c r="R48" i="372"/>
  <c r="AL50" i="372"/>
  <c r="V50" i="372"/>
  <c r="R50" i="372"/>
  <c r="AK36" i="372"/>
  <c r="U36" i="372"/>
  <c r="Q36" i="372"/>
  <c r="AK43" i="372"/>
  <c r="Q43" i="372"/>
  <c r="U43" i="372"/>
  <c r="U45" i="372"/>
  <c r="Q45" i="372"/>
  <c r="AK45" i="372"/>
  <c r="U29" i="372"/>
  <c r="Q29" i="372"/>
  <c r="AG29" i="372" s="1"/>
  <c r="AK29" i="372"/>
  <c r="AL35" i="372"/>
  <c r="V35" i="372"/>
  <c r="R35" i="372"/>
  <c r="AK58" i="372"/>
  <c r="Q58" i="372"/>
  <c r="U58" i="372"/>
  <c r="AL27" i="372"/>
  <c r="R27" i="372"/>
  <c r="V27" i="372"/>
  <c r="AK26" i="372"/>
  <c r="Q26" i="372"/>
  <c r="U26" i="372"/>
  <c r="AL59" i="372"/>
  <c r="R59" i="372"/>
  <c r="V59" i="372"/>
  <c r="V34" i="372"/>
  <c r="AL34" i="372"/>
  <c r="R34" i="372"/>
  <c r="U37" i="372"/>
  <c r="Q37" i="372"/>
  <c r="AK37" i="372"/>
  <c r="U41" i="372"/>
  <c r="Q41" i="372"/>
  <c r="AG41" i="372" s="1"/>
  <c r="AK41" i="372"/>
  <c r="AL22" i="372"/>
  <c r="V22" i="372"/>
  <c r="R22" i="372"/>
  <c r="AL40" i="372"/>
  <c r="R40" i="372"/>
  <c r="V40" i="372"/>
  <c r="U33" i="372"/>
  <c r="Q33" i="372"/>
  <c r="AK33" i="372"/>
  <c r="U53" i="372"/>
  <c r="Q53" i="372"/>
  <c r="AG53" i="372" s="1"/>
  <c r="AK53" i="372"/>
  <c r="AL38" i="372"/>
  <c r="V38" i="372"/>
  <c r="R38" i="372"/>
  <c r="U49" i="372"/>
  <c r="Q49" i="372"/>
  <c r="AG49" i="372" s="1"/>
  <c r="AK49" i="372"/>
  <c r="AK51" i="372"/>
  <c r="Q51" i="372"/>
  <c r="U51" i="372"/>
  <c r="AL47" i="372"/>
  <c r="V47" i="372"/>
  <c r="R47" i="372"/>
  <c r="AL55" i="372"/>
  <c r="V55" i="372"/>
  <c r="R55" i="372"/>
  <c r="AL23" i="372"/>
  <c r="R23" i="372"/>
  <c r="V23" i="372"/>
  <c r="AK54" i="372"/>
  <c r="U54" i="372"/>
  <c r="Q54" i="372"/>
  <c r="R62" i="372"/>
  <c r="AL62" i="372"/>
  <c r="V62" i="372"/>
  <c r="AK30" i="372"/>
  <c r="U30" i="372"/>
  <c r="Q30" i="372"/>
  <c r="AK47" i="372"/>
  <c r="U47" i="372"/>
  <c r="Q47" i="372"/>
  <c r="AK55" i="372"/>
  <c r="U55" i="372"/>
  <c r="Q55" i="372"/>
  <c r="AK23" i="372"/>
  <c r="U23" i="372"/>
  <c r="Q23" i="372"/>
  <c r="V54" i="372"/>
  <c r="R54" i="372"/>
  <c r="AL54" i="372"/>
  <c r="Q62" i="372"/>
  <c r="AK62" i="372"/>
  <c r="U62" i="372"/>
  <c r="AK35" i="372"/>
  <c r="U35" i="372"/>
  <c r="Q35" i="372"/>
  <c r="AL58" i="372"/>
  <c r="V58" i="372"/>
  <c r="R58" i="372"/>
  <c r="AK27" i="372"/>
  <c r="U27" i="372"/>
  <c r="Q27" i="372"/>
  <c r="AL26" i="372"/>
  <c r="V26" i="372"/>
  <c r="R26" i="372"/>
  <c r="AG34" i="372" l="1"/>
  <c r="AG43" i="372"/>
  <c r="AG23" i="372"/>
  <c r="AG62" i="372"/>
  <c r="S62" i="372" s="1"/>
  <c r="AG51" i="372"/>
  <c r="S51" i="372" s="1"/>
  <c r="AG45" i="372"/>
  <c r="S45" i="372" s="1"/>
  <c r="AG35" i="372"/>
  <c r="S35" i="372" s="1"/>
  <c r="AG54" i="372"/>
  <c r="S54" i="372" s="1"/>
  <c r="AG33" i="372"/>
  <c r="S33" i="372" s="1"/>
  <c r="AG32" i="372"/>
  <c r="S32" i="372" s="1"/>
  <c r="AG30" i="372"/>
  <c r="S30" i="372" s="1"/>
  <c r="AG36" i="372"/>
  <c r="AG26" i="372"/>
  <c r="S26" i="372" s="1"/>
  <c r="AG40" i="372"/>
  <c r="S40" i="372" s="1"/>
  <c r="AG48" i="372"/>
  <c r="S48" i="372" s="1"/>
  <c r="AG28" i="372"/>
  <c r="S28" i="372" s="1"/>
  <c r="AG38" i="372"/>
  <c r="S38" i="372" s="1"/>
  <c r="AG42" i="372"/>
  <c r="S42" i="372" s="1"/>
  <c r="AG31" i="372"/>
  <c r="AG46" i="372"/>
  <c r="S46" i="372" s="1"/>
  <c r="AG61" i="372"/>
  <c r="S61" i="372" s="1"/>
  <c r="AG55" i="372"/>
  <c r="S55" i="372" s="1"/>
  <c r="AG58" i="372"/>
  <c r="S58" i="372" s="1"/>
  <c r="AG52" i="372"/>
  <c r="S52" i="372" s="1"/>
  <c r="AG21" i="372"/>
  <c r="S21" i="372" s="1"/>
  <c r="AG44" i="372"/>
  <c r="S44" i="372" s="1"/>
  <c r="AG27" i="372"/>
  <c r="S27" i="372" s="1"/>
  <c r="AG37" i="372"/>
  <c r="S37" i="372" s="1"/>
  <c r="AG25" i="372"/>
  <c r="AG50" i="372"/>
  <c r="S50" i="372" s="1"/>
  <c r="AG59" i="372"/>
  <c r="S59" i="372" s="1"/>
  <c r="AG60" i="372"/>
  <c r="S60" i="372" s="1"/>
  <c r="AG47" i="372"/>
  <c r="S47" i="372" s="1"/>
  <c r="AG22" i="372"/>
  <c r="S22" i="372" s="1"/>
  <c r="AG39" i="372"/>
  <c r="S39" i="372" s="1"/>
  <c r="AG56" i="372"/>
  <c r="S56" i="372" s="1"/>
  <c r="R30" i="384"/>
  <c r="D30" i="384" s="1"/>
  <c r="Q30" i="384"/>
  <c r="C30" i="384" s="1"/>
  <c r="Q49" i="384"/>
  <c r="C49" i="384" s="1"/>
  <c r="Q29" i="384"/>
  <c r="C29" i="384" s="1"/>
  <c r="R43" i="384"/>
  <c r="D43" i="384" s="1"/>
  <c r="R32" i="384"/>
  <c r="D32" i="384" s="1"/>
  <c r="R23" i="384"/>
  <c r="D23" i="384" s="1"/>
  <c r="Q17" i="384"/>
  <c r="C17" i="384" s="1"/>
  <c r="R17" i="384"/>
  <c r="D17" i="384" s="1"/>
  <c r="R12" i="384"/>
  <c r="D12" i="384" s="1"/>
  <c r="Q24" i="384"/>
  <c r="C24" i="384" s="1"/>
  <c r="R36" i="384"/>
  <c r="D36" i="384" s="1"/>
  <c r="R45" i="384"/>
  <c r="D45" i="384" s="1"/>
  <c r="Q46" i="384"/>
  <c r="C46" i="384" s="1"/>
  <c r="Q47" i="384"/>
  <c r="C47" i="384" s="1"/>
  <c r="Q18" i="384"/>
  <c r="C18" i="384" s="1"/>
  <c r="Q43" i="384"/>
  <c r="C43" i="384" s="1"/>
  <c r="R13" i="384"/>
  <c r="D13" i="384" s="1"/>
  <c r="Q40" i="384"/>
  <c r="C40" i="384" s="1"/>
  <c r="Q42" i="384"/>
  <c r="C42" i="384" s="1"/>
  <c r="Q36" i="384"/>
  <c r="C36" i="384" s="1"/>
  <c r="Q21" i="384"/>
  <c r="C21" i="384" s="1"/>
  <c r="Q41" i="384"/>
  <c r="C41" i="384" s="1"/>
  <c r="Q46" i="387"/>
  <c r="C46" i="387" s="1"/>
  <c r="Q42" i="387"/>
  <c r="C42" i="387" s="1"/>
  <c r="Q38" i="387"/>
  <c r="C38" i="387" s="1"/>
  <c r="Q34" i="387"/>
  <c r="C34" i="387" s="1"/>
  <c r="Q30" i="387"/>
  <c r="C30" i="387" s="1"/>
  <c r="Q26" i="387"/>
  <c r="C26" i="387" s="1"/>
  <c r="Q22" i="387"/>
  <c r="C22" i="387" s="1"/>
  <c r="Q18" i="387"/>
  <c r="C18" i="387" s="1"/>
  <c r="Q48" i="387"/>
  <c r="C48" i="387" s="1"/>
  <c r="Q35" i="387"/>
  <c r="C35" i="387" s="1"/>
  <c r="Q33" i="387"/>
  <c r="C33" i="387" s="1"/>
  <c r="Q19" i="387"/>
  <c r="C19" i="387" s="1"/>
  <c r="Q17" i="387"/>
  <c r="C17" i="387" s="1"/>
  <c r="Q44" i="387"/>
  <c r="C44" i="387" s="1"/>
  <c r="Q39" i="387"/>
  <c r="C39" i="387" s="1"/>
  <c r="Q31" i="387"/>
  <c r="C31" i="387" s="1"/>
  <c r="Q25" i="387"/>
  <c r="C25" i="387" s="1"/>
  <c r="Q43" i="387"/>
  <c r="C43" i="387" s="1"/>
  <c r="Q32" i="387"/>
  <c r="C32" i="387" s="1"/>
  <c r="Q47" i="387"/>
  <c r="C47" i="387" s="1"/>
  <c r="Q12" i="387"/>
  <c r="C12" i="387" s="1"/>
  <c r="Q36" i="387"/>
  <c r="C36" i="387" s="1"/>
  <c r="Q23" i="387"/>
  <c r="C23" i="387" s="1"/>
  <c r="Q20" i="387"/>
  <c r="C20" i="387" s="1"/>
  <c r="Q40" i="387"/>
  <c r="C40" i="387" s="1"/>
  <c r="Q21" i="387"/>
  <c r="C21" i="387" s="1"/>
  <c r="Q11" i="387"/>
  <c r="C11" i="387" s="1"/>
  <c r="Q13" i="387"/>
  <c r="C13" i="387" s="1"/>
  <c r="Q28" i="387"/>
  <c r="C28" i="387" s="1"/>
  <c r="Q27" i="387"/>
  <c r="C27" i="387" s="1"/>
  <c r="Q10" i="387"/>
  <c r="C10" i="387" s="1"/>
  <c r="Q41" i="387"/>
  <c r="C41" i="387" s="1"/>
  <c r="Q37" i="387"/>
  <c r="C37" i="387" s="1"/>
  <c r="Q29" i="387"/>
  <c r="C29" i="387" s="1"/>
  <c r="Q9" i="387"/>
  <c r="Q24" i="387"/>
  <c r="C24" i="387" s="1"/>
  <c r="Q15" i="387"/>
  <c r="C15" i="387" s="1"/>
  <c r="Q16" i="387"/>
  <c r="C16" i="387" s="1"/>
  <c r="Q14" i="387"/>
  <c r="C14" i="387" s="1"/>
  <c r="Q45" i="387"/>
  <c r="C45" i="387" s="1"/>
  <c r="Q45" i="384"/>
  <c r="C45" i="384" s="1"/>
  <c r="R46" i="384"/>
  <c r="D46" i="384" s="1"/>
  <c r="Q20" i="384"/>
  <c r="C20" i="384" s="1"/>
  <c r="Q38" i="384"/>
  <c r="C38" i="384" s="1"/>
  <c r="Q32" i="384"/>
  <c r="C32" i="384" s="1"/>
  <c r="R27" i="384"/>
  <c r="D27" i="384" s="1"/>
  <c r="R37" i="384"/>
  <c r="D37" i="384" s="1"/>
  <c r="Q39" i="384"/>
  <c r="C39" i="384" s="1"/>
  <c r="R22" i="384"/>
  <c r="D22" i="384" s="1"/>
  <c r="R47" i="384"/>
  <c r="D47" i="384" s="1"/>
  <c r="R28" i="384"/>
  <c r="D28" i="384" s="1"/>
  <c r="Q19" i="384"/>
  <c r="C19" i="384" s="1"/>
  <c r="Q27" i="384"/>
  <c r="C27" i="384" s="1"/>
  <c r="Q31" i="384"/>
  <c r="C31" i="384" s="1"/>
  <c r="R38" i="384"/>
  <c r="D38" i="384" s="1"/>
  <c r="R35" i="384"/>
  <c r="D35" i="384" s="1"/>
  <c r="Q16" i="384"/>
  <c r="C16" i="384" s="1"/>
  <c r="R34" i="384"/>
  <c r="D34" i="384" s="1"/>
  <c r="R18" i="384"/>
  <c r="D18" i="384" s="1"/>
  <c r="Q11" i="384"/>
  <c r="C11" i="384" s="1"/>
  <c r="Q23" i="384"/>
  <c r="C23" i="384" s="1"/>
  <c r="S49" i="387"/>
  <c r="E49" i="387"/>
  <c r="Q15" i="384"/>
  <c r="C15" i="384" s="1"/>
  <c r="Q26" i="384"/>
  <c r="C26" i="384" s="1"/>
  <c r="Q28" i="384"/>
  <c r="C28" i="384" s="1"/>
  <c r="R11" i="384"/>
  <c r="D11" i="384" s="1"/>
  <c r="Q35" i="384"/>
  <c r="C35" i="384" s="1"/>
  <c r="Q22" i="384"/>
  <c r="C22" i="384" s="1"/>
  <c r="R20" i="384"/>
  <c r="D20" i="384" s="1"/>
  <c r="Q33" i="384"/>
  <c r="C33" i="384" s="1"/>
  <c r="R39" i="384"/>
  <c r="D39" i="384" s="1"/>
  <c r="R48" i="384"/>
  <c r="D48" i="384" s="1"/>
  <c r="R15" i="384"/>
  <c r="D15" i="384" s="1"/>
  <c r="R24" i="384"/>
  <c r="D24" i="384" s="1"/>
  <c r="R19" i="384"/>
  <c r="D19" i="384" s="1"/>
  <c r="Q44" i="384"/>
  <c r="C44" i="384" s="1"/>
  <c r="R29" i="384"/>
  <c r="D29" i="384" s="1"/>
  <c r="R25" i="384"/>
  <c r="D25" i="384" s="1"/>
  <c r="R41" i="384"/>
  <c r="D41" i="384" s="1"/>
  <c r="R21" i="384"/>
  <c r="D21" i="384" s="1"/>
  <c r="Q25" i="384"/>
  <c r="C25" i="384" s="1"/>
  <c r="R31" i="384"/>
  <c r="D31" i="384" s="1"/>
  <c r="Q13" i="384"/>
  <c r="C13" i="384" s="1"/>
  <c r="R45" i="387"/>
  <c r="D45" i="387" s="1"/>
  <c r="R41" i="387"/>
  <c r="D41" i="387" s="1"/>
  <c r="R37" i="387"/>
  <c r="D37" i="387" s="1"/>
  <c r="R46" i="387"/>
  <c r="D46" i="387" s="1"/>
  <c r="R42" i="387"/>
  <c r="D42" i="387" s="1"/>
  <c r="R48" i="387"/>
  <c r="D48" i="387" s="1"/>
  <c r="R40" i="387"/>
  <c r="D40" i="387" s="1"/>
  <c r="R39" i="387"/>
  <c r="D39" i="387" s="1"/>
  <c r="R28" i="387"/>
  <c r="D28" i="387" s="1"/>
  <c r="R26" i="387"/>
  <c r="D26" i="387" s="1"/>
  <c r="R12" i="387"/>
  <c r="D12" i="387" s="1"/>
  <c r="R34" i="387"/>
  <c r="D34" i="387" s="1"/>
  <c r="R14" i="387"/>
  <c r="D14" i="387" s="1"/>
  <c r="R47" i="387"/>
  <c r="D47" i="387" s="1"/>
  <c r="R19" i="387"/>
  <c r="D19" i="387" s="1"/>
  <c r="R38" i="387"/>
  <c r="D38" i="387" s="1"/>
  <c r="R36" i="387"/>
  <c r="D36" i="387" s="1"/>
  <c r="R33" i="387"/>
  <c r="D33" i="387" s="1"/>
  <c r="R23" i="387"/>
  <c r="D23" i="387" s="1"/>
  <c r="R20" i="387"/>
  <c r="D20" i="387" s="1"/>
  <c r="R21" i="387"/>
  <c r="D21" i="387" s="1"/>
  <c r="R11" i="387"/>
  <c r="D11" i="387" s="1"/>
  <c r="R44" i="387"/>
  <c r="D44" i="387" s="1"/>
  <c r="R24" i="387"/>
  <c r="D24" i="387" s="1"/>
  <c r="R22" i="387"/>
  <c r="D22" i="387" s="1"/>
  <c r="R30" i="387"/>
  <c r="D30" i="387" s="1"/>
  <c r="R17" i="387"/>
  <c r="D17" i="387" s="1"/>
  <c r="R16" i="387"/>
  <c r="D16" i="387" s="1"/>
  <c r="R43" i="387"/>
  <c r="D43" i="387" s="1"/>
  <c r="R27" i="387"/>
  <c r="D27" i="387" s="1"/>
  <c r="R10" i="387"/>
  <c r="D10" i="387" s="1"/>
  <c r="R29" i="387"/>
  <c r="D29" i="387" s="1"/>
  <c r="R9" i="387"/>
  <c r="R32" i="387"/>
  <c r="D32" i="387" s="1"/>
  <c r="R31" i="387"/>
  <c r="D31" i="387" s="1"/>
  <c r="R35" i="387"/>
  <c r="D35" i="387" s="1"/>
  <c r="R18" i="387"/>
  <c r="D18" i="387" s="1"/>
  <c r="R15" i="387"/>
  <c r="D15" i="387" s="1"/>
  <c r="R25" i="387"/>
  <c r="D25" i="387" s="1"/>
  <c r="R13" i="387"/>
  <c r="D13" i="387" s="1"/>
  <c r="Q12" i="384"/>
  <c r="C12" i="384" s="1"/>
  <c r="R40" i="384"/>
  <c r="D40" i="384" s="1"/>
  <c r="Q37" i="384"/>
  <c r="C37" i="384" s="1"/>
  <c r="R42" i="384"/>
  <c r="D42" i="384" s="1"/>
  <c r="R14" i="384"/>
  <c r="D14" i="384" s="1"/>
  <c r="Q48" i="384"/>
  <c r="C48" i="384" s="1"/>
  <c r="R49" i="384"/>
  <c r="D49" i="384" s="1"/>
  <c r="R16" i="384"/>
  <c r="D16" i="384" s="1"/>
  <c r="R44" i="384"/>
  <c r="D44" i="384" s="1"/>
  <c r="Q14" i="384"/>
  <c r="C14" i="384" s="1"/>
  <c r="R26" i="384"/>
  <c r="D26" i="384" s="1"/>
  <c r="R33" i="384"/>
  <c r="D33" i="384" s="1"/>
  <c r="Q34" i="384"/>
  <c r="C34" i="384" s="1"/>
  <c r="T49" i="387"/>
  <c r="Z19" i="372"/>
  <c r="K38" i="379"/>
  <c r="S38" i="379"/>
  <c r="AA38" i="379"/>
  <c r="AI38" i="379"/>
  <c r="AQ38" i="379"/>
  <c r="L38" i="379"/>
  <c r="T38" i="379"/>
  <c r="AB38" i="379"/>
  <c r="AJ38" i="379"/>
  <c r="E38" i="379"/>
  <c r="M38" i="379"/>
  <c r="U38" i="379"/>
  <c r="AC38" i="379"/>
  <c r="AK38" i="379"/>
  <c r="F38" i="379"/>
  <c r="N38" i="379"/>
  <c r="V38" i="379"/>
  <c r="AD38" i="379"/>
  <c r="AL38" i="379"/>
  <c r="Q38" i="379"/>
  <c r="AG38" i="379"/>
  <c r="AO38" i="379"/>
  <c r="R38" i="379"/>
  <c r="AH38" i="379"/>
  <c r="I38" i="379"/>
  <c r="G38" i="379"/>
  <c r="W38" i="379"/>
  <c r="AM38" i="379"/>
  <c r="H38" i="379"/>
  <c r="X38" i="379"/>
  <c r="AN38" i="379"/>
  <c r="Y38" i="379"/>
  <c r="Z38" i="379"/>
  <c r="J38" i="379"/>
  <c r="O38" i="379"/>
  <c r="D38" i="379"/>
  <c r="AE38" i="379"/>
  <c r="AF38" i="379"/>
  <c r="AP38" i="379"/>
  <c r="P38" i="379"/>
  <c r="I39" i="376"/>
  <c r="Q39" i="376"/>
  <c r="Y39" i="376"/>
  <c r="AG39" i="376"/>
  <c r="AO39" i="376"/>
  <c r="F39" i="376"/>
  <c r="O39" i="376"/>
  <c r="X39" i="376"/>
  <c r="AH39" i="376"/>
  <c r="AQ39" i="376"/>
  <c r="G39" i="376"/>
  <c r="P39" i="376"/>
  <c r="Z39" i="376"/>
  <c r="AI39" i="376"/>
  <c r="J39" i="376"/>
  <c r="S39" i="376"/>
  <c r="AB39" i="376"/>
  <c r="AK39" i="376"/>
  <c r="H39" i="376"/>
  <c r="V39" i="376"/>
  <c r="AL39" i="376"/>
  <c r="K39" i="376"/>
  <c r="W39" i="376"/>
  <c r="AM39" i="376"/>
  <c r="L39" i="376"/>
  <c r="AA39" i="376"/>
  <c r="AN39" i="376"/>
  <c r="M39" i="376"/>
  <c r="AC39" i="376"/>
  <c r="AP39" i="376"/>
  <c r="AF39" i="376"/>
  <c r="D39" i="376"/>
  <c r="E39" i="376"/>
  <c r="AJ39" i="376"/>
  <c r="N39" i="376"/>
  <c r="R39" i="376"/>
  <c r="AE39" i="376"/>
  <c r="T39" i="376"/>
  <c r="U39" i="376"/>
  <c r="AD39" i="376"/>
  <c r="X42" i="372"/>
  <c r="I33" i="373"/>
  <c r="Q33" i="373"/>
  <c r="Y33" i="373"/>
  <c r="AG33" i="373"/>
  <c r="AO33" i="373"/>
  <c r="K33" i="373"/>
  <c r="T33" i="373"/>
  <c r="AC33" i="373"/>
  <c r="AL33" i="373"/>
  <c r="H33" i="373"/>
  <c r="S33" i="373"/>
  <c r="AD33" i="373"/>
  <c r="AN33" i="373"/>
  <c r="J33" i="373"/>
  <c r="V33" i="373"/>
  <c r="AH33" i="373"/>
  <c r="L33" i="373"/>
  <c r="W33" i="373"/>
  <c r="AI33" i="373"/>
  <c r="N33" i="373"/>
  <c r="Z33" i="373"/>
  <c r="AK33" i="373"/>
  <c r="E33" i="373"/>
  <c r="P33" i="373"/>
  <c r="AB33" i="373"/>
  <c r="AP33" i="373"/>
  <c r="G33" i="373"/>
  <c r="AF33" i="373"/>
  <c r="M33" i="373"/>
  <c r="AJ33" i="373"/>
  <c r="R33" i="373"/>
  <c r="AQ33" i="373"/>
  <c r="X33" i="373"/>
  <c r="F33" i="373"/>
  <c r="U33" i="373"/>
  <c r="D33" i="373"/>
  <c r="AE33" i="373"/>
  <c r="O33" i="373"/>
  <c r="AA33" i="373"/>
  <c r="AM33" i="373"/>
  <c r="I12" i="379"/>
  <c r="Q12" i="379"/>
  <c r="Y12" i="379"/>
  <c r="AG12" i="379"/>
  <c r="L12" i="379"/>
  <c r="T12" i="379"/>
  <c r="AB12" i="379"/>
  <c r="AJ12" i="379"/>
  <c r="E12" i="379"/>
  <c r="O12" i="379"/>
  <c r="Z12" i="379"/>
  <c r="AK12" i="379"/>
  <c r="F12" i="379"/>
  <c r="P12" i="379"/>
  <c r="AA12" i="379"/>
  <c r="AL12" i="379"/>
  <c r="G12" i="379"/>
  <c r="R12" i="379"/>
  <c r="AC12" i="379"/>
  <c r="AM12" i="379"/>
  <c r="H12" i="379"/>
  <c r="S12" i="379"/>
  <c r="AD12" i="379"/>
  <c r="AN12" i="379"/>
  <c r="D12" i="379"/>
  <c r="W12" i="379"/>
  <c r="AQ12" i="379"/>
  <c r="X12" i="379"/>
  <c r="AH12" i="379"/>
  <c r="J12" i="379"/>
  <c r="AE12" i="379"/>
  <c r="M12" i="379"/>
  <c r="K12" i="379"/>
  <c r="AF12" i="379"/>
  <c r="AP12" i="379"/>
  <c r="AO12" i="379"/>
  <c r="AI12" i="379"/>
  <c r="N12" i="379"/>
  <c r="U12" i="379"/>
  <c r="V12" i="379"/>
  <c r="L35" i="376"/>
  <c r="T35" i="376"/>
  <c r="AB35" i="376"/>
  <c r="AJ35" i="376"/>
  <c r="G35" i="376"/>
  <c r="H35" i="376"/>
  <c r="J35" i="376"/>
  <c r="S35" i="376"/>
  <c r="AC35" i="376"/>
  <c r="AL35" i="376"/>
  <c r="P35" i="376"/>
  <c r="Z35" i="376"/>
  <c r="AK35" i="376"/>
  <c r="E35" i="376"/>
  <c r="Q35" i="376"/>
  <c r="AA35" i="376"/>
  <c r="AM35" i="376"/>
  <c r="I35" i="376"/>
  <c r="U35" i="376"/>
  <c r="AE35" i="376"/>
  <c r="AO35" i="376"/>
  <c r="N35" i="376"/>
  <c r="AF35" i="376"/>
  <c r="O35" i="376"/>
  <c r="AG35" i="376"/>
  <c r="R35" i="376"/>
  <c r="AH35" i="376"/>
  <c r="V35" i="376"/>
  <c r="AI35" i="376"/>
  <c r="D35" i="376"/>
  <c r="Y35" i="376"/>
  <c r="AD35" i="376"/>
  <c r="AN35" i="376"/>
  <c r="F35" i="376"/>
  <c r="AP35" i="376"/>
  <c r="K35" i="376"/>
  <c r="M35" i="376"/>
  <c r="W35" i="376"/>
  <c r="X35" i="376"/>
  <c r="AQ35" i="376"/>
  <c r="H51" i="379"/>
  <c r="P51" i="379"/>
  <c r="X51" i="379"/>
  <c r="AF51" i="379"/>
  <c r="AN51" i="379"/>
  <c r="I51" i="379"/>
  <c r="Q51" i="379"/>
  <c r="Y51" i="379"/>
  <c r="AG51" i="379"/>
  <c r="AO51" i="379"/>
  <c r="J51" i="379"/>
  <c r="R51" i="379"/>
  <c r="Z51" i="379"/>
  <c r="AH51" i="379"/>
  <c r="AP51" i="379"/>
  <c r="D51" i="379"/>
  <c r="K51" i="379"/>
  <c r="S51" i="379"/>
  <c r="AA51" i="379"/>
  <c r="AI51" i="379"/>
  <c r="AQ51" i="379"/>
  <c r="F51" i="379"/>
  <c r="V51" i="379"/>
  <c r="AL51" i="379"/>
  <c r="G51" i="379"/>
  <c r="W51" i="379"/>
  <c r="AM51" i="379"/>
  <c r="AD51" i="379"/>
  <c r="L51" i="379"/>
  <c r="AB51" i="379"/>
  <c r="N51" i="379"/>
  <c r="M51" i="379"/>
  <c r="AC51" i="379"/>
  <c r="AE51" i="379"/>
  <c r="AJ51" i="379"/>
  <c r="E51" i="379"/>
  <c r="T51" i="379"/>
  <c r="AK51" i="379"/>
  <c r="U51" i="379"/>
  <c r="O51" i="379"/>
  <c r="I47" i="383"/>
  <c r="Q47" i="383"/>
  <c r="Y47" i="383"/>
  <c r="AG47" i="383"/>
  <c r="AO47" i="383"/>
  <c r="F47" i="383"/>
  <c r="O47" i="383"/>
  <c r="X47" i="383"/>
  <c r="AH47" i="383"/>
  <c r="AQ47" i="383"/>
  <c r="H47" i="383"/>
  <c r="S47" i="383"/>
  <c r="AC47" i="383"/>
  <c r="AM47" i="383"/>
  <c r="K47" i="383"/>
  <c r="AB47" i="383"/>
  <c r="J47" i="383"/>
  <c r="T47" i="383"/>
  <c r="AD47" i="383"/>
  <c r="AN47" i="383"/>
  <c r="U47" i="383"/>
  <c r="AE47" i="383"/>
  <c r="AP47" i="383"/>
  <c r="D47" i="383"/>
  <c r="L47" i="383"/>
  <c r="V47" i="383"/>
  <c r="AF47" i="383"/>
  <c r="M47" i="383"/>
  <c r="W47" i="383"/>
  <c r="AI47" i="383"/>
  <c r="E47" i="383"/>
  <c r="AA47" i="383"/>
  <c r="R47" i="383"/>
  <c r="N47" i="383"/>
  <c r="Z47" i="383"/>
  <c r="AJ47" i="383"/>
  <c r="P47" i="383"/>
  <c r="AK47" i="383"/>
  <c r="G47" i="383"/>
  <c r="AL47" i="383"/>
  <c r="K22" i="379"/>
  <c r="S22" i="379"/>
  <c r="AA22" i="379"/>
  <c r="AI22" i="379"/>
  <c r="AQ22" i="379"/>
  <c r="L22" i="379"/>
  <c r="T22" i="379"/>
  <c r="AB22" i="379"/>
  <c r="AJ22" i="379"/>
  <c r="E22" i="379"/>
  <c r="M22" i="379"/>
  <c r="U22" i="379"/>
  <c r="AC22" i="379"/>
  <c r="AK22" i="379"/>
  <c r="F22" i="379"/>
  <c r="N22" i="379"/>
  <c r="V22" i="379"/>
  <c r="AD22" i="379"/>
  <c r="AL22" i="379"/>
  <c r="Q22" i="379"/>
  <c r="AG22" i="379"/>
  <c r="I22" i="379"/>
  <c r="R22" i="379"/>
  <c r="AH22" i="379"/>
  <c r="AO22" i="379"/>
  <c r="G22" i="379"/>
  <c r="W22" i="379"/>
  <c r="AM22" i="379"/>
  <c r="H22" i="379"/>
  <c r="X22" i="379"/>
  <c r="AN22" i="379"/>
  <c r="Y22" i="379"/>
  <c r="J22" i="379"/>
  <c r="O22" i="379"/>
  <c r="P22" i="379"/>
  <c r="AF22" i="379"/>
  <c r="Z22" i="379"/>
  <c r="AE22" i="379"/>
  <c r="D22" i="379"/>
  <c r="AP22" i="379"/>
  <c r="E52" i="377"/>
  <c r="M52" i="377"/>
  <c r="U52" i="377"/>
  <c r="AC52" i="377"/>
  <c r="AK52" i="377"/>
  <c r="L52" i="377"/>
  <c r="V52" i="377"/>
  <c r="AE52" i="377"/>
  <c r="AN52" i="377"/>
  <c r="N52" i="377"/>
  <c r="W52" i="377"/>
  <c r="AF52" i="377"/>
  <c r="AO52" i="377"/>
  <c r="F52" i="377"/>
  <c r="O52" i="377"/>
  <c r="X52" i="377"/>
  <c r="AG52" i="377"/>
  <c r="AP52" i="377"/>
  <c r="D52" i="377"/>
  <c r="G52" i="377"/>
  <c r="P52" i="377"/>
  <c r="Y52" i="377"/>
  <c r="AH52" i="377"/>
  <c r="AQ52" i="377"/>
  <c r="Q52" i="377"/>
  <c r="AI52" i="377"/>
  <c r="R52" i="377"/>
  <c r="AJ52" i="377"/>
  <c r="S52" i="377"/>
  <c r="AL52" i="377"/>
  <c r="T52" i="377"/>
  <c r="AM52" i="377"/>
  <c r="J52" i="377"/>
  <c r="K52" i="377"/>
  <c r="Z52" i="377"/>
  <c r="AA52" i="377"/>
  <c r="AB52" i="377"/>
  <c r="H52" i="377"/>
  <c r="I52" i="377"/>
  <c r="AD52" i="377"/>
  <c r="G26" i="383"/>
  <c r="O26" i="383"/>
  <c r="W26" i="383"/>
  <c r="AE26" i="383"/>
  <c r="AM26" i="383"/>
  <c r="M26" i="383"/>
  <c r="V26" i="383"/>
  <c r="AF26" i="383"/>
  <c r="AO26" i="383"/>
  <c r="H26" i="383"/>
  <c r="R26" i="383"/>
  <c r="AB26" i="383"/>
  <c r="AL26" i="383"/>
  <c r="I26" i="383"/>
  <c r="T26" i="383"/>
  <c r="AG26" i="383"/>
  <c r="J26" i="383"/>
  <c r="U26" i="383"/>
  <c r="AH26" i="383"/>
  <c r="L26" i="383"/>
  <c r="Y26" i="383"/>
  <c r="AJ26" i="383"/>
  <c r="P26" i="383"/>
  <c r="AA26" i="383"/>
  <c r="AN26" i="383"/>
  <c r="K26" i="383"/>
  <c r="AI26" i="383"/>
  <c r="F26" i="383"/>
  <c r="N26" i="383"/>
  <c r="AK26" i="383"/>
  <c r="Q26" i="383"/>
  <c r="AP26" i="383"/>
  <c r="D26" i="383"/>
  <c r="S26" i="383"/>
  <c r="AQ26" i="383"/>
  <c r="X26" i="383"/>
  <c r="Z26" i="383"/>
  <c r="E26" i="383"/>
  <c r="AC26" i="383"/>
  <c r="AD26" i="383"/>
  <c r="H14" i="377"/>
  <c r="P14" i="377"/>
  <c r="X14" i="377"/>
  <c r="AF14" i="377"/>
  <c r="AN14" i="377"/>
  <c r="K14" i="377"/>
  <c r="T14" i="377"/>
  <c r="AC14" i="377"/>
  <c r="AL14" i="377"/>
  <c r="M14" i="377"/>
  <c r="W14" i="377"/>
  <c r="AH14" i="377"/>
  <c r="N14" i="377"/>
  <c r="Y14" i="377"/>
  <c r="AI14" i="377"/>
  <c r="E14" i="377"/>
  <c r="O14" i="377"/>
  <c r="Z14" i="377"/>
  <c r="AJ14" i="377"/>
  <c r="F14" i="377"/>
  <c r="Q14" i="377"/>
  <c r="AA14" i="377"/>
  <c r="AK14" i="377"/>
  <c r="U14" i="377"/>
  <c r="AP14" i="377"/>
  <c r="D14" i="377"/>
  <c r="V14" i="377"/>
  <c r="AQ14" i="377"/>
  <c r="G14" i="377"/>
  <c r="AB14" i="377"/>
  <c r="I14" i="377"/>
  <c r="AD14" i="377"/>
  <c r="AE14" i="377"/>
  <c r="AG14" i="377"/>
  <c r="AM14" i="377"/>
  <c r="AO14" i="377"/>
  <c r="R14" i="377"/>
  <c r="S14" i="377"/>
  <c r="L14" i="377"/>
  <c r="J14" i="377"/>
  <c r="J21" i="385"/>
  <c r="R21" i="385"/>
  <c r="Z21" i="385"/>
  <c r="AH21" i="385"/>
  <c r="AP21" i="385"/>
  <c r="L21" i="385"/>
  <c r="T21" i="385"/>
  <c r="AB21" i="385"/>
  <c r="AJ21" i="385"/>
  <c r="N21" i="385"/>
  <c r="X21" i="385"/>
  <c r="AI21" i="385"/>
  <c r="E21" i="385"/>
  <c r="P21" i="385"/>
  <c r="AC21" i="385"/>
  <c r="AN21" i="385"/>
  <c r="G21" i="385"/>
  <c r="S21" i="385"/>
  <c r="AE21" i="385"/>
  <c r="AQ21" i="385"/>
  <c r="D21" i="385"/>
  <c r="I21" i="385"/>
  <c r="V21" i="385"/>
  <c r="AG21" i="385"/>
  <c r="Q21" i="385"/>
  <c r="AL21" i="385"/>
  <c r="W21" i="385"/>
  <c r="AO21" i="385"/>
  <c r="H21" i="385"/>
  <c r="AA21" i="385"/>
  <c r="AD21" i="385"/>
  <c r="AF21" i="385"/>
  <c r="K21" i="385"/>
  <c r="AM21" i="385"/>
  <c r="O21" i="385"/>
  <c r="F21" i="385"/>
  <c r="U21" i="385"/>
  <c r="AK21" i="385"/>
  <c r="M21" i="385"/>
  <c r="Y21" i="385"/>
  <c r="G45" i="383"/>
  <c r="O45" i="383"/>
  <c r="W45" i="383"/>
  <c r="AE45" i="383"/>
  <c r="AM45" i="383"/>
  <c r="I45" i="383"/>
  <c r="R45" i="383"/>
  <c r="K45" i="383"/>
  <c r="T45" i="383"/>
  <c r="AC45" i="383"/>
  <c r="AL45" i="383"/>
  <c r="M45" i="383"/>
  <c r="V45" i="383"/>
  <c r="AF45" i="383"/>
  <c r="F45" i="383"/>
  <c r="U45" i="383"/>
  <c r="AH45" i="383"/>
  <c r="E45" i="383"/>
  <c r="AQ45" i="383"/>
  <c r="H45" i="383"/>
  <c r="X45" i="383"/>
  <c r="AI45" i="383"/>
  <c r="D45" i="383"/>
  <c r="J45" i="383"/>
  <c r="Y45" i="383"/>
  <c r="AJ45" i="383"/>
  <c r="L45" i="383"/>
  <c r="Z45" i="383"/>
  <c r="AK45" i="383"/>
  <c r="N45" i="383"/>
  <c r="AA45" i="383"/>
  <c r="AN45" i="383"/>
  <c r="Q45" i="383"/>
  <c r="AP45" i="383"/>
  <c r="AG45" i="383"/>
  <c r="P45" i="383"/>
  <c r="AB45" i="383"/>
  <c r="AO45" i="383"/>
  <c r="AD45" i="383"/>
  <c r="S45" i="383"/>
  <c r="G38" i="376"/>
  <c r="O38" i="376"/>
  <c r="W38" i="376"/>
  <c r="AE38" i="376"/>
  <c r="AM38" i="376"/>
  <c r="L38" i="376"/>
  <c r="U38" i="376"/>
  <c r="AD38" i="376"/>
  <c r="AN38" i="376"/>
  <c r="D38" i="376"/>
  <c r="N38" i="376"/>
  <c r="Y38" i="376"/>
  <c r="AI38" i="376"/>
  <c r="E38" i="376"/>
  <c r="P38" i="376"/>
  <c r="Z38" i="376"/>
  <c r="AJ38" i="376"/>
  <c r="H38" i="376"/>
  <c r="R38" i="376"/>
  <c r="AB38" i="376"/>
  <c r="AL38" i="376"/>
  <c r="M38" i="376"/>
  <c r="AF38" i="376"/>
  <c r="Q38" i="376"/>
  <c r="AG38" i="376"/>
  <c r="S38" i="376"/>
  <c r="AH38" i="376"/>
  <c r="T38" i="376"/>
  <c r="AK38" i="376"/>
  <c r="J38" i="376"/>
  <c r="AQ38" i="376"/>
  <c r="K38" i="376"/>
  <c r="V38" i="376"/>
  <c r="X38" i="376"/>
  <c r="AA38" i="376"/>
  <c r="AC38" i="376"/>
  <c r="AO38" i="376"/>
  <c r="AP38" i="376"/>
  <c r="F38" i="376"/>
  <c r="I38" i="376"/>
  <c r="J29" i="379"/>
  <c r="R29" i="379"/>
  <c r="Z29" i="379"/>
  <c r="AH29" i="379"/>
  <c r="AP29" i="379"/>
  <c r="K29" i="379"/>
  <c r="S29" i="379"/>
  <c r="AA29" i="379"/>
  <c r="AI29" i="379"/>
  <c r="AQ29" i="379"/>
  <c r="L29" i="379"/>
  <c r="T29" i="379"/>
  <c r="AB29" i="379"/>
  <c r="AJ29" i="379"/>
  <c r="E29" i="379"/>
  <c r="M29" i="379"/>
  <c r="U29" i="379"/>
  <c r="AC29" i="379"/>
  <c r="AK29" i="379"/>
  <c r="P29" i="379"/>
  <c r="AF29" i="379"/>
  <c r="H29" i="379"/>
  <c r="Q29" i="379"/>
  <c r="AG29" i="379"/>
  <c r="X29" i="379"/>
  <c r="F29" i="379"/>
  <c r="V29" i="379"/>
  <c r="AL29" i="379"/>
  <c r="D29" i="379"/>
  <c r="G29" i="379"/>
  <c r="W29" i="379"/>
  <c r="AM29" i="379"/>
  <c r="AN29" i="379"/>
  <c r="AE29" i="379"/>
  <c r="O29" i="379"/>
  <c r="Y29" i="379"/>
  <c r="AO29" i="379"/>
  <c r="I29" i="379"/>
  <c r="N29" i="379"/>
  <c r="AD29" i="379"/>
  <c r="J24" i="377"/>
  <c r="R24" i="377"/>
  <c r="Z24" i="377"/>
  <c r="AH24" i="377"/>
  <c r="AP24" i="377"/>
  <c r="E24" i="377"/>
  <c r="I24" i="377"/>
  <c r="S24" i="377"/>
  <c r="AB24" i="377"/>
  <c r="AK24" i="377"/>
  <c r="K24" i="377"/>
  <c r="T24" i="377"/>
  <c r="AC24" i="377"/>
  <c r="AL24" i="377"/>
  <c r="M24" i="377"/>
  <c r="V24" i="377"/>
  <c r="AE24" i="377"/>
  <c r="AN24" i="377"/>
  <c r="Q24" i="377"/>
  <c r="AG24" i="377"/>
  <c r="F24" i="377"/>
  <c r="U24" i="377"/>
  <c r="AI24" i="377"/>
  <c r="D24" i="377"/>
  <c r="G24" i="377"/>
  <c r="W24" i="377"/>
  <c r="AJ24" i="377"/>
  <c r="H24" i="377"/>
  <c r="X24" i="377"/>
  <c r="AM24" i="377"/>
  <c r="L24" i="377"/>
  <c r="AO24" i="377"/>
  <c r="N24" i="377"/>
  <c r="AQ24" i="377"/>
  <c r="O24" i="377"/>
  <c r="P24" i="377"/>
  <c r="Y24" i="377"/>
  <c r="AA24" i="377"/>
  <c r="AD24" i="377"/>
  <c r="AF24" i="377"/>
  <c r="F32" i="385"/>
  <c r="N32" i="385"/>
  <c r="V32" i="385"/>
  <c r="AD32" i="385"/>
  <c r="AL32" i="385"/>
  <c r="L32" i="385"/>
  <c r="U32" i="385"/>
  <c r="AE32" i="385"/>
  <c r="AN32" i="385"/>
  <c r="J32" i="385"/>
  <c r="T32" i="385"/>
  <c r="AF32" i="385"/>
  <c r="AP32" i="385"/>
  <c r="M32" i="385"/>
  <c r="X32" i="385"/>
  <c r="AH32" i="385"/>
  <c r="E32" i="385"/>
  <c r="P32" i="385"/>
  <c r="Z32" i="385"/>
  <c r="AJ32" i="385"/>
  <c r="S32" i="385"/>
  <c r="AK32" i="385"/>
  <c r="G32" i="385"/>
  <c r="W32" i="385"/>
  <c r="AM32" i="385"/>
  <c r="I32" i="385"/>
  <c r="AA32" i="385"/>
  <c r="AQ32" i="385"/>
  <c r="O32" i="385"/>
  <c r="AC32" i="385"/>
  <c r="R32" i="385"/>
  <c r="Y32" i="385"/>
  <c r="AG32" i="385"/>
  <c r="H32" i="385"/>
  <c r="AO32" i="385"/>
  <c r="Q32" i="385"/>
  <c r="AB32" i="385"/>
  <c r="K32" i="385"/>
  <c r="AI32" i="385"/>
  <c r="D32" i="385"/>
  <c r="X27" i="372"/>
  <c r="J18" i="373"/>
  <c r="R18" i="373"/>
  <c r="Z18" i="373"/>
  <c r="AH18" i="373"/>
  <c r="AP18" i="373"/>
  <c r="K18" i="373"/>
  <c r="T18" i="373"/>
  <c r="AC18" i="373"/>
  <c r="AL18" i="373"/>
  <c r="H18" i="373"/>
  <c r="S18" i="373"/>
  <c r="AD18" i="373"/>
  <c r="AN18" i="373"/>
  <c r="I18" i="373"/>
  <c r="V18" i="373"/>
  <c r="AG18" i="373"/>
  <c r="L18" i="373"/>
  <c r="W18" i="373"/>
  <c r="AI18" i="373"/>
  <c r="N18" i="373"/>
  <c r="Y18" i="373"/>
  <c r="AK18" i="373"/>
  <c r="E18" i="373"/>
  <c r="P18" i="373"/>
  <c r="AB18" i="373"/>
  <c r="AO18" i="373"/>
  <c r="U18" i="373"/>
  <c r="X18" i="373"/>
  <c r="F18" i="373"/>
  <c r="AE18" i="373"/>
  <c r="M18" i="373"/>
  <c r="AJ18" i="373"/>
  <c r="O18" i="373"/>
  <c r="Q18" i="373"/>
  <c r="AF18" i="373"/>
  <c r="AQ18" i="373"/>
  <c r="AA18" i="373"/>
  <c r="AM18" i="373"/>
  <c r="D18" i="373"/>
  <c r="G18" i="373"/>
  <c r="I20" i="385"/>
  <c r="Q20" i="385"/>
  <c r="Y20" i="385"/>
  <c r="AG20" i="385"/>
  <c r="AO20" i="385"/>
  <c r="K20" i="385"/>
  <c r="S20" i="385"/>
  <c r="AA20" i="385"/>
  <c r="AI20" i="385"/>
  <c r="AQ20" i="385"/>
  <c r="J20" i="385"/>
  <c r="U20" i="385"/>
  <c r="AE20" i="385"/>
  <c r="AP20" i="385"/>
  <c r="F20" i="385"/>
  <c r="R20" i="385"/>
  <c r="AD20" i="385"/>
  <c r="H20" i="385"/>
  <c r="V20" i="385"/>
  <c r="AH20" i="385"/>
  <c r="M20" i="385"/>
  <c r="X20" i="385"/>
  <c r="AK20" i="385"/>
  <c r="P20" i="385"/>
  <c r="AL20" i="385"/>
  <c r="W20" i="385"/>
  <c r="AN20" i="385"/>
  <c r="G20" i="385"/>
  <c r="AB20" i="385"/>
  <c r="E20" i="385"/>
  <c r="AJ20" i="385"/>
  <c r="L20" i="385"/>
  <c r="AM20" i="385"/>
  <c r="O20" i="385"/>
  <c r="Z20" i="385"/>
  <c r="AF20" i="385"/>
  <c r="N20" i="385"/>
  <c r="AC20" i="385"/>
  <c r="D20" i="385"/>
  <c r="T20" i="385"/>
  <c r="I27" i="385"/>
  <c r="Q27" i="385"/>
  <c r="Y27" i="385"/>
  <c r="AG27" i="385"/>
  <c r="AO27" i="385"/>
  <c r="M27" i="385"/>
  <c r="V27" i="385"/>
  <c r="AE27" i="385"/>
  <c r="AN27" i="385"/>
  <c r="F27" i="385"/>
  <c r="O27" i="385"/>
  <c r="X27" i="385"/>
  <c r="AH27" i="385"/>
  <c r="AQ27" i="385"/>
  <c r="H27" i="385"/>
  <c r="R27" i="385"/>
  <c r="AA27" i="385"/>
  <c r="AJ27" i="385"/>
  <c r="J27" i="385"/>
  <c r="W27" i="385"/>
  <c r="AL27" i="385"/>
  <c r="L27" i="385"/>
  <c r="AB27" i="385"/>
  <c r="AP27" i="385"/>
  <c r="P27" i="385"/>
  <c r="AD27" i="385"/>
  <c r="U27" i="385"/>
  <c r="Z27" i="385"/>
  <c r="G27" i="385"/>
  <c r="AF27" i="385"/>
  <c r="D27" i="385"/>
  <c r="N27" i="385"/>
  <c r="AK27" i="385"/>
  <c r="T27" i="385"/>
  <c r="AC27" i="385"/>
  <c r="AM27" i="385"/>
  <c r="E27" i="385"/>
  <c r="K27" i="385"/>
  <c r="S27" i="385"/>
  <c r="AI27" i="385"/>
  <c r="X48" i="372"/>
  <c r="G39" i="373"/>
  <c r="O39" i="373"/>
  <c r="W39" i="373"/>
  <c r="AE39" i="373"/>
  <c r="AM39" i="373"/>
  <c r="E39" i="373"/>
  <c r="N39" i="373"/>
  <c r="X39" i="373"/>
  <c r="AG39" i="373"/>
  <c r="AP39" i="373"/>
  <c r="P39" i="373"/>
  <c r="Z39" i="373"/>
  <c r="AJ39" i="373"/>
  <c r="M39" i="373"/>
  <c r="AA39" i="373"/>
  <c r="AL39" i="373"/>
  <c r="Q39" i="373"/>
  <c r="AB39" i="373"/>
  <c r="AN39" i="373"/>
  <c r="H39" i="373"/>
  <c r="S39" i="373"/>
  <c r="AD39" i="373"/>
  <c r="AQ39" i="373"/>
  <c r="D39" i="373"/>
  <c r="J39" i="373"/>
  <c r="U39" i="373"/>
  <c r="AH39" i="373"/>
  <c r="L39" i="373"/>
  <c r="AK39" i="373"/>
  <c r="R39" i="373"/>
  <c r="AO39" i="373"/>
  <c r="V39" i="373"/>
  <c r="F39" i="373"/>
  <c r="AC39" i="373"/>
  <c r="I39" i="373"/>
  <c r="K39" i="373"/>
  <c r="Y39" i="373"/>
  <c r="AI39" i="373"/>
  <c r="T39" i="373"/>
  <c r="AF39" i="373"/>
  <c r="L19" i="376"/>
  <c r="T19" i="376"/>
  <c r="AB19" i="376"/>
  <c r="AJ19" i="376"/>
  <c r="I19" i="376"/>
  <c r="R19" i="376"/>
  <c r="AA19" i="376"/>
  <c r="AK19" i="376"/>
  <c r="J19" i="376"/>
  <c r="S19" i="376"/>
  <c r="AC19" i="376"/>
  <c r="AL19" i="376"/>
  <c r="M19" i="376"/>
  <c r="V19" i="376"/>
  <c r="AE19" i="376"/>
  <c r="AN19" i="376"/>
  <c r="N19" i="376"/>
  <c r="Z19" i="376"/>
  <c r="AP19" i="376"/>
  <c r="O19" i="376"/>
  <c r="AD19" i="376"/>
  <c r="AQ19" i="376"/>
  <c r="E19" i="376"/>
  <c r="Q19" i="376"/>
  <c r="AG19" i="376"/>
  <c r="G19" i="376"/>
  <c r="AF19" i="376"/>
  <c r="H19" i="376"/>
  <c r="AH19" i="376"/>
  <c r="K19" i="376"/>
  <c r="AI19" i="376"/>
  <c r="P19" i="376"/>
  <c r="AM19" i="376"/>
  <c r="F19" i="376"/>
  <c r="D19" i="376"/>
  <c r="U19" i="376"/>
  <c r="W19" i="376"/>
  <c r="AO19" i="376"/>
  <c r="Y19" i="376"/>
  <c r="X19" i="376"/>
  <c r="I20" i="379"/>
  <c r="Q20" i="379"/>
  <c r="Y20" i="379"/>
  <c r="AG20" i="379"/>
  <c r="AO20" i="379"/>
  <c r="J20" i="379"/>
  <c r="R20" i="379"/>
  <c r="Z20" i="379"/>
  <c r="AH20" i="379"/>
  <c r="AP20" i="379"/>
  <c r="K20" i="379"/>
  <c r="S20" i="379"/>
  <c r="AA20" i="379"/>
  <c r="AI20" i="379"/>
  <c r="AQ20" i="379"/>
  <c r="L20" i="379"/>
  <c r="T20" i="379"/>
  <c r="AB20" i="379"/>
  <c r="AJ20" i="379"/>
  <c r="D20" i="379"/>
  <c r="O20" i="379"/>
  <c r="AE20" i="379"/>
  <c r="AM20" i="379"/>
  <c r="P20" i="379"/>
  <c r="AF20" i="379"/>
  <c r="W20" i="379"/>
  <c r="E20" i="379"/>
  <c r="U20" i="379"/>
  <c r="AK20" i="379"/>
  <c r="F20" i="379"/>
  <c r="V20" i="379"/>
  <c r="AL20" i="379"/>
  <c r="G20" i="379"/>
  <c r="AC20" i="379"/>
  <c r="AD20" i="379"/>
  <c r="H20" i="379"/>
  <c r="AN20" i="379"/>
  <c r="M20" i="379"/>
  <c r="N20" i="379"/>
  <c r="X20" i="379"/>
  <c r="X43" i="372"/>
  <c r="J34" i="373"/>
  <c r="R34" i="373"/>
  <c r="Z34" i="373"/>
  <c r="AH34" i="373"/>
  <c r="AP34" i="373"/>
  <c r="H34" i="373"/>
  <c r="Q34" i="373"/>
  <c r="AA34" i="373"/>
  <c r="AJ34" i="373"/>
  <c r="L34" i="373"/>
  <c r="V34" i="373"/>
  <c r="AF34" i="373"/>
  <c r="AQ34" i="373"/>
  <c r="F34" i="373"/>
  <c r="S34" i="373"/>
  <c r="AD34" i="373"/>
  <c r="AO34" i="373"/>
  <c r="G34" i="373"/>
  <c r="T34" i="373"/>
  <c r="AE34" i="373"/>
  <c r="K34" i="373"/>
  <c r="W34" i="373"/>
  <c r="AI34" i="373"/>
  <c r="N34" i="373"/>
  <c r="Y34" i="373"/>
  <c r="AL34" i="373"/>
  <c r="P34" i="373"/>
  <c r="AN34" i="373"/>
  <c r="U34" i="373"/>
  <c r="AB34" i="373"/>
  <c r="I34" i="373"/>
  <c r="AG34" i="373"/>
  <c r="D34" i="373"/>
  <c r="M34" i="373"/>
  <c r="O34" i="373"/>
  <c r="AC34" i="373"/>
  <c r="AM34" i="373"/>
  <c r="E34" i="373"/>
  <c r="X34" i="373"/>
  <c r="AK34" i="373"/>
  <c r="E39" i="377"/>
  <c r="M39" i="377"/>
  <c r="U39" i="377"/>
  <c r="AC39" i="377"/>
  <c r="AK39" i="377"/>
  <c r="F39" i="377"/>
  <c r="N39" i="377"/>
  <c r="V39" i="377"/>
  <c r="AD39" i="377"/>
  <c r="AL39" i="377"/>
  <c r="H39" i="377"/>
  <c r="P39" i="377"/>
  <c r="X39" i="377"/>
  <c r="AF39" i="377"/>
  <c r="AN39" i="377"/>
  <c r="L39" i="377"/>
  <c r="Z39" i="377"/>
  <c r="AM39" i="377"/>
  <c r="O39" i="377"/>
  <c r="AA39" i="377"/>
  <c r="AO39" i="377"/>
  <c r="Q39" i="377"/>
  <c r="AB39" i="377"/>
  <c r="AP39" i="377"/>
  <c r="R39" i="377"/>
  <c r="AE39" i="377"/>
  <c r="AQ39" i="377"/>
  <c r="S39" i="377"/>
  <c r="T39" i="377"/>
  <c r="W39" i="377"/>
  <c r="D39" i="377"/>
  <c r="Y39" i="377"/>
  <c r="AI39" i="377"/>
  <c r="AJ39" i="377"/>
  <c r="G39" i="377"/>
  <c r="I39" i="377"/>
  <c r="J39" i="377"/>
  <c r="K39" i="377"/>
  <c r="AG39" i="377"/>
  <c r="AH39" i="377"/>
  <c r="G19" i="383"/>
  <c r="O19" i="383"/>
  <c r="W19" i="383"/>
  <c r="AE19" i="383"/>
  <c r="AM19" i="383"/>
  <c r="I19" i="383"/>
  <c r="R19" i="383"/>
  <c r="AA19" i="383"/>
  <c r="AJ19" i="383"/>
  <c r="N19" i="383"/>
  <c r="Y19" i="383"/>
  <c r="AI19" i="383"/>
  <c r="H19" i="383"/>
  <c r="T19" i="383"/>
  <c r="AF19" i="383"/>
  <c r="AQ19" i="383"/>
  <c r="J19" i="383"/>
  <c r="U19" i="383"/>
  <c r="AG19" i="383"/>
  <c r="L19" i="383"/>
  <c r="X19" i="383"/>
  <c r="AK19" i="383"/>
  <c r="P19" i="383"/>
  <c r="AH19" i="383"/>
  <c r="Q19" i="383"/>
  <c r="AL19" i="383"/>
  <c r="V19" i="383"/>
  <c r="AO19" i="383"/>
  <c r="F19" i="383"/>
  <c r="AB19" i="383"/>
  <c r="AN19" i="383"/>
  <c r="AD19" i="383"/>
  <c r="E19" i="383"/>
  <c r="AP19" i="383"/>
  <c r="K19" i="383"/>
  <c r="M19" i="383"/>
  <c r="S19" i="383"/>
  <c r="Z19" i="383"/>
  <c r="D19" i="383"/>
  <c r="AC19" i="383"/>
  <c r="F33" i="379"/>
  <c r="N33" i="379"/>
  <c r="V33" i="379"/>
  <c r="AD33" i="379"/>
  <c r="AL33" i="379"/>
  <c r="D33" i="379"/>
  <c r="G33" i="379"/>
  <c r="O33" i="379"/>
  <c r="W33" i="379"/>
  <c r="AE33" i="379"/>
  <c r="AM33" i="379"/>
  <c r="H33" i="379"/>
  <c r="P33" i="379"/>
  <c r="X33" i="379"/>
  <c r="AF33" i="379"/>
  <c r="AN33" i="379"/>
  <c r="I33" i="379"/>
  <c r="Q33" i="379"/>
  <c r="Y33" i="379"/>
  <c r="AG33" i="379"/>
  <c r="AO33" i="379"/>
  <c r="T33" i="379"/>
  <c r="AJ33" i="379"/>
  <c r="AB33" i="379"/>
  <c r="E33" i="379"/>
  <c r="U33" i="379"/>
  <c r="AK33" i="379"/>
  <c r="L33" i="379"/>
  <c r="J33" i="379"/>
  <c r="Z33" i="379"/>
  <c r="AP33" i="379"/>
  <c r="K33" i="379"/>
  <c r="AA33" i="379"/>
  <c r="AQ33" i="379"/>
  <c r="AH33" i="379"/>
  <c r="AI33" i="379"/>
  <c r="M33" i="379"/>
  <c r="R33" i="379"/>
  <c r="S33" i="379"/>
  <c r="AC33" i="379"/>
  <c r="I24" i="376"/>
  <c r="Q24" i="376"/>
  <c r="Y24" i="376"/>
  <c r="AG24" i="376"/>
  <c r="AO24" i="376"/>
  <c r="F24" i="376"/>
  <c r="O24" i="376"/>
  <c r="X24" i="376"/>
  <c r="AH24" i="376"/>
  <c r="AQ24" i="376"/>
  <c r="G24" i="376"/>
  <c r="P24" i="376"/>
  <c r="Z24" i="376"/>
  <c r="AI24" i="376"/>
  <c r="J24" i="376"/>
  <c r="S24" i="376"/>
  <c r="AB24" i="376"/>
  <c r="AK24" i="376"/>
  <c r="H24" i="376"/>
  <c r="V24" i="376"/>
  <c r="AL24" i="376"/>
  <c r="K24" i="376"/>
  <c r="W24" i="376"/>
  <c r="AM24" i="376"/>
  <c r="M24" i="376"/>
  <c r="AC24" i="376"/>
  <c r="AP24" i="376"/>
  <c r="U24" i="376"/>
  <c r="AA24" i="376"/>
  <c r="AD24" i="376"/>
  <c r="E24" i="376"/>
  <c r="AE24" i="376"/>
  <c r="D24" i="376"/>
  <c r="AN24" i="376"/>
  <c r="L24" i="376"/>
  <c r="N24" i="376"/>
  <c r="AF24" i="376"/>
  <c r="AJ24" i="376"/>
  <c r="R24" i="376"/>
  <c r="T24" i="376"/>
  <c r="G33" i="377"/>
  <c r="O33" i="377"/>
  <c r="W33" i="377"/>
  <c r="AE33" i="377"/>
  <c r="AM33" i="377"/>
  <c r="H33" i="377"/>
  <c r="P33" i="377"/>
  <c r="X33" i="377"/>
  <c r="AF33" i="377"/>
  <c r="AN33" i="377"/>
  <c r="J33" i="377"/>
  <c r="R33" i="377"/>
  <c r="Z33" i="377"/>
  <c r="AH33" i="377"/>
  <c r="AP33" i="377"/>
  <c r="Q33" i="377"/>
  <c r="AC33" i="377"/>
  <c r="AQ33" i="377"/>
  <c r="E33" i="377"/>
  <c r="S33" i="377"/>
  <c r="AD33" i="377"/>
  <c r="D33" i="377"/>
  <c r="F33" i="377"/>
  <c r="T33" i="377"/>
  <c r="AG33" i="377"/>
  <c r="I33" i="377"/>
  <c r="U33" i="377"/>
  <c r="AI33" i="377"/>
  <c r="V33" i="377"/>
  <c r="Y33" i="377"/>
  <c r="AA33" i="377"/>
  <c r="AB33" i="377"/>
  <c r="M33" i="377"/>
  <c r="N33" i="377"/>
  <c r="AJ33" i="377"/>
  <c r="AK33" i="377"/>
  <c r="AL33" i="377"/>
  <c r="K33" i="377"/>
  <c r="L33" i="377"/>
  <c r="AO33" i="377"/>
  <c r="I28" i="379"/>
  <c r="Q28" i="379"/>
  <c r="Y28" i="379"/>
  <c r="AG28" i="379"/>
  <c r="AO28" i="379"/>
  <c r="J28" i="379"/>
  <c r="R28" i="379"/>
  <c r="Z28" i="379"/>
  <c r="AH28" i="379"/>
  <c r="AP28" i="379"/>
  <c r="K28" i="379"/>
  <c r="S28" i="379"/>
  <c r="AA28" i="379"/>
  <c r="AI28" i="379"/>
  <c r="AQ28" i="379"/>
  <c r="L28" i="379"/>
  <c r="T28" i="379"/>
  <c r="AB28" i="379"/>
  <c r="AJ28" i="379"/>
  <c r="D28" i="379"/>
  <c r="G28" i="379"/>
  <c r="W28" i="379"/>
  <c r="AM28" i="379"/>
  <c r="H28" i="379"/>
  <c r="X28" i="379"/>
  <c r="AN28" i="379"/>
  <c r="M28" i="379"/>
  <c r="AC28" i="379"/>
  <c r="O28" i="379"/>
  <c r="N28" i="379"/>
  <c r="AD28" i="379"/>
  <c r="AE28" i="379"/>
  <c r="AF28" i="379"/>
  <c r="AK28" i="379"/>
  <c r="P28" i="379"/>
  <c r="U28" i="379"/>
  <c r="AL28" i="379"/>
  <c r="V28" i="379"/>
  <c r="E28" i="379"/>
  <c r="F28" i="379"/>
  <c r="H22" i="377"/>
  <c r="P22" i="377"/>
  <c r="X22" i="377"/>
  <c r="AF22" i="377"/>
  <c r="AN22" i="377"/>
  <c r="J22" i="377"/>
  <c r="S22" i="377"/>
  <c r="AB22" i="377"/>
  <c r="AK22" i="377"/>
  <c r="N22" i="377"/>
  <c r="Y22" i="377"/>
  <c r="AI22" i="377"/>
  <c r="E22" i="377"/>
  <c r="O22" i="377"/>
  <c r="Z22" i="377"/>
  <c r="AJ22" i="377"/>
  <c r="G22" i="377"/>
  <c r="R22" i="377"/>
  <c r="AC22" i="377"/>
  <c r="AM22" i="377"/>
  <c r="M22" i="377"/>
  <c r="AE22" i="377"/>
  <c r="Q22" i="377"/>
  <c r="AG22" i="377"/>
  <c r="T22" i="377"/>
  <c r="AH22" i="377"/>
  <c r="U22" i="377"/>
  <c r="AL22" i="377"/>
  <c r="V22" i="377"/>
  <c r="W22" i="377"/>
  <c r="AA22" i="377"/>
  <c r="AD22" i="377"/>
  <c r="D22" i="377"/>
  <c r="K22" i="377"/>
  <c r="L22" i="377"/>
  <c r="AO22" i="377"/>
  <c r="AP22" i="377"/>
  <c r="AQ22" i="377"/>
  <c r="F22" i="377"/>
  <c r="I22" i="377"/>
  <c r="E43" i="376"/>
  <c r="M43" i="376"/>
  <c r="U43" i="376"/>
  <c r="AC43" i="376"/>
  <c r="AK43" i="376"/>
  <c r="F43" i="376"/>
  <c r="O43" i="376"/>
  <c r="X43" i="376"/>
  <c r="AG43" i="376"/>
  <c r="AP43" i="376"/>
  <c r="G43" i="376"/>
  <c r="P43" i="376"/>
  <c r="Y43" i="376"/>
  <c r="AH43" i="376"/>
  <c r="AQ43" i="376"/>
  <c r="I43" i="376"/>
  <c r="R43" i="376"/>
  <c r="AA43" i="376"/>
  <c r="AJ43" i="376"/>
  <c r="D43" i="376"/>
  <c r="L43" i="376"/>
  <c r="AB43" i="376"/>
  <c r="AO43" i="376"/>
  <c r="N43" i="376"/>
  <c r="AD43" i="376"/>
  <c r="Q43" i="376"/>
  <c r="AE43" i="376"/>
  <c r="S43" i="376"/>
  <c r="AF43" i="376"/>
  <c r="W43" i="376"/>
  <c r="Z43" i="376"/>
  <c r="AI43" i="376"/>
  <c r="H43" i="376"/>
  <c r="AL43" i="376"/>
  <c r="J43" i="376"/>
  <c r="K43" i="376"/>
  <c r="T43" i="376"/>
  <c r="V43" i="376"/>
  <c r="AM43" i="376"/>
  <c r="AN43" i="376"/>
  <c r="F52" i="383"/>
  <c r="N52" i="383"/>
  <c r="V52" i="383"/>
  <c r="AD52" i="383"/>
  <c r="AL52" i="383"/>
  <c r="L52" i="383"/>
  <c r="U52" i="383"/>
  <c r="AE52" i="383"/>
  <c r="AN52" i="383"/>
  <c r="K52" i="383"/>
  <c r="W52" i="383"/>
  <c r="AG52" i="383"/>
  <c r="AQ52" i="383"/>
  <c r="Y52" i="383"/>
  <c r="AF52" i="383"/>
  <c r="M52" i="383"/>
  <c r="X52" i="383"/>
  <c r="AH52" i="383"/>
  <c r="O52" i="383"/>
  <c r="AI52" i="383"/>
  <c r="E52" i="383"/>
  <c r="P52" i="383"/>
  <c r="Z52" i="383"/>
  <c r="AJ52" i="383"/>
  <c r="G52" i="383"/>
  <c r="Q52" i="383"/>
  <c r="AA52" i="383"/>
  <c r="AK52" i="383"/>
  <c r="S52" i="383"/>
  <c r="AO52" i="383"/>
  <c r="D52" i="383"/>
  <c r="T52" i="383"/>
  <c r="H52" i="383"/>
  <c r="R52" i="383"/>
  <c r="AB52" i="383"/>
  <c r="AM52" i="383"/>
  <c r="I52" i="383"/>
  <c r="AC52" i="383"/>
  <c r="J52" i="383"/>
  <c r="AP52" i="383"/>
  <c r="L18" i="377"/>
  <c r="T18" i="377"/>
  <c r="AB18" i="377"/>
  <c r="AJ18" i="377"/>
  <c r="J18" i="377"/>
  <c r="S18" i="377"/>
  <c r="AC18" i="377"/>
  <c r="AL18" i="377"/>
  <c r="N18" i="377"/>
  <c r="X18" i="377"/>
  <c r="AH18" i="377"/>
  <c r="E18" i="377"/>
  <c r="O18" i="377"/>
  <c r="Y18" i="377"/>
  <c r="AI18" i="377"/>
  <c r="F18" i="377"/>
  <c r="P18" i="377"/>
  <c r="Z18" i="377"/>
  <c r="AK18" i="377"/>
  <c r="G18" i="377"/>
  <c r="Q18" i="377"/>
  <c r="AA18" i="377"/>
  <c r="AM18" i="377"/>
  <c r="K18" i="377"/>
  <c r="AF18" i="377"/>
  <c r="M18" i="377"/>
  <c r="AG18" i="377"/>
  <c r="R18" i="377"/>
  <c r="AN18" i="377"/>
  <c r="U18" i="377"/>
  <c r="AO18" i="377"/>
  <c r="AP18" i="377"/>
  <c r="D18" i="377"/>
  <c r="AQ18" i="377"/>
  <c r="H18" i="377"/>
  <c r="I18" i="377"/>
  <c r="AD18" i="377"/>
  <c r="AE18" i="377"/>
  <c r="V18" i="377"/>
  <c r="W18" i="377"/>
  <c r="F53" i="377"/>
  <c r="N53" i="377"/>
  <c r="V53" i="377"/>
  <c r="AD53" i="377"/>
  <c r="AL53" i="377"/>
  <c r="D53" i="377"/>
  <c r="J53" i="377"/>
  <c r="S53" i="377"/>
  <c r="AB53" i="377"/>
  <c r="AK53" i="377"/>
  <c r="K53" i="377"/>
  <c r="T53" i="377"/>
  <c r="AC53" i="377"/>
  <c r="AM53" i="377"/>
  <c r="L53" i="377"/>
  <c r="U53" i="377"/>
  <c r="AE53" i="377"/>
  <c r="AN53" i="377"/>
  <c r="M53" i="377"/>
  <c r="W53" i="377"/>
  <c r="AF53" i="377"/>
  <c r="AO53" i="377"/>
  <c r="O53" i="377"/>
  <c r="AG53" i="377"/>
  <c r="P53" i="377"/>
  <c r="AH53" i="377"/>
  <c r="Q53" i="377"/>
  <c r="AI53" i="377"/>
  <c r="R53" i="377"/>
  <c r="AJ53" i="377"/>
  <c r="H53" i="377"/>
  <c r="I53" i="377"/>
  <c r="X53" i="377"/>
  <c r="Y53" i="377"/>
  <c r="Z53" i="377"/>
  <c r="AP53" i="377"/>
  <c r="E53" i="377"/>
  <c r="G53" i="377"/>
  <c r="AA53" i="377"/>
  <c r="AQ53" i="377"/>
  <c r="J14" i="383"/>
  <c r="R14" i="383"/>
  <c r="Z14" i="383"/>
  <c r="AH14" i="383"/>
  <c r="AP14" i="383"/>
  <c r="L14" i="383"/>
  <c r="U14" i="383"/>
  <c r="AD14" i="383"/>
  <c r="AM14" i="383"/>
  <c r="K14" i="383"/>
  <c r="V14" i="383"/>
  <c r="AF14" i="383"/>
  <c r="AQ14" i="383"/>
  <c r="M14" i="383"/>
  <c r="X14" i="383"/>
  <c r="AJ14" i="383"/>
  <c r="N14" i="383"/>
  <c r="Y14" i="383"/>
  <c r="AK14" i="383"/>
  <c r="E14" i="383"/>
  <c r="P14" i="383"/>
  <c r="AB14" i="383"/>
  <c r="AN14" i="383"/>
  <c r="D14" i="383"/>
  <c r="G14" i="383"/>
  <c r="S14" i="383"/>
  <c r="AE14" i="383"/>
  <c r="H14" i="383"/>
  <c r="AG14" i="383"/>
  <c r="I14" i="383"/>
  <c r="AI14" i="383"/>
  <c r="Q14" i="383"/>
  <c r="AO14" i="383"/>
  <c r="W14" i="383"/>
  <c r="O14" i="383"/>
  <c r="F14" i="383"/>
  <c r="T14" i="383"/>
  <c r="AA14" i="383"/>
  <c r="AC14" i="383"/>
  <c r="AL14" i="383"/>
  <c r="G21" i="377"/>
  <c r="O21" i="377"/>
  <c r="W21" i="377"/>
  <c r="AE21" i="377"/>
  <c r="AM21" i="377"/>
  <c r="L21" i="377"/>
  <c r="U21" i="377"/>
  <c r="AD21" i="377"/>
  <c r="AN21" i="377"/>
  <c r="K21" i="377"/>
  <c r="V21" i="377"/>
  <c r="AG21" i="377"/>
  <c r="AQ21" i="377"/>
  <c r="M21" i="377"/>
  <c r="X21" i="377"/>
  <c r="AH21" i="377"/>
  <c r="E21" i="377"/>
  <c r="P21" i="377"/>
  <c r="Z21" i="377"/>
  <c r="AJ21" i="377"/>
  <c r="D21" i="377"/>
  <c r="S21" i="377"/>
  <c r="AK21" i="377"/>
  <c r="F21" i="377"/>
  <c r="T21" i="377"/>
  <c r="AL21" i="377"/>
  <c r="H21" i="377"/>
  <c r="Y21" i="377"/>
  <c r="AO21" i="377"/>
  <c r="I21" i="377"/>
  <c r="AA21" i="377"/>
  <c r="AP21" i="377"/>
  <c r="AB21" i="377"/>
  <c r="AC21" i="377"/>
  <c r="AF21" i="377"/>
  <c r="AI21" i="377"/>
  <c r="J21" i="377"/>
  <c r="N21" i="377"/>
  <c r="Q21" i="377"/>
  <c r="R21" i="377"/>
  <c r="G14" i="376"/>
  <c r="O14" i="376"/>
  <c r="W14" i="376"/>
  <c r="AE14" i="376"/>
  <c r="AM14" i="376"/>
  <c r="L14" i="376"/>
  <c r="U14" i="376"/>
  <c r="AD14" i="376"/>
  <c r="AN14" i="376"/>
  <c r="M14" i="376"/>
  <c r="V14" i="376"/>
  <c r="AF14" i="376"/>
  <c r="AO14" i="376"/>
  <c r="F14" i="376"/>
  <c r="P14" i="376"/>
  <c r="Y14" i="376"/>
  <c r="AH14" i="376"/>
  <c r="AQ14" i="376"/>
  <c r="D14" i="376"/>
  <c r="E14" i="376"/>
  <c r="S14" i="376"/>
  <c r="AI14" i="376"/>
  <c r="N14" i="376"/>
  <c r="AC14" i="376"/>
  <c r="Q14" i="376"/>
  <c r="AG14" i="376"/>
  <c r="T14" i="376"/>
  <c r="AK14" i="376"/>
  <c r="J14" i="376"/>
  <c r="AL14" i="376"/>
  <c r="K14" i="376"/>
  <c r="AP14" i="376"/>
  <c r="R14" i="376"/>
  <c r="X14" i="376"/>
  <c r="H14" i="376"/>
  <c r="I14" i="376"/>
  <c r="Z14" i="376"/>
  <c r="AA14" i="376"/>
  <c r="AB14" i="376"/>
  <c r="AJ14" i="376"/>
  <c r="X47" i="372"/>
  <c r="F38" i="373"/>
  <c r="N38" i="373"/>
  <c r="V38" i="373"/>
  <c r="AD38" i="373"/>
  <c r="AL38" i="373"/>
  <c r="H38" i="373"/>
  <c r="Q38" i="373"/>
  <c r="Z38" i="373"/>
  <c r="AI38" i="373"/>
  <c r="L38" i="373"/>
  <c r="W38" i="373"/>
  <c r="AG38" i="373"/>
  <c r="AQ38" i="373"/>
  <c r="E38" i="373"/>
  <c r="R38" i="373"/>
  <c r="AC38" i="373"/>
  <c r="AO38" i="373"/>
  <c r="G38" i="373"/>
  <c r="S38" i="373"/>
  <c r="AE38" i="373"/>
  <c r="AP38" i="373"/>
  <c r="J38" i="373"/>
  <c r="U38" i="373"/>
  <c r="AH38" i="373"/>
  <c r="M38" i="373"/>
  <c r="Y38" i="373"/>
  <c r="AK38" i="373"/>
  <c r="AB38" i="373"/>
  <c r="D38" i="373"/>
  <c r="I38" i="373"/>
  <c r="AF38" i="373"/>
  <c r="O38" i="373"/>
  <c r="AM38" i="373"/>
  <c r="T38" i="373"/>
  <c r="P38" i="373"/>
  <c r="AA38" i="373"/>
  <c r="K38" i="373"/>
  <c r="X38" i="373"/>
  <c r="AJ38" i="373"/>
  <c r="AN38" i="373"/>
  <c r="F29" i="376"/>
  <c r="N29" i="376"/>
  <c r="V29" i="376"/>
  <c r="AD29" i="376"/>
  <c r="AL29" i="376"/>
  <c r="L29" i="376"/>
  <c r="U29" i="376"/>
  <c r="AE29" i="376"/>
  <c r="AN29" i="376"/>
  <c r="M29" i="376"/>
  <c r="W29" i="376"/>
  <c r="AF29" i="376"/>
  <c r="AO29" i="376"/>
  <c r="G29" i="376"/>
  <c r="P29" i="376"/>
  <c r="Y29" i="376"/>
  <c r="AH29" i="376"/>
  <c r="AQ29" i="376"/>
  <c r="R29" i="376"/>
  <c r="AG29" i="376"/>
  <c r="E29" i="376"/>
  <c r="S29" i="376"/>
  <c r="AI29" i="376"/>
  <c r="I29" i="376"/>
  <c r="X29" i="376"/>
  <c r="AK29" i="376"/>
  <c r="O29" i="376"/>
  <c r="AM29" i="376"/>
  <c r="Q29" i="376"/>
  <c r="AP29" i="376"/>
  <c r="T29" i="376"/>
  <c r="Z29" i="376"/>
  <c r="AC29" i="376"/>
  <c r="AJ29" i="376"/>
  <c r="H29" i="376"/>
  <c r="D29" i="376"/>
  <c r="AA29" i="376"/>
  <c r="AB29" i="376"/>
  <c r="J29" i="376"/>
  <c r="K29" i="376"/>
  <c r="H31" i="376"/>
  <c r="P31" i="376"/>
  <c r="X31" i="376"/>
  <c r="AF31" i="376"/>
  <c r="AN31" i="376"/>
  <c r="G31" i="376"/>
  <c r="Q31" i="376"/>
  <c r="Z31" i="376"/>
  <c r="AI31" i="376"/>
  <c r="I31" i="376"/>
  <c r="R31" i="376"/>
  <c r="AA31" i="376"/>
  <c r="AJ31" i="376"/>
  <c r="K31" i="376"/>
  <c r="T31" i="376"/>
  <c r="AC31" i="376"/>
  <c r="AL31" i="376"/>
  <c r="M31" i="376"/>
  <c r="AB31" i="376"/>
  <c r="AP31" i="376"/>
  <c r="N31" i="376"/>
  <c r="AD31" i="376"/>
  <c r="AQ31" i="376"/>
  <c r="S31" i="376"/>
  <c r="AG31" i="376"/>
  <c r="F31" i="376"/>
  <c r="AE31" i="376"/>
  <c r="D31" i="376"/>
  <c r="J31" i="376"/>
  <c r="AH31" i="376"/>
  <c r="L31" i="376"/>
  <c r="AK31" i="376"/>
  <c r="O31" i="376"/>
  <c r="AM31" i="376"/>
  <c r="E31" i="376"/>
  <c r="U31" i="376"/>
  <c r="V31" i="376"/>
  <c r="W31" i="376"/>
  <c r="Y31" i="376"/>
  <c r="AO31" i="376"/>
  <c r="F32" i="377"/>
  <c r="N32" i="377"/>
  <c r="V32" i="377"/>
  <c r="AD32" i="377"/>
  <c r="AL32" i="377"/>
  <c r="G32" i="377"/>
  <c r="O32" i="377"/>
  <c r="W32" i="377"/>
  <c r="AE32" i="377"/>
  <c r="AM32" i="377"/>
  <c r="I32" i="377"/>
  <c r="Q32" i="377"/>
  <c r="Y32" i="377"/>
  <c r="AG32" i="377"/>
  <c r="AO32" i="377"/>
  <c r="R32" i="377"/>
  <c r="AC32" i="377"/>
  <c r="AQ32" i="377"/>
  <c r="D32" i="377"/>
  <c r="E32" i="377"/>
  <c r="S32" i="377"/>
  <c r="AF32" i="377"/>
  <c r="H32" i="377"/>
  <c r="T32" i="377"/>
  <c r="AH32" i="377"/>
  <c r="J32" i="377"/>
  <c r="U32" i="377"/>
  <c r="AI32" i="377"/>
  <c r="K32" i="377"/>
  <c r="AJ32" i="377"/>
  <c r="L32" i="377"/>
  <c r="AK32" i="377"/>
  <c r="M32" i="377"/>
  <c r="AN32" i="377"/>
  <c r="P32" i="377"/>
  <c r="AP32" i="377"/>
  <c r="X32" i="377"/>
  <c r="Z32" i="377"/>
  <c r="AA32" i="377"/>
  <c r="AB32" i="377"/>
  <c r="G50" i="379"/>
  <c r="O50" i="379"/>
  <c r="W50" i="379"/>
  <c r="AE50" i="379"/>
  <c r="AM50" i="379"/>
  <c r="H50" i="379"/>
  <c r="P50" i="379"/>
  <c r="X50" i="379"/>
  <c r="AF50" i="379"/>
  <c r="AN50" i="379"/>
  <c r="D50" i="379"/>
  <c r="I50" i="379"/>
  <c r="Q50" i="379"/>
  <c r="Y50" i="379"/>
  <c r="AG50" i="379"/>
  <c r="AO50" i="379"/>
  <c r="J50" i="379"/>
  <c r="R50" i="379"/>
  <c r="Z50" i="379"/>
  <c r="AH50" i="379"/>
  <c r="AP50" i="379"/>
  <c r="M50" i="379"/>
  <c r="AC50" i="379"/>
  <c r="U50" i="379"/>
  <c r="N50" i="379"/>
  <c r="AD50" i="379"/>
  <c r="E50" i="379"/>
  <c r="S50" i="379"/>
  <c r="AI50" i="379"/>
  <c r="T50" i="379"/>
  <c r="AJ50" i="379"/>
  <c r="AK50" i="379"/>
  <c r="AA50" i="379"/>
  <c r="F50" i="379"/>
  <c r="V50" i="379"/>
  <c r="AB50" i="379"/>
  <c r="K50" i="379"/>
  <c r="AL50" i="379"/>
  <c r="AQ50" i="379"/>
  <c r="L50" i="379"/>
  <c r="G49" i="377"/>
  <c r="O49" i="377"/>
  <c r="W49" i="377"/>
  <c r="AE49" i="377"/>
  <c r="AM49" i="377"/>
  <c r="J49" i="377"/>
  <c r="R49" i="377"/>
  <c r="Z49" i="377"/>
  <c r="AH49" i="377"/>
  <c r="AP49" i="377"/>
  <c r="F49" i="377"/>
  <c r="Q49" i="377"/>
  <c r="AB49" i="377"/>
  <c r="AL49" i="377"/>
  <c r="H49" i="377"/>
  <c r="S49" i="377"/>
  <c r="AC49" i="377"/>
  <c r="AN49" i="377"/>
  <c r="I49" i="377"/>
  <c r="T49" i="377"/>
  <c r="AD49" i="377"/>
  <c r="AO49" i="377"/>
  <c r="K49" i="377"/>
  <c r="U49" i="377"/>
  <c r="AF49" i="377"/>
  <c r="AQ49" i="377"/>
  <c r="L49" i="377"/>
  <c r="AG49" i="377"/>
  <c r="M49" i="377"/>
  <c r="AI49" i="377"/>
  <c r="N49" i="377"/>
  <c r="AJ49" i="377"/>
  <c r="P49" i="377"/>
  <c r="AK49" i="377"/>
  <c r="E49" i="377"/>
  <c r="D49" i="377"/>
  <c r="V49" i="377"/>
  <c r="X49" i="377"/>
  <c r="Y49" i="377"/>
  <c r="AA49" i="377"/>
  <c r="F20" i="377"/>
  <c r="N20" i="377"/>
  <c r="V20" i="377"/>
  <c r="AD20" i="377"/>
  <c r="AL20" i="377"/>
  <c r="E20" i="377"/>
  <c r="O20" i="377"/>
  <c r="X20" i="377"/>
  <c r="AG20" i="377"/>
  <c r="AP20" i="377"/>
  <c r="I20" i="377"/>
  <c r="S20" i="377"/>
  <c r="AC20" i="377"/>
  <c r="AN20" i="377"/>
  <c r="J20" i="377"/>
  <c r="T20" i="377"/>
  <c r="AE20" i="377"/>
  <c r="AO20" i="377"/>
  <c r="L20" i="377"/>
  <c r="W20" i="377"/>
  <c r="AH20" i="377"/>
  <c r="H20" i="377"/>
  <c r="Z20" i="377"/>
  <c r="AQ20" i="377"/>
  <c r="K20" i="377"/>
  <c r="AA20" i="377"/>
  <c r="M20" i="377"/>
  <c r="AB20" i="377"/>
  <c r="P20" i="377"/>
  <c r="AF20" i="377"/>
  <c r="AI20" i="377"/>
  <c r="AJ20" i="377"/>
  <c r="AK20" i="377"/>
  <c r="D20" i="377"/>
  <c r="G20" i="377"/>
  <c r="AM20" i="377"/>
  <c r="U20" i="377"/>
  <c r="Y20" i="377"/>
  <c r="Q20" i="377"/>
  <c r="R20" i="377"/>
  <c r="I27" i="377"/>
  <c r="Q27" i="377"/>
  <c r="Y27" i="377"/>
  <c r="AG27" i="377"/>
  <c r="AO27" i="377"/>
  <c r="J27" i="377"/>
  <c r="R27" i="377"/>
  <c r="Z27" i="377"/>
  <c r="AH27" i="377"/>
  <c r="AP27" i="377"/>
  <c r="L27" i="377"/>
  <c r="T27" i="377"/>
  <c r="AB27" i="377"/>
  <c r="AJ27" i="377"/>
  <c r="G27" i="377"/>
  <c r="U27" i="377"/>
  <c r="AF27" i="377"/>
  <c r="H27" i="377"/>
  <c r="V27" i="377"/>
  <c r="AI27" i="377"/>
  <c r="K27" i="377"/>
  <c r="W27" i="377"/>
  <c r="AK27" i="377"/>
  <c r="M27" i="377"/>
  <c r="X27" i="377"/>
  <c r="AL27" i="377"/>
  <c r="AA27" i="377"/>
  <c r="AC27" i="377"/>
  <c r="E27" i="377"/>
  <c r="AD27" i="377"/>
  <c r="F27" i="377"/>
  <c r="AE27" i="377"/>
  <c r="AQ27" i="377"/>
  <c r="N27" i="377"/>
  <c r="D27" i="377"/>
  <c r="O27" i="377"/>
  <c r="P27" i="377"/>
  <c r="AN27" i="377"/>
  <c r="AM27" i="377"/>
  <c r="S27" i="377"/>
  <c r="J48" i="383"/>
  <c r="R48" i="383"/>
  <c r="Z48" i="383"/>
  <c r="AH48" i="383"/>
  <c r="AP48" i="383"/>
  <c r="M48" i="383"/>
  <c r="V48" i="383"/>
  <c r="AE48" i="383"/>
  <c r="AN48" i="383"/>
  <c r="K48" i="383"/>
  <c r="U48" i="383"/>
  <c r="AF48" i="383"/>
  <c r="AQ48" i="383"/>
  <c r="N48" i="383"/>
  <c r="AI48" i="383"/>
  <c r="T48" i="383"/>
  <c r="L48" i="383"/>
  <c r="W48" i="383"/>
  <c r="AG48" i="383"/>
  <c r="X48" i="383"/>
  <c r="E48" i="383"/>
  <c r="O48" i="383"/>
  <c r="Y48" i="383"/>
  <c r="AJ48" i="383"/>
  <c r="D48" i="383"/>
  <c r="F48" i="383"/>
  <c r="P48" i="383"/>
  <c r="AA48" i="383"/>
  <c r="AK48" i="383"/>
  <c r="H48" i="383"/>
  <c r="AC48" i="383"/>
  <c r="I48" i="383"/>
  <c r="AO48" i="383"/>
  <c r="G48" i="383"/>
  <c r="Q48" i="383"/>
  <c r="AB48" i="383"/>
  <c r="AL48" i="383"/>
  <c r="S48" i="383"/>
  <c r="AM48" i="383"/>
  <c r="AD48" i="383"/>
  <c r="X28" i="372"/>
  <c r="K19" i="373"/>
  <c r="S19" i="373"/>
  <c r="AA19" i="373"/>
  <c r="AI19" i="373"/>
  <c r="AQ19" i="373"/>
  <c r="H19" i="373"/>
  <c r="Q19" i="373"/>
  <c r="Z19" i="373"/>
  <c r="AJ19" i="373"/>
  <c r="L19" i="373"/>
  <c r="V19" i="373"/>
  <c r="AF19" i="373"/>
  <c r="AP19" i="373"/>
  <c r="F19" i="373"/>
  <c r="R19" i="373"/>
  <c r="AD19" i="373"/>
  <c r="AO19" i="373"/>
  <c r="G19" i="373"/>
  <c r="T19" i="373"/>
  <c r="AE19" i="373"/>
  <c r="J19" i="373"/>
  <c r="W19" i="373"/>
  <c r="AH19" i="373"/>
  <c r="D19" i="373"/>
  <c r="N19" i="373"/>
  <c r="Y19" i="373"/>
  <c r="AL19" i="373"/>
  <c r="E19" i="373"/>
  <c r="AC19" i="373"/>
  <c r="I19" i="373"/>
  <c r="AG19" i="373"/>
  <c r="O19" i="373"/>
  <c r="AM19" i="373"/>
  <c r="U19" i="373"/>
  <c r="X19" i="373"/>
  <c r="AB19" i="373"/>
  <c r="AN19" i="373"/>
  <c r="M19" i="373"/>
  <c r="P19" i="373"/>
  <c r="AK19" i="373"/>
  <c r="E20" i="376"/>
  <c r="M20" i="376"/>
  <c r="U20" i="376"/>
  <c r="AC20" i="376"/>
  <c r="AK20" i="376"/>
  <c r="G20" i="376"/>
  <c r="P20" i="376"/>
  <c r="Y20" i="376"/>
  <c r="AH20" i="376"/>
  <c r="AQ20" i="376"/>
  <c r="H20" i="376"/>
  <c r="Q20" i="376"/>
  <c r="Z20" i="376"/>
  <c r="AI20" i="376"/>
  <c r="J20" i="376"/>
  <c r="S20" i="376"/>
  <c r="AB20" i="376"/>
  <c r="AL20" i="376"/>
  <c r="R20" i="376"/>
  <c r="AF20" i="376"/>
  <c r="T20" i="376"/>
  <c r="AG20" i="376"/>
  <c r="I20" i="376"/>
  <c r="W20" i="376"/>
  <c r="AM20" i="376"/>
  <c r="N20" i="376"/>
  <c r="AN20" i="376"/>
  <c r="D20" i="376"/>
  <c r="O20" i="376"/>
  <c r="AO20" i="376"/>
  <c r="V20" i="376"/>
  <c r="AP20" i="376"/>
  <c r="X20" i="376"/>
  <c r="K20" i="376"/>
  <c r="L20" i="376"/>
  <c r="AA20" i="376"/>
  <c r="AD20" i="376"/>
  <c r="AE20" i="376"/>
  <c r="AJ20" i="376"/>
  <c r="F20" i="376"/>
  <c r="H27" i="379"/>
  <c r="P27" i="379"/>
  <c r="X27" i="379"/>
  <c r="AF27" i="379"/>
  <c r="AN27" i="379"/>
  <c r="I27" i="379"/>
  <c r="Q27" i="379"/>
  <c r="Y27" i="379"/>
  <c r="AG27" i="379"/>
  <c r="AO27" i="379"/>
  <c r="J27" i="379"/>
  <c r="R27" i="379"/>
  <c r="Z27" i="379"/>
  <c r="AH27" i="379"/>
  <c r="AP27" i="379"/>
  <c r="D27" i="379"/>
  <c r="K27" i="379"/>
  <c r="S27" i="379"/>
  <c r="AA27" i="379"/>
  <c r="AI27" i="379"/>
  <c r="AQ27" i="379"/>
  <c r="N27" i="379"/>
  <c r="AD27" i="379"/>
  <c r="V27" i="379"/>
  <c r="O27" i="379"/>
  <c r="AE27" i="379"/>
  <c r="AL27" i="379"/>
  <c r="T27" i="379"/>
  <c r="AJ27" i="379"/>
  <c r="E27" i="379"/>
  <c r="U27" i="379"/>
  <c r="AK27" i="379"/>
  <c r="F27" i="379"/>
  <c r="AB27" i="379"/>
  <c r="W27" i="379"/>
  <c r="AC27" i="379"/>
  <c r="AM27" i="379"/>
  <c r="L27" i="379"/>
  <c r="M27" i="379"/>
  <c r="G27" i="379"/>
  <c r="E39" i="385"/>
  <c r="M39" i="385"/>
  <c r="U39" i="385"/>
  <c r="AC39" i="385"/>
  <c r="AK39" i="385"/>
  <c r="N39" i="385"/>
  <c r="W39" i="385"/>
  <c r="AF39" i="385"/>
  <c r="AO39" i="385"/>
  <c r="K39" i="385"/>
  <c r="V39" i="385"/>
  <c r="AG39" i="385"/>
  <c r="AQ39" i="385"/>
  <c r="J39" i="385"/>
  <c r="X39" i="385"/>
  <c r="AI39" i="385"/>
  <c r="L39" i="385"/>
  <c r="Y39" i="385"/>
  <c r="AJ39" i="385"/>
  <c r="P39" i="385"/>
  <c r="AA39" i="385"/>
  <c r="AM39" i="385"/>
  <c r="G39" i="385"/>
  <c r="R39" i="385"/>
  <c r="AD39" i="385"/>
  <c r="AP39" i="385"/>
  <c r="I39" i="385"/>
  <c r="AH39" i="385"/>
  <c r="D39" i="385"/>
  <c r="O39" i="385"/>
  <c r="AL39" i="385"/>
  <c r="S39" i="385"/>
  <c r="Z39" i="385"/>
  <c r="H39" i="385"/>
  <c r="Q39" i="385"/>
  <c r="AB39" i="385"/>
  <c r="AN39" i="385"/>
  <c r="F39" i="385"/>
  <c r="T39" i="385"/>
  <c r="AE39" i="385"/>
  <c r="H19" i="385"/>
  <c r="P19" i="385"/>
  <c r="X19" i="385"/>
  <c r="AF19" i="385"/>
  <c r="AN19" i="385"/>
  <c r="J19" i="385"/>
  <c r="R19" i="385"/>
  <c r="Z19" i="385"/>
  <c r="AH19" i="385"/>
  <c r="AP19" i="385"/>
  <c r="F19" i="385"/>
  <c r="Q19" i="385"/>
  <c r="AB19" i="385"/>
  <c r="AL19" i="385"/>
  <c r="I19" i="385"/>
  <c r="U19" i="385"/>
  <c r="AG19" i="385"/>
  <c r="L19" i="385"/>
  <c r="W19" i="385"/>
  <c r="AJ19" i="385"/>
  <c r="N19" i="385"/>
  <c r="AA19" i="385"/>
  <c r="AM19" i="385"/>
  <c r="S19" i="385"/>
  <c r="AK19" i="385"/>
  <c r="V19" i="385"/>
  <c r="AQ19" i="385"/>
  <c r="G19" i="385"/>
  <c r="AC19" i="385"/>
  <c r="M19" i="385"/>
  <c r="O19" i="385"/>
  <c r="Y19" i="385"/>
  <c r="AE19" i="385"/>
  <c r="K19" i="385"/>
  <c r="T19" i="385"/>
  <c r="AI19" i="385"/>
  <c r="D19" i="385"/>
  <c r="E19" i="385"/>
  <c r="AD19" i="385"/>
  <c r="AO19" i="385"/>
  <c r="K29" i="385"/>
  <c r="S29" i="385"/>
  <c r="AA29" i="385"/>
  <c r="AI29" i="385"/>
  <c r="AQ29" i="385"/>
  <c r="H29" i="385"/>
  <c r="J29" i="385"/>
  <c r="T29" i="385"/>
  <c r="AC29" i="385"/>
  <c r="AL29" i="385"/>
  <c r="D29" i="385"/>
  <c r="M29" i="385"/>
  <c r="V29" i="385"/>
  <c r="AE29" i="385"/>
  <c r="AN29" i="385"/>
  <c r="E29" i="385"/>
  <c r="Q29" i="385"/>
  <c r="AD29" i="385"/>
  <c r="AP29" i="385"/>
  <c r="G29" i="385"/>
  <c r="U29" i="385"/>
  <c r="AG29" i="385"/>
  <c r="L29" i="385"/>
  <c r="X29" i="385"/>
  <c r="AJ29" i="385"/>
  <c r="O29" i="385"/>
  <c r="AH29" i="385"/>
  <c r="P29" i="385"/>
  <c r="AK29" i="385"/>
  <c r="W29" i="385"/>
  <c r="AO29" i="385"/>
  <c r="F29" i="385"/>
  <c r="Z29" i="385"/>
  <c r="AF29" i="385"/>
  <c r="AM29" i="385"/>
  <c r="I29" i="385"/>
  <c r="R29" i="385"/>
  <c r="Y29" i="385"/>
  <c r="AB29" i="385"/>
  <c r="N29" i="385"/>
  <c r="E24" i="379"/>
  <c r="M24" i="379"/>
  <c r="U24" i="379"/>
  <c r="AC24" i="379"/>
  <c r="AK24" i="379"/>
  <c r="F24" i="379"/>
  <c r="N24" i="379"/>
  <c r="V24" i="379"/>
  <c r="AD24" i="379"/>
  <c r="AL24" i="379"/>
  <c r="G24" i="379"/>
  <c r="O24" i="379"/>
  <c r="W24" i="379"/>
  <c r="AE24" i="379"/>
  <c r="AM24" i="379"/>
  <c r="H24" i="379"/>
  <c r="P24" i="379"/>
  <c r="X24" i="379"/>
  <c r="AF24" i="379"/>
  <c r="AN24" i="379"/>
  <c r="S24" i="379"/>
  <c r="AI24" i="379"/>
  <c r="T24" i="379"/>
  <c r="AJ24" i="379"/>
  <c r="D24" i="379"/>
  <c r="AA24" i="379"/>
  <c r="I24" i="379"/>
  <c r="Y24" i="379"/>
  <c r="AO24" i="379"/>
  <c r="AQ24" i="379"/>
  <c r="J24" i="379"/>
  <c r="Z24" i="379"/>
  <c r="AP24" i="379"/>
  <c r="K24" i="379"/>
  <c r="Q24" i="379"/>
  <c r="R24" i="379"/>
  <c r="AB24" i="379"/>
  <c r="L24" i="379"/>
  <c r="AG24" i="379"/>
  <c r="AH24" i="379"/>
  <c r="G33" i="385"/>
  <c r="O33" i="385"/>
  <c r="W33" i="385"/>
  <c r="AE33" i="385"/>
  <c r="AM33" i="385"/>
  <c r="J33" i="385"/>
  <c r="S33" i="385"/>
  <c r="AB33" i="385"/>
  <c r="AK33" i="385"/>
  <c r="M33" i="385"/>
  <c r="X33" i="385"/>
  <c r="AH33" i="385"/>
  <c r="E33" i="385"/>
  <c r="P33" i="385"/>
  <c r="Z33" i="385"/>
  <c r="AJ33" i="385"/>
  <c r="H33" i="385"/>
  <c r="R33" i="385"/>
  <c r="AC33" i="385"/>
  <c r="AN33" i="385"/>
  <c r="N33" i="385"/>
  <c r="AF33" i="385"/>
  <c r="Q33" i="385"/>
  <c r="AG33" i="385"/>
  <c r="U33" i="385"/>
  <c r="AL33" i="385"/>
  <c r="I33" i="385"/>
  <c r="Y33" i="385"/>
  <c r="AP33" i="385"/>
  <c r="L33" i="385"/>
  <c r="T33" i="385"/>
  <c r="AA33" i="385"/>
  <c r="AI33" i="385"/>
  <c r="D33" i="385"/>
  <c r="AQ33" i="385"/>
  <c r="F33" i="385"/>
  <c r="K33" i="385"/>
  <c r="V33" i="385"/>
  <c r="AD33" i="385"/>
  <c r="AO33" i="385"/>
  <c r="G25" i="385"/>
  <c r="O25" i="385"/>
  <c r="W25" i="385"/>
  <c r="AE25" i="385"/>
  <c r="AM25" i="385"/>
  <c r="I25" i="385"/>
  <c r="R25" i="385"/>
  <c r="AA25" i="385"/>
  <c r="AJ25" i="385"/>
  <c r="K25" i="385"/>
  <c r="T25" i="385"/>
  <c r="AC25" i="385"/>
  <c r="AL25" i="385"/>
  <c r="M25" i="385"/>
  <c r="V25" i="385"/>
  <c r="AF25" i="385"/>
  <c r="AO25" i="385"/>
  <c r="N25" i="385"/>
  <c r="AB25" i="385"/>
  <c r="AQ25" i="385"/>
  <c r="Q25" i="385"/>
  <c r="AG25" i="385"/>
  <c r="F25" i="385"/>
  <c r="U25" i="385"/>
  <c r="AI25" i="385"/>
  <c r="H25" i="385"/>
  <c r="AD25" i="385"/>
  <c r="J25" i="385"/>
  <c r="AH25" i="385"/>
  <c r="P25" i="385"/>
  <c r="AN25" i="385"/>
  <c r="X25" i="385"/>
  <c r="E25" i="385"/>
  <c r="D25" i="385"/>
  <c r="L25" i="385"/>
  <c r="Y25" i="385"/>
  <c r="AK25" i="385"/>
  <c r="S25" i="385"/>
  <c r="AP25" i="385"/>
  <c r="Z25" i="385"/>
  <c r="X21" i="372"/>
  <c r="L12" i="373"/>
  <c r="T12" i="373"/>
  <c r="AB12" i="373"/>
  <c r="AJ12" i="373"/>
  <c r="G12" i="373"/>
  <c r="P12" i="373"/>
  <c r="Y12" i="373"/>
  <c r="AH12" i="373"/>
  <c r="AQ12" i="373"/>
  <c r="M12" i="373"/>
  <c r="W12" i="373"/>
  <c r="AG12" i="373"/>
  <c r="E12" i="373"/>
  <c r="Q12" i="373"/>
  <c r="AC12" i="373"/>
  <c r="AN12" i="373"/>
  <c r="F12" i="373"/>
  <c r="R12" i="373"/>
  <c r="AD12" i="373"/>
  <c r="AO12" i="373"/>
  <c r="I12" i="373"/>
  <c r="U12" i="373"/>
  <c r="AF12" i="373"/>
  <c r="K12" i="373"/>
  <c r="X12" i="373"/>
  <c r="AK12" i="373"/>
  <c r="O12" i="373"/>
  <c r="AM12" i="373"/>
  <c r="S12" i="373"/>
  <c r="AP12" i="373"/>
  <c r="Z12" i="373"/>
  <c r="H12" i="373"/>
  <c r="AE12" i="373"/>
  <c r="J12" i="373"/>
  <c r="N12" i="373"/>
  <c r="AA12" i="373"/>
  <c r="AL12" i="373"/>
  <c r="V12" i="373"/>
  <c r="AI12" i="373"/>
  <c r="D12" i="373"/>
  <c r="K22" i="385"/>
  <c r="S22" i="385"/>
  <c r="AA22" i="385"/>
  <c r="AI22" i="385"/>
  <c r="AQ22" i="385"/>
  <c r="E22" i="385"/>
  <c r="M22" i="385"/>
  <c r="U22" i="385"/>
  <c r="AC22" i="385"/>
  <c r="AK22" i="385"/>
  <c r="G22" i="385"/>
  <c r="Q22" i="385"/>
  <c r="AB22" i="385"/>
  <c r="AM22" i="385"/>
  <c r="N22" i="385"/>
  <c r="Y22" i="385"/>
  <c r="AL22" i="385"/>
  <c r="P22" i="385"/>
  <c r="AD22" i="385"/>
  <c r="AO22" i="385"/>
  <c r="H22" i="385"/>
  <c r="T22" i="385"/>
  <c r="AF22" i="385"/>
  <c r="R22" i="385"/>
  <c r="AJ22" i="385"/>
  <c r="W22" i="385"/>
  <c r="AP22" i="385"/>
  <c r="I22" i="385"/>
  <c r="Z22" i="385"/>
  <c r="V22" i="385"/>
  <c r="X22" i="385"/>
  <c r="AG22" i="385"/>
  <c r="J22" i="385"/>
  <c r="AN22" i="385"/>
  <c r="O22" i="385"/>
  <c r="AE22" i="385"/>
  <c r="D22" i="385"/>
  <c r="F22" i="385"/>
  <c r="L22" i="385"/>
  <c r="AH22" i="385"/>
  <c r="H12" i="383"/>
  <c r="P12" i="383"/>
  <c r="X12" i="383"/>
  <c r="AF12" i="383"/>
  <c r="AN12" i="383"/>
  <c r="G12" i="383"/>
  <c r="Q12" i="383"/>
  <c r="Z12" i="383"/>
  <c r="AI12" i="383"/>
  <c r="E12" i="383"/>
  <c r="O12" i="383"/>
  <c r="AA12" i="383"/>
  <c r="AK12" i="383"/>
  <c r="F12" i="383"/>
  <c r="S12" i="383"/>
  <c r="AD12" i="383"/>
  <c r="AP12" i="383"/>
  <c r="I12" i="383"/>
  <c r="T12" i="383"/>
  <c r="AE12" i="383"/>
  <c r="AQ12" i="383"/>
  <c r="K12" i="383"/>
  <c r="V12" i="383"/>
  <c r="AH12" i="383"/>
  <c r="M12" i="383"/>
  <c r="Y12" i="383"/>
  <c r="AL12" i="383"/>
  <c r="N12" i="383"/>
  <c r="AM12" i="383"/>
  <c r="R12" i="383"/>
  <c r="AO12" i="383"/>
  <c r="W12" i="383"/>
  <c r="AC12" i="383"/>
  <c r="D12" i="383"/>
  <c r="J12" i="383"/>
  <c r="L12" i="383"/>
  <c r="U12" i="383"/>
  <c r="AB12" i="383"/>
  <c r="AG12" i="383"/>
  <c r="AJ12" i="383"/>
  <c r="E51" i="376"/>
  <c r="M51" i="376"/>
  <c r="U51" i="376"/>
  <c r="AC51" i="376"/>
  <c r="AK51" i="376"/>
  <c r="N51" i="376"/>
  <c r="W51" i="376"/>
  <c r="AF51" i="376"/>
  <c r="AO51" i="376"/>
  <c r="F51" i="376"/>
  <c r="O51" i="376"/>
  <c r="X51" i="376"/>
  <c r="H51" i="376"/>
  <c r="Q51" i="376"/>
  <c r="Z51" i="376"/>
  <c r="AI51" i="376"/>
  <c r="I51" i="376"/>
  <c r="V51" i="376"/>
  <c r="AJ51" i="376"/>
  <c r="D51" i="376"/>
  <c r="J51" i="376"/>
  <c r="Y51" i="376"/>
  <c r="AL51" i="376"/>
  <c r="K51" i="376"/>
  <c r="AA51" i="376"/>
  <c r="AM51" i="376"/>
  <c r="L51" i="376"/>
  <c r="AB51" i="376"/>
  <c r="AN51" i="376"/>
  <c r="AG51" i="376"/>
  <c r="G51" i="376"/>
  <c r="AH51" i="376"/>
  <c r="P51" i="376"/>
  <c r="AP51" i="376"/>
  <c r="R51" i="376"/>
  <c r="AQ51" i="376"/>
  <c r="AE51" i="376"/>
  <c r="S51" i="376"/>
  <c r="T51" i="376"/>
  <c r="AD51" i="376"/>
  <c r="H43" i="379"/>
  <c r="P43" i="379"/>
  <c r="X43" i="379"/>
  <c r="AF43" i="379"/>
  <c r="AN43" i="379"/>
  <c r="I43" i="379"/>
  <c r="Q43" i="379"/>
  <c r="Y43" i="379"/>
  <c r="AG43" i="379"/>
  <c r="AO43" i="379"/>
  <c r="J43" i="379"/>
  <c r="R43" i="379"/>
  <c r="Z43" i="379"/>
  <c r="AH43" i="379"/>
  <c r="AP43" i="379"/>
  <c r="D43" i="379"/>
  <c r="K43" i="379"/>
  <c r="S43" i="379"/>
  <c r="AA43" i="379"/>
  <c r="AI43" i="379"/>
  <c r="AQ43" i="379"/>
  <c r="N43" i="379"/>
  <c r="AD43" i="379"/>
  <c r="AL43" i="379"/>
  <c r="O43" i="379"/>
  <c r="AE43" i="379"/>
  <c r="V43" i="379"/>
  <c r="T43" i="379"/>
  <c r="AJ43" i="379"/>
  <c r="E43" i="379"/>
  <c r="U43" i="379"/>
  <c r="AK43" i="379"/>
  <c r="F43" i="379"/>
  <c r="AB43" i="379"/>
  <c r="G43" i="379"/>
  <c r="AM43" i="379"/>
  <c r="L43" i="379"/>
  <c r="M43" i="379"/>
  <c r="W43" i="379"/>
  <c r="AC43" i="379"/>
  <c r="K37" i="385"/>
  <c r="S37" i="385"/>
  <c r="AA37" i="385"/>
  <c r="AI37" i="385"/>
  <c r="AQ37" i="385"/>
  <c r="I37" i="385"/>
  <c r="R37" i="385"/>
  <c r="AB37" i="385"/>
  <c r="AK37" i="385"/>
  <c r="D37" i="385"/>
  <c r="N37" i="385"/>
  <c r="X37" i="385"/>
  <c r="AH37" i="385"/>
  <c r="F37" i="385"/>
  <c r="P37" i="385"/>
  <c r="Z37" i="385"/>
  <c r="AL37" i="385"/>
  <c r="H37" i="385"/>
  <c r="T37" i="385"/>
  <c r="AD37" i="385"/>
  <c r="AN37" i="385"/>
  <c r="J37" i="385"/>
  <c r="Y37" i="385"/>
  <c r="AP37" i="385"/>
  <c r="L37" i="385"/>
  <c r="AC37" i="385"/>
  <c r="O37" i="385"/>
  <c r="AF37" i="385"/>
  <c r="U37" i="385"/>
  <c r="AJ37" i="385"/>
  <c r="W37" i="385"/>
  <c r="AE37" i="385"/>
  <c r="E37" i="385"/>
  <c r="AM37" i="385"/>
  <c r="M37" i="385"/>
  <c r="V37" i="385"/>
  <c r="AG37" i="385"/>
  <c r="G37" i="385"/>
  <c r="AO37" i="385"/>
  <c r="Q37" i="385"/>
  <c r="E52" i="385"/>
  <c r="M52" i="385"/>
  <c r="U52" i="385"/>
  <c r="AC52" i="385"/>
  <c r="AK52" i="385"/>
  <c r="G52" i="385"/>
  <c r="P52" i="385"/>
  <c r="Y52" i="385"/>
  <c r="AH52" i="385"/>
  <c r="AQ52" i="385"/>
  <c r="O52" i="385"/>
  <c r="Z52" i="385"/>
  <c r="AJ52" i="385"/>
  <c r="N52" i="385"/>
  <c r="AA52" i="385"/>
  <c r="AM52" i="385"/>
  <c r="Q52" i="385"/>
  <c r="AB52" i="385"/>
  <c r="AN52" i="385"/>
  <c r="H52" i="385"/>
  <c r="S52" i="385"/>
  <c r="AE52" i="385"/>
  <c r="AP52" i="385"/>
  <c r="J52" i="385"/>
  <c r="V52" i="385"/>
  <c r="AG52" i="385"/>
  <c r="X52" i="385"/>
  <c r="F52" i="385"/>
  <c r="AD52" i="385"/>
  <c r="D52" i="385"/>
  <c r="K52" i="385"/>
  <c r="AI52" i="385"/>
  <c r="R52" i="385"/>
  <c r="AO52" i="385"/>
  <c r="T52" i="385"/>
  <c r="W52" i="385"/>
  <c r="AL52" i="385"/>
  <c r="I52" i="385"/>
  <c r="L52" i="385"/>
  <c r="AF52" i="385"/>
  <c r="J21" i="379"/>
  <c r="R21" i="379"/>
  <c r="Z21" i="379"/>
  <c r="AH21" i="379"/>
  <c r="AP21" i="379"/>
  <c r="K21" i="379"/>
  <c r="S21" i="379"/>
  <c r="AA21" i="379"/>
  <c r="AI21" i="379"/>
  <c r="AQ21" i="379"/>
  <c r="L21" i="379"/>
  <c r="T21" i="379"/>
  <c r="AB21" i="379"/>
  <c r="AJ21" i="379"/>
  <c r="E21" i="379"/>
  <c r="M21" i="379"/>
  <c r="U21" i="379"/>
  <c r="AC21" i="379"/>
  <c r="AK21" i="379"/>
  <c r="H21" i="379"/>
  <c r="X21" i="379"/>
  <c r="AN21" i="379"/>
  <c r="I21" i="379"/>
  <c r="Y21" i="379"/>
  <c r="AO21" i="379"/>
  <c r="N21" i="379"/>
  <c r="AD21" i="379"/>
  <c r="AF21" i="379"/>
  <c r="O21" i="379"/>
  <c r="AE21" i="379"/>
  <c r="P21" i="379"/>
  <c r="F21" i="379"/>
  <c r="AM21" i="379"/>
  <c r="G21" i="379"/>
  <c r="Q21" i="379"/>
  <c r="AL21" i="379"/>
  <c r="V21" i="379"/>
  <c r="D21" i="379"/>
  <c r="W21" i="379"/>
  <c r="AG21" i="379"/>
  <c r="Q10" i="384"/>
  <c r="C10" i="384" s="1"/>
  <c r="X26" i="372"/>
  <c r="I17" i="373"/>
  <c r="Q17" i="373"/>
  <c r="Y17" i="373"/>
  <c r="AG17" i="373"/>
  <c r="AO17" i="373"/>
  <c r="M17" i="373"/>
  <c r="V17" i="373"/>
  <c r="AE17" i="373"/>
  <c r="AN17" i="373"/>
  <c r="F17" i="373"/>
  <c r="P17" i="373"/>
  <c r="AA17" i="373"/>
  <c r="AK17" i="373"/>
  <c r="D17" i="373"/>
  <c r="L17" i="373"/>
  <c r="X17" i="373"/>
  <c r="AJ17" i="373"/>
  <c r="N17" i="373"/>
  <c r="Z17" i="373"/>
  <c r="AL17" i="373"/>
  <c r="E17" i="373"/>
  <c r="R17" i="373"/>
  <c r="AC17" i="373"/>
  <c r="AP17" i="373"/>
  <c r="H17" i="373"/>
  <c r="T17" i="373"/>
  <c r="AF17" i="373"/>
  <c r="K17" i="373"/>
  <c r="AI17" i="373"/>
  <c r="O17" i="373"/>
  <c r="AM17" i="373"/>
  <c r="U17" i="373"/>
  <c r="AB17" i="373"/>
  <c r="G17" i="373"/>
  <c r="J17" i="373"/>
  <c r="W17" i="373"/>
  <c r="AH17" i="373"/>
  <c r="S17" i="373"/>
  <c r="AD17" i="373"/>
  <c r="AQ17" i="373"/>
  <c r="K45" i="377"/>
  <c r="S45" i="377"/>
  <c r="AA45" i="377"/>
  <c r="AI45" i="377"/>
  <c r="AQ45" i="377"/>
  <c r="L45" i="377"/>
  <c r="T45" i="377"/>
  <c r="AB45" i="377"/>
  <c r="AJ45" i="377"/>
  <c r="F45" i="377"/>
  <c r="N45" i="377"/>
  <c r="V45" i="377"/>
  <c r="AD45" i="377"/>
  <c r="AL45" i="377"/>
  <c r="D45" i="377"/>
  <c r="I45" i="377"/>
  <c r="W45" i="377"/>
  <c r="AH45" i="377"/>
  <c r="J45" i="377"/>
  <c r="X45" i="377"/>
  <c r="AK45" i="377"/>
  <c r="M45" i="377"/>
  <c r="Y45" i="377"/>
  <c r="AM45" i="377"/>
  <c r="O45" i="377"/>
  <c r="Z45" i="377"/>
  <c r="AN45" i="377"/>
  <c r="P45" i="377"/>
  <c r="AO45" i="377"/>
  <c r="Q45" i="377"/>
  <c r="AP45" i="377"/>
  <c r="R45" i="377"/>
  <c r="U45" i="377"/>
  <c r="G45" i="377"/>
  <c r="H45" i="377"/>
  <c r="AC45" i="377"/>
  <c r="AE45" i="377"/>
  <c r="AF45" i="377"/>
  <c r="AG45" i="377"/>
  <c r="E45" i="377"/>
  <c r="G18" i="379"/>
  <c r="O18" i="379"/>
  <c r="W18" i="379"/>
  <c r="AE18" i="379"/>
  <c r="AM18" i="379"/>
  <c r="H18" i="379"/>
  <c r="P18" i="379"/>
  <c r="X18" i="379"/>
  <c r="AF18" i="379"/>
  <c r="AN18" i="379"/>
  <c r="D18" i="379"/>
  <c r="I18" i="379"/>
  <c r="Q18" i="379"/>
  <c r="Y18" i="379"/>
  <c r="AG18" i="379"/>
  <c r="AO18" i="379"/>
  <c r="J18" i="379"/>
  <c r="R18" i="379"/>
  <c r="Z18" i="379"/>
  <c r="AH18" i="379"/>
  <c r="AP18" i="379"/>
  <c r="M18" i="379"/>
  <c r="AC18" i="379"/>
  <c r="N18" i="379"/>
  <c r="AD18" i="379"/>
  <c r="U18" i="379"/>
  <c r="S18" i="379"/>
  <c r="AI18" i="379"/>
  <c r="E18" i="379"/>
  <c r="T18" i="379"/>
  <c r="AJ18" i="379"/>
  <c r="AK18" i="379"/>
  <c r="AL18" i="379"/>
  <c r="AQ18" i="379"/>
  <c r="AA18" i="379"/>
  <c r="F18" i="379"/>
  <c r="V18" i="379"/>
  <c r="K18" i="379"/>
  <c r="L18" i="379"/>
  <c r="AB18" i="379"/>
  <c r="H19" i="379"/>
  <c r="P19" i="379"/>
  <c r="X19" i="379"/>
  <c r="AF19" i="379"/>
  <c r="AN19" i="379"/>
  <c r="I19" i="379"/>
  <c r="Q19" i="379"/>
  <c r="Y19" i="379"/>
  <c r="AG19" i="379"/>
  <c r="AO19" i="379"/>
  <c r="J19" i="379"/>
  <c r="R19" i="379"/>
  <c r="Z19" i="379"/>
  <c r="AH19" i="379"/>
  <c r="AP19" i="379"/>
  <c r="D19" i="379"/>
  <c r="K19" i="379"/>
  <c r="S19" i="379"/>
  <c r="AA19" i="379"/>
  <c r="AI19" i="379"/>
  <c r="AQ19" i="379"/>
  <c r="F19" i="379"/>
  <c r="V19" i="379"/>
  <c r="AL19" i="379"/>
  <c r="N19" i="379"/>
  <c r="G19" i="379"/>
  <c r="W19" i="379"/>
  <c r="AM19" i="379"/>
  <c r="L19" i="379"/>
  <c r="AB19" i="379"/>
  <c r="AD19" i="379"/>
  <c r="M19" i="379"/>
  <c r="AC19" i="379"/>
  <c r="AK19" i="379"/>
  <c r="U19" i="379"/>
  <c r="E19" i="379"/>
  <c r="AJ19" i="379"/>
  <c r="O19" i="379"/>
  <c r="T19" i="379"/>
  <c r="AE19" i="379"/>
  <c r="F39" i="383"/>
  <c r="N39" i="383"/>
  <c r="V39" i="383"/>
  <c r="AD39" i="383"/>
  <c r="AL39" i="383"/>
  <c r="E39" i="383"/>
  <c r="O39" i="383"/>
  <c r="X39" i="383"/>
  <c r="AG39" i="383"/>
  <c r="AP39" i="383"/>
  <c r="L39" i="383"/>
  <c r="W39" i="383"/>
  <c r="AH39" i="383"/>
  <c r="M39" i="383"/>
  <c r="Y39" i="383"/>
  <c r="AI39" i="383"/>
  <c r="G39" i="383"/>
  <c r="Q39" i="383"/>
  <c r="AA39" i="383"/>
  <c r="AK39" i="383"/>
  <c r="I39" i="383"/>
  <c r="S39" i="383"/>
  <c r="AC39" i="383"/>
  <c r="AN39" i="383"/>
  <c r="Z39" i="383"/>
  <c r="H39" i="383"/>
  <c r="AB39" i="383"/>
  <c r="J39" i="383"/>
  <c r="AE39" i="383"/>
  <c r="K39" i="383"/>
  <c r="AF39" i="383"/>
  <c r="P39" i="383"/>
  <c r="AJ39" i="383"/>
  <c r="D39" i="383"/>
  <c r="T39" i="383"/>
  <c r="AQ39" i="383"/>
  <c r="R39" i="383"/>
  <c r="AM39" i="383"/>
  <c r="AO39" i="383"/>
  <c r="U39" i="383"/>
  <c r="X33" i="372"/>
  <c r="H24" i="373"/>
  <c r="P24" i="373"/>
  <c r="X24" i="373"/>
  <c r="AF24" i="373"/>
  <c r="AN24" i="373"/>
  <c r="E24" i="373"/>
  <c r="N24" i="373"/>
  <c r="W24" i="373"/>
  <c r="AG24" i="373"/>
  <c r="AP24" i="373"/>
  <c r="D24" i="373"/>
  <c r="O24" i="373"/>
  <c r="Z24" i="373"/>
  <c r="AJ24" i="373"/>
  <c r="M24" i="373"/>
  <c r="AA24" i="373"/>
  <c r="AL24" i="373"/>
  <c r="Q24" i="373"/>
  <c r="AB24" i="373"/>
  <c r="AM24" i="373"/>
  <c r="G24" i="373"/>
  <c r="S24" i="373"/>
  <c r="AD24" i="373"/>
  <c r="AQ24" i="373"/>
  <c r="J24" i="373"/>
  <c r="U24" i="373"/>
  <c r="AH24" i="373"/>
  <c r="Y24" i="373"/>
  <c r="F24" i="373"/>
  <c r="AC24" i="373"/>
  <c r="K24" i="373"/>
  <c r="AI24" i="373"/>
  <c r="R24" i="373"/>
  <c r="AO24" i="373"/>
  <c r="T24" i="373"/>
  <c r="V24" i="373"/>
  <c r="AK24" i="373"/>
  <c r="I24" i="373"/>
  <c r="L24" i="373"/>
  <c r="AE24" i="373"/>
  <c r="K30" i="383"/>
  <c r="M30" i="383"/>
  <c r="U30" i="383"/>
  <c r="AC30" i="383"/>
  <c r="AK30" i="383"/>
  <c r="H30" i="383"/>
  <c r="R30" i="383"/>
  <c r="AA30" i="383"/>
  <c r="AJ30" i="383"/>
  <c r="D30" i="383"/>
  <c r="G30" i="383"/>
  <c r="S30" i="383"/>
  <c r="AD30" i="383"/>
  <c r="AN30" i="383"/>
  <c r="I30" i="383"/>
  <c r="T30" i="383"/>
  <c r="AE30" i="383"/>
  <c r="AO30" i="383"/>
  <c r="L30" i="383"/>
  <c r="W30" i="383"/>
  <c r="AG30" i="383"/>
  <c r="AQ30" i="383"/>
  <c r="O30" i="383"/>
  <c r="Y30" i="383"/>
  <c r="AI30" i="383"/>
  <c r="V30" i="383"/>
  <c r="AP30" i="383"/>
  <c r="Q30" i="383"/>
  <c r="X30" i="383"/>
  <c r="E30" i="383"/>
  <c r="Z30" i="383"/>
  <c r="F30" i="383"/>
  <c r="AB30" i="383"/>
  <c r="J30" i="383"/>
  <c r="AF30" i="383"/>
  <c r="N30" i="383"/>
  <c r="AH30" i="383"/>
  <c r="P30" i="383"/>
  <c r="AL30" i="383"/>
  <c r="AM30" i="383"/>
  <c r="E16" i="379"/>
  <c r="M16" i="379"/>
  <c r="U16" i="379"/>
  <c r="AC16" i="379"/>
  <c r="AK16" i="379"/>
  <c r="F16" i="379"/>
  <c r="N16" i="379"/>
  <c r="V16" i="379"/>
  <c r="AD16" i="379"/>
  <c r="AL16" i="379"/>
  <c r="G16" i="379"/>
  <c r="O16" i="379"/>
  <c r="W16" i="379"/>
  <c r="AE16" i="379"/>
  <c r="AM16" i="379"/>
  <c r="H16" i="379"/>
  <c r="P16" i="379"/>
  <c r="X16" i="379"/>
  <c r="AF16" i="379"/>
  <c r="AN16" i="379"/>
  <c r="K16" i="379"/>
  <c r="AA16" i="379"/>
  <c r="AQ16" i="379"/>
  <c r="L16" i="379"/>
  <c r="AB16" i="379"/>
  <c r="AI16" i="379"/>
  <c r="Q16" i="379"/>
  <c r="AG16" i="379"/>
  <c r="S16" i="379"/>
  <c r="R16" i="379"/>
  <c r="AH16" i="379"/>
  <c r="Z16" i="379"/>
  <c r="J16" i="379"/>
  <c r="T16" i="379"/>
  <c r="AJ16" i="379"/>
  <c r="Y16" i="379"/>
  <c r="AO16" i="379"/>
  <c r="D16" i="379"/>
  <c r="AP16" i="379"/>
  <c r="I16" i="379"/>
  <c r="G18" i="385"/>
  <c r="O18" i="385"/>
  <c r="W18" i="385"/>
  <c r="AE18" i="385"/>
  <c r="AM18" i="385"/>
  <c r="I18" i="385"/>
  <c r="Q18" i="385"/>
  <c r="Y18" i="385"/>
  <c r="AG18" i="385"/>
  <c r="AO18" i="385"/>
  <c r="M18" i="385"/>
  <c r="X18" i="385"/>
  <c r="AI18" i="385"/>
  <c r="K18" i="385"/>
  <c r="V18" i="385"/>
  <c r="AJ18" i="385"/>
  <c r="N18" i="385"/>
  <c r="AA18" i="385"/>
  <c r="AL18" i="385"/>
  <c r="E18" i="385"/>
  <c r="R18" i="385"/>
  <c r="AC18" i="385"/>
  <c r="AP18" i="385"/>
  <c r="S18" i="385"/>
  <c r="AK18" i="385"/>
  <c r="U18" i="385"/>
  <c r="AQ18" i="385"/>
  <c r="H18" i="385"/>
  <c r="AB18" i="385"/>
  <c r="T18" i="385"/>
  <c r="Z18" i="385"/>
  <c r="AF18" i="385"/>
  <c r="J18" i="385"/>
  <c r="AN18" i="385"/>
  <c r="L18" i="385"/>
  <c r="AD18" i="385"/>
  <c r="F18" i="385"/>
  <c r="AH18" i="385"/>
  <c r="D18" i="385"/>
  <c r="P18" i="385"/>
  <c r="L50" i="376"/>
  <c r="T50" i="376"/>
  <c r="AB50" i="376"/>
  <c r="AJ50" i="376"/>
  <c r="G50" i="376"/>
  <c r="P50" i="376"/>
  <c r="Y50" i="376"/>
  <c r="AH50" i="376"/>
  <c r="AQ50" i="376"/>
  <c r="H50" i="376"/>
  <c r="Q50" i="376"/>
  <c r="Z50" i="376"/>
  <c r="AI50" i="376"/>
  <c r="J50" i="376"/>
  <c r="S50" i="376"/>
  <c r="AC50" i="376"/>
  <c r="AL50" i="376"/>
  <c r="R50" i="376"/>
  <c r="AF50" i="376"/>
  <c r="E50" i="376"/>
  <c r="U50" i="376"/>
  <c r="AG50" i="376"/>
  <c r="F50" i="376"/>
  <c r="V50" i="376"/>
  <c r="AK50" i="376"/>
  <c r="I50" i="376"/>
  <c r="W50" i="376"/>
  <c r="AM50" i="376"/>
  <c r="N50" i="376"/>
  <c r="AP50" i="376"/>
  <c r="O50" i="376"/>
  <c r="X50" i="376"/>
  <c r="AA50" i="376"/>
  <c r="AD50" i="376"/>
  <c r="AE50" i="376"/>
  <c r="AN50" i="376"/>
  <c r="AO50" i="376"/>
  <c r="K50" i="376"/>
  <c r="M50" i="376"/>
  <c r="D50" i="376"/>
  <c r="E12" i="376"/>
  <c r="M12" i="376"/>
  <c r="U12" i="376"/>
  <c r="AC12" i="376"/>
  <c r="AK12" i="376"/>
  <c r="H12" i="376"/>
  <c r="Q12" i="376"/>
  <c r="Z12" i="376"/>
  <c r="AI12" i="376"/>
  <c r="I12" i="376"/>
  <c r="R12" i="376"/>
  <c r="AA12" i="376"/>
  <c r="AJ12" i="376"/>
  <c r="K12" i="376"/>
  <c r="T12" i="376"/>
  <c r="AD12" i="376"/>
  <c r="AM12" i="376"/>
  <c r="J12" i="376"/>
  <c r="X12" i="376"/>
  <c r="AN12" i="376"/>
  <c r="G12" i="376"/>
  <c r="Y12" i="376"/>
  <c r="AP12" i="376"/>
  <c r="L12" i="376"/>
  <c r="AB12" i="376"/>
  <c r="AQ12" i="376"/>
  <c r="O12" i="376"/>
  <c r="AF12" i="376"/>
  <c r="F12" i="376"/>
  <c r="AH12" i="376"/>
  <c r="N12" i="376"/>
  <c r="AL12" i="376"/>
  <c r="P12" i="376"/>
  <c r="AO12" i="376"/>
  <c r="D12" i="376"/>
  <c r="S12" i="376"/>
  <c r="AE12" i="376"/>
  <c r="AG12" i="376"/>
  <c r="W12" i="376"/>
  <c r="V12" i="376"/>
  <c r="X44" i="372"/>
  <c r="K35" i="373"/>
  <c r="S35" i="373"/>
  <c r="AA35" i="373"/>
  <c r="AI35" i="373"/>
  <c r="AQ35" i="373"/>
  <c r="F35" i="373"/>
  <c r="O35" i="373"/>
  <c r="X35" i="373"/>
  <c r="AG35" i="373"/>
  <c r="AP35" i="373"/>
  <c r="N35" i="373"/>
  <c r="Y35" i="373"/>
  <c r="AJ35" i="373"/>
  <c r="D35" i="373"/>
  <c r="P35" i="373"/>
  <c r="AB35" i="373"/>
  <c r="AM35" i="373"/>
  <c r="E35" i="373"/>
  <c r="Q35" i="373"/>
  <c r="AC35" i="373"/>
  <c r="AN35" i="373"/>
  <c r="H35" i="373"/>
  <c r="T35" i="373"/>
  <c r="AE35" i="373"/>
  <c r="J35" i="373"/>
  <c r="V35" i="373"/>
  <c r="AH35" i="373"/>
  <c r="Z35" i="373"/>
  <c r="G35" i="373"/>
  <c r="AD35" i="373"/>
  <c r="L35" i="373"/>
  <c r="AK35" i="373"/>
  <c r="R35" i="373"/>
  <c r="AO35" i="373"/>
  <c r="U35" i="373"/>
  <c r="W35" i="373"/>
  <c r="AL35" i="373"/>
  <c r="AF35" i="373"/>
  <c r="I35" i="373"/>
  <c r="M35" i="373"/>
  <c r="X60" i="372"/>
  <c r="G51" i="373"/>
  <c r="O51" i="373"/>
  <c r="W51" i="373"/>
  <c r="AE51" i="373"/>
  <c r="AM51" i="373"/>
  <c r="I51" i="373"/>
  <c r="R51" i="373"/>
  <c r="AA51" i="373"/>
  <c r="AJ51" i="373"/>
  <c r="N51" i="373"/>
  <c r="Y51" i="373"/>
  <c r="AI51" i="373"/>
  <c r="F51" i="373"/>
  <c r="S51" i="373"/>
  <c r="AD51" i="373"/>
  <c r="AP51" i="373"/>
  <c r="D51" i="373"/>
  <c r="H51" i="373"/>
  <c r="T51" i="373"/>
  <c r="AF51" i="373"/>
  <c r="AQ51" i="373"/>
  <c r="K51" i="373"/>
  <c r="V51" i="373"/>
  <c r="AH51" i="373"/>
  <c r="M51" i="373"/>
  <c r="Z51" i="373"/>
  <c r="AL51" i="373"/>
  <c r="P51" i="373"/>
  <c r="AN51" i="373"/>
  <c r="Q51" i="373"/>
  <c r="AO51" i="373"/>
  <c r="X51" i="373"/>
  <c r="E51" i="373"/>
  <c r="AC51" i="373"/>
  <c r="J51" i="373"/>
  <c r="L51" i="373"/>
  <c r="U51" i="373"/>
  <c r="AK51" i="373"/>
  <c r="AB51" i="373"/>
  <c r="AG51" i="373"/>
  <c r="X31" i="372"/>
  <c r="F22" i="373"/>
  <c r="N22" i="373"/>
  <c r="V22" i="373"/>
  <c r="AD22" i="373"/>
  <c r="AL22" i="373"/>
  <c r="J22" i="373"/>
  <c r="S22" i="373"/>
  <c r="AB22" i="373"/>
  <c r="AK22" i="373"/>
  <c r="I22" i="373"/>
  <c r="T22" i="373"/>
  <c r="AE22" i="373"/>
  <c r="AO22" i="373"/>
  <c r="H22" i="373"/>
  <c r="U22" i="373"/>
  <c r="AG22" i="373"/>
  <c r="K22" i="373"/>
  <c r="W22" i="373"/>
  <c r="AH22" i="373"/>
  <c r="M22" i="373"/>
  <c r="Y22" i="373"/>
  <c r="AJ22" i="373"/>
  <c r="P22" i="373"/>
  <c r="AA22" i="373"/>
  <c r="AN22" i="373"/>
  <c r="G22" i="373"/>
  <c r="AF22" i="373"/>
  <c r="L22" i="373"/>
  <c r="AI22" i="373"/>
  <c r="Q22" i="373"/>
  <c r="AP22" i="373"/>
  <c r="X22" i="373"/>
  <c r="D22" i="373"/>
  <c r="E22" i="373"/>
  <c r="R22" i="373"/>
  <c r="AC22" i="373"/>
  <c r="O22" i="373"/>
  <c r="Z22" i="373"/>
  <c r="AM22" i="373"/>
  <c r="AQ22" i="373"/>
  <c r="X30" i="372"/>
  <c r="E21" i="373"/>
  <c r="M21" i="373"/>
  <c r="U21" i="373"/>
  <c r="AC21" i="373"/>
  <c r="AK21" i="373"/>
  <c r="L21" i="373"/>
  <c r="V21" i="373"/>
  <c r="AE21" i="373"/>
  <c r="AN21" i="373"/>
  <c r="G21" i="373"/>
  <c r="Q21" i="373"/>
  <c r="AA21" i="373"/>
  <c r="AL21" i="373"/>
  <c r="K21" i="373"/>
  <c r="X21" i="373"/>
  <c r="AI21" i="373"/>
  <c r="N21" i="373"/>
  <c r="Y21" i="373"/>
  <c r="AJ21" i="373"/>
  <c r="P21" i="373"/>
  <c r="AB21" i="373"/>
  <c r="AO21" i="373"/>
  <c r="H21" i="373"/>
  <c r="S21" i="373"/>
  <c r="AF21" i="373"/>
  <c r="AQ21" i="373"/>
  <c r="W21" i="373"/>
  <c r="Z21" i="373"/>
  <c r="I21" i="373"/>
  <c r="AG21" i="373"/>
  <c r="O21" i="373"/>
  <c r="AM21" i="373"/>
  <c r="AP21" i="373"/>
  <c r="J21" i="373"/>
  <c r="T21" i="373"/>
  <c r="F21" i="373"/>
  <c r="R21" i="373"/>
  <c r="AD21" i="373"/>
  <c r="AH21" i="373"/>
  <c r="D21" i="373"/>
  <c r="F18" i="383"/>
  <c r="N18" i="383"/>
  <c r="V18" i="383"/>
  <c r="AD18" i="383"/>
  <c r="AL18" i="383"/>
  <c r="K18" i="383"/>
  <c r="T18" i="383"/>
  <c r="AC18" i="383"/>
  <c r="AM18" i="383"/>
  <c r="L18" i="383"/>
  <c r="W18" i="383"/>
  <c r="AG18" i="383"/>
  <c r="AQ18" i="383"/>
  <c r="J18" i="383"/>
  <c r="X18" i="383"/>
  <c r="AI18" i="383"/>
  <c r="M18" i="383"/>
  <c r="Y18" i="383"/>
  <c r="AJ18" i="383"/>
  <c r="P18" i="383"/>
  <c r="AA18" i="383"/>
  <c r="AN18" i="383"/>
  <c r="Q18" i="383"/>
  <c r="AH18" i="383"/>
  <c r="R18" i="383"/>
  <c r="AK18" i="383"/>
  <c r="E18" i="383"/>
  <c r="U18" i="383"/>
  <c r="AP18" i="383"/>
  <c r="H18" i="383"/>
  <c r="AB18" i="383"/>
  <c r="AO18" i="383"/>
  <c r="G18" i="383"/>
  <c r="I18" i="383"/>
  <c r="O18" i="383"/>
  <c r="S18" i="383"/>
  <c r="D18" i="383"/>
  <c r="AF18" i="383"/>
  <c r="Z18" i="383"/>
  <c r="AE18" i="383"/>
  <c r="G53" i="383"/>
  <c r="O53" i="383"/>
  <c r="W53" i="383"/>
  <c r="AE53" i="383"/>
  <c r="AM53" i="383"/>
  <c r="J53" i="383"/>
  <c r="S53" i="383"/>
  <c r="AB53" i="383"/>
  <c r="AK53" i="383"/>
  <c r="N53" i="383"/>
  <c r="Y53" i="383"/>
  <c r="AI53" i="383"/>
  <c r="F53" i="383"/>
  <c r="AA53" i="383"/>
  <c r="X53" i="383"/>
  <c r="D53" i="383"/>
  <c r="E53" i="383"/>
  <c r="P53" i="383"/>
  <c r="Z53" i="383"/>
  <c r="AJ53" i="383"/>
  <c r="Q53" i="383"/>
  <c r="AL53" i="383"/>
  <c r="H53" i="383"/>
  <c r="R53" i="383"/>
  <c r="AC53" i="383"/>
  <c r="AN53" i="383"/>
  <c r="I53" i="383"/>
  <c r="T53" i="383"/>
  <c r="AD53" i="383"/>
  <c r="AO53" i="383"/>
  <c r="V53" i="383"/>
  <c r="AQ53" i="383"/>
  <c r="M53" i="383"/>
  <c r="K53" i="383"/>
  <c r="U53" i="383"/>
  <c r="AF53" i="383"/>
  <c r="AP53" i="383"/>
  <c r="L53" i="383"/>
  <c r="AG53" i="383"/>
  <c r="AH53" i="383"/>
  <c r="G46" i="385"/>
  <c r="O46" i="385"/>
  <c r="W46" i="385"/>
  <c r="AE46" i="385"/>
  <c r="AM46" i="385"/>
  <c r="L46" i="385"/>
  <c r="U46" i="385"/>
  <c r="AD46" i="385"/>
  <c r="AN46" i="385"/>
  <c r="E46" i="385"/>
  <c r="P46" i="385"/>
  <c r="Z46" i="385"/>
  <c r="AJ46" i="385"/>
  <c r="F46" i="385"/>
  <c r="I46" i="385"/>
  <c r="S46" i="385"/>
  <c r="AC46" i="385"/>
  <c r="AO46" i="385"/>
  <c r="K46" i="385"/>
  <c r="V46" i="385"/>
  <c r="AG46" i="385"/>
  <c r="AQ46" i="385"/>
  <c r="N46" i="385"/>
  <c r="AF46" i="385"/>
  <c r="Q46" i="385"/>
  <c r="AH46" i="385"/>
  <c r="T46" i="385"/>
  <c r="AK46" i="385"/>
  <c r="H46" i="385"/>
  <c r="Y46" i="385"/>
  <c r="AP46" i="385"/>
  <c r="D46" i="385"/>
  <c r="M46" i="385"/>
  <c r="R46" i="385"/>
  <c r="AA46" i="385"/>
  <c r="AI46" i="385"/>
  <c r="AL46" i="385"/>
  <c r="J46" i="385"/>
  <c r="X46" i="385"/>
  <c r="AB46" i="385"/>
  <c r="J21" i="383"/>
  <c r="R21" i="383"/>
  <c r="Z21" i="383"/>
  <c r="AH21" i="383"/>
  <c r="AP21" i="383"/>
  <c r="G21" i="383"/>
  <c r="P21" i="383"/>
  <c r="Y21" i="383"/>
  <c r="AI21" i="383"/>
  <c r="K21" i="383"/>
  <c r="U21" i="383"/>
  <c r="AE21" i="383"/>
  <c r="AO21" i="383"/>
  <c r="L21" i="383"/>
  <c r="V21" i="383"/>
  <c r="AF21" i="383"/>
  <c r="AQ21" i="383"/>
  <c r="N21" i="383"/>
  <c r="X21" i="383"/>
  <c r="AJ21" i="383"/>
  <c r="I21" i="383"/>
  <c r="AB21" i="383"/>
  <c r="M21" i="383"/>
  <c r="AC21" i="383"/>
  <c r="Q21" i="383"/>
  <c r="AG21" i="383"/>
  <c r="E21" i="383"/>
  <c r="T21" i="383"/>
  <c r="AL21" i="383"/>
  <c r="AD21" i="383"/>
  <c r="D21" i="383"/>
  <c r="AK21" i="383"/>
  <c r="F21" i="383"/>
  <c r="AM21" i="383"/>
  <c r="H21" i="383"/>
  <c r="AN21" i="383"/>
  <c r="O21" i="383"/>
  <c r="AA21" i="383"/>
  <c r="S21" i="383"/>
  <c r="W21" i="383"/>
  <c r="F14" i="379"/>
  <c r="N14" i="379"/>
  <c r="V14" i="379"/>
  <c r="AD14" i="379"/>
  <c r="AL14" i="379"/>
  <c r="M14" i="379"/>
  <c r="W14" i="379"/>
  <c r="AF14" i="379"/>
  <c r="AO14" i="379"/>
  <c r="E14" i="379"/>
  <c r="O14" i="379"/>
  <c r="X14" i="379"/>
  <c r="AG14" i="379"/>
  <c r="AP14" i="379"/>
  <c r="G14" i="379"/>
  <c r="P14" i="379"/>
  <c r="Y14" i="379"/>
  <c r="AH14" i="379"/>
  <c r="AQ14" i="379"/>
  <c r="H14" i="379"/>
  <c r="Q14" i="379"/>
  <c r="Z14" i="379"/>
  <c r="AI14" i="379"/>
  <c r="T14" i="379"/>
  <c r="AM14" i="379"/>
  <c r="U14" i="379"/>
  <c r="AN14" i="379"/>
  <c r="I14" i="379"/>
  <c r="AA14" i="379"/>
  <c r="K14" i="379"/>
  <c r="J14" i="379"/>
  <c r="AB14" i="379"/>
  <c r="D14" i="379"/>
  <c r="AC14" i="379"/>
  <c r="R14" i="379"/>
  <c r="S14" i="379"/>
  <c r="AE14" i="379"/>
  <c r="L14" i="379"/>
  <c r="AJ14" i="379"/>
  <c r="AK14" i="379"/>
  <c r="H42" i="377"/>
  <c r="P42" i="377"/>
  <c r="X42" i="377"/>
  <c r="AF42" i="377"/>
  <c r="AN42" i="377"/>
  <c r="I42" i="377"/>
  <c r="Q42" i="377"/>
  <c r="Y42" i="377"/>
  <c r="AG42" i="377"/>
  <c r="AO42" i="377"/>
  <c r="K42" i="377"/>
  <c r="S42" i="377"/>
  <c r="AA42" i="377"/>
  <c r="AI42" i="377"/>
  <c r="AQ42" i="377"/>
  <c r="L42" i="377"/>
  <c r="W42" i="377"/>
  <c r="AK42" i="377"/>
  <c r="M42" i="377"/>
  <c r="Z42" i="377"/>
  <c r="AL42" i="377"/>
  <c r="D42" i="377"/>
  <c r="N42" i="377"/>
  <c r="AB42" i="377"/>
  <c r="AM42" i="377"/>
  <c r="O42" i="377"/>
  <c r="AC42" i="377"/>
  <c r="AP42" i="377"/>
  <c r="E42" i="377"/>
  <c r="AD42" i="377"/>
  <c r="F42" i="377"/>
  <c r="AE42" i="377"/>
  <c r="G42" i="377"/>
  <c r="AH42" i="377"/>
  <c r="J42" i="377"/>
  <c r="AJ42" i="377"/>
  <c r="U42" i="377"/>
  <c r="V42" i="377"/>
  <c r="R42" i="377"/>
  <c r="T42" i="377"/>
  <c r="X38" i="372"/>
  <c r="E29" i="373"/>
  <c r="M29" i="373"/>
  <c r="U29" i="373"/>
  <c r="AC29" i="373"/>
  <c r="AK29" i="373"/>
  <c r="K29" i="373"/>
  <c r="T29" i="373"/>
  <c r="AD29" i="373"/>
  <c r="AM29" i="373"/>
  <c r="H29" i="373"/>
  <c r="R29" i="373"/>
  <c r="AB29" i="373"/>
  <c r="AN29" i="373"/>
  <c r="J29" i="373"/>
  <c r="W29" i="373"/>
  <c r="AH29" i="373"/>
  <c r="L29" i="373"/>
  <c r="X29" i="373"/>
  <c r="AI29" i="373"/>
  <c r="O29" i="373"/>
  <c r="Z29" i="373"/>
  <c r="AL29" i="373"/>
  <c r="D29" i="373"/>
  <c r="F29" i="373"/>
  <c r="Q29" i="373"/>
  <c r="AE29" i="373"/>
  <c r="AP29" i="373"/>
  <c r="V29" i="373"/>
  <c r="Y29" i="373"/>
  <c r="G29" i="373"/>
  <c r="AF29" i="373"/>
  <c r="N29" i="373"/>
  <c r="AJ29" i="373"/>
  <c r="P29" i="373"/>
  <c r="S29" i="373"/>
  <c r="AG29" i="373"/>
  <c r="AQ29" i="373"/>
  <c r="I29" i="373"/>
  <c r="AA29" i="373"/>
  <c r="AO29" i="373"/>
  <c r="L31" i="379"/>
  <c r="T31" i="379"/>
  <c r="AB31" i="379"/>
  <c r="AJ31" i="379"/>
  <c r="E31" i="379"/>
  <c r="M31" i="379"/>
  <c r="U31" i="379"/>
  <c r="AC31" i="379"/>
  <c r="AK31" i="379"/>
  <c r="F31" i="379"/>
  <c r="N31" i="379"/>
  <c r="V31" i="379"/>
  <c r="AD31" i="379"/>
  <c r="AL31" i="379"/>
  <c r="G31" i="379"/>
  <c r="O31" i="379"/>
  <c r="W31" i="379"/>
  <c r="AE31" i="379"/>
  <c r="AM31" i="379"/>
  <c r="R31" i="379"/>
  <c r="AH31" i="379"/>
  <c r="AP31" i="379"/>
  <c r="S31" i="379"/>
  <c r="AI31" i="379"/>
  <c r="Z31" i="379"/>
  <c r="H31" i="379"/>
  <c r="X31" i="379"/>
  <c r="AN31" i="379"/>
  <c r="I31" i="379"/>
  <c r="Y31" i="379"/>
  <c r="AO31" i="379"/>
  <c r="J31" i="379"/>
  <c r="D31" i="379"/>
  <c r="AQ31" i="379"/>
  <c r="AG31" i="379"/>
  <c r="K31" i="379"/>
  <c r="AA31" i="379"/>
  <c r="AF31" i="379"/>
  <c r="P31" i="379"/>
  <c r="Q31" i="379"/>
  <c r="I28" i="383"/>
  <c r="Q28" i="383"/>
  <c r="Y28" i="383"/>
  <c r="AG28" i="383"/>
  <c r="AO28" i="383"/>
  <c r="H28" i="383"/>
  <c r="R28" i="383"/>
  <c r="AA28" i="383"/>
  <c r="AJ28" i="383"/>
  <c r="M28" i="383"/>
  <c r="W28" i="383"/>
  <c r="AH28" i="383"/>
  <c r="N28" i="383"/>
  <c r="Z28" i="383"/>
  <c r="AL28" i="383"/>
  <c r="O28" i="383"/>
  <c r="AB28" i="383"/>
  <c r="AM28" i="383"/>
  <c r="F28" i="383"/>
  <c r="S28" i="383"/>
  <c r="AD28" i="383"/>
  <c r="AP28" i="383"/>
  <c r="J28" i="383"/>
  <c r="U28" i="383"/>
  <c r="AF28" i="383"/>
  <c r="E28" i="383"/>
  <c r="AC28" i="383"/>
  <c r="G28" i="383"/>
  <c r="AE28" i="383"/>
  <c r="K28" i="383"/>
  <c r="AI28" i="383"/>
  <c r="L28" i="383"/>
  <c r="AK28" i="383"/>
  <c r="P28" i="383"/>
  <c r="AN28" i="383"/>
  <c r="D28" i="383"/>
  <c r="T28" i="383"/>
  <c r="AQ28" i="383"/>
  <c r="V28" i="383"/>
  <c r="X28" i="383"/>
  <c r="X59" i="372"/>
  <c r="F50" i="373"/>
  <c r="N50" i="373"/>
  <c r="V50" i="373"/>
  <c r="AD50" i="373"/>
  <c r="AL50" i="373"/>
  <c r="K50" i="373"/>
  <c r="T50" i="373"/>
  <c r="AC50" i="373"/>
  <c r="AM50" i="373"/>
  <c r="L50" i="373"/>
  <c r="W50" i="373"/>
  <c r="AG50" i="373"/>
  <c r="AQ50" i="373"/>
  <c r="D50" i="373"/>
  <c r="I50" i="373"/>
  <c r="U50" i="373"/>
  <c r="AH50" i="373"/>
  <c r="J50" i="373"/>
  <c r="X50" i="373"/>
  <c r="AI50" i="373"/>
  <c r="O50" i="373"/>
  <c r="Z50" i="373"/>
  <c r="AK50" i="373"/>
  <c r="E50" i="373"/>
  <c r="Q50" i="373"/>
  <c r="AB50" i="373"/>
  <c r="AO50" i="373"/>
  <c r="G50" i="373"/>
  <c r="AE50" i="373"/>
  <c r="H50" i="373"/>
  <c r="AF50" i="373"/>
  <c r="P50" i="373"/>
  <c r="AN50" i="373"/>
  <c r="S50" i="373"/>
  <c r="AJ50" i="373"/>
  <c r="AA50" i="373"/>
  <c r="AP50" i="373"/>
  <c r="M50" i="373"/>
  <c r="R50" i="373"/>
  <c r="Y50" i="373"/>
  <c r="J49" i="385"/>
  <c r="R49" i="385"/>
  <c r="Z49" i="385"/>
  <c r="AH49" i="385"/>
  <c r="AP49" i="385"/>
  <c r="E49" i="385"/>
  <c r="N49" i="385"/>
  <c r="W49" i="385"/>
  <c r="AF49" i="385"/>
  <c r="AO49" i="385"/>
  <c r="G49" i="385"/>
  <c r="Q49" i="385"/>
  <c r="AB49" i="385"/>
  <c r="AL49" i="385"/>
  <c r="I49" i="385"/>
  <c r="L49" i="385"/>
  <c r="X49" i="385"/>
  <c r="AJ49" i="385"/>
  <c r="M49" i="385"/>
  <c r="Y49" i="385"/>
  <c r="AK49" i="385"/>
  <c r="P49" i="385"/>
  <c r="AC49" i="385"/>
  <c r="AN49" i="385"/>
  <c r="F49" i="385"/>
  <c r="T49" i="385"/>
  <c r="AE49" i="385"/>
  <c r="V49" i="385"/>
  <c r="D49" i="385"/>
  <c r="AA49" i="385"/>
  <c r="H49" i="385"/>
  <c r="AG49" i="385"/>
  <c r="O49" i="385"/>
  <c r="AM49" i="385"/>
  <c r="AQ49" i="385"/>
  <c r="K49" i="385"/>
  <c r="S49" i="385"/>
  <c r="U49" i="385"/>
  <c r="AD49" i="385"/>
  <c r="AI49" i="385"/>
  <c r="K36" i="383"/>
  <c r="S36" i="383"/>
  <c r="AA36" i="383"/>
  <c r="AI36" i="383"/>
  <c r="AQ36" i="383"/>
  <c r="M36" i="383"/>
  <c r="V36" i="383"/>
  <c r="AE36" i="383"/>
  <c r="AN36" i="383"/>
  <c r="E36" i="383"/>
  <c r="O36" i="383"/>
  <c r="Y36" i="383"/>
  <c r="AJ36" i="383"/>
  <c r="F36" i="383"/>
  <c r="P36" i="383"/>
  <c r="Z36" i="383"/>
  <c r="AK36" i="383"/>
  <c r="H36" i="383"/>
  <c r="R36" i="383"/>
  <c r="AC36" i="383"/>
  <c r="AM36" i="383"/>
  <c r="J36" i="383"/>
  <c r="U36" i="383"/>
  <c r="AF36" i="383"/>
  <c r="AP36" i="383"/>
  <c r="Q36" i="383"/>
  <c r="AL36" i="383"/>
  <c r="D36" i="383"/>
  <c r="AH36" i="383"/>
  <c r="T36" i="383"/>
  <c r="AO36" i="383"/>
  <c r="W36" i="383"/>
  <c r="X36" i="383"/>
  <c r="G36" i="383"/>
  <c r="AB36" i="383"/>
  <c r="AG36" i="383"/>
  <c r="N36" i="383"/>
  <c r="I36" i="383"/>
  <c r="AD36" i="383"/>
  <c r="L36" i="383"/>
  <c r="H27" i="383"/>
  <c r="P27" i="383"/>
  <c r="X27" i="383"/>
  <c r="AF27" i="383"/>
  <c r="AN27" i="383"/>
  <c r="K27" i="383"/>
  <c r="T27" i="383"/>
  <c r="AC27" i="383"/>
  <c r="AL27" i="383"/>
  <c r="J27" i="383"/>
  <c r="U27" i="383"/>
  <c r="AE27" i="383"/>
  <c r="AP27" i="383"/>
  <c r="E27" i="383"/>
  <c r="Q27" i="383"/>
  <c r="AB27" i="383"/>
  <c r="AO27" i="383"/>
  <c r="F27" i="383"/>
  <c r="R27" i="383"/>
  <c r="AD27" i="383"/>
  <c r="AQ27" i="383"/>
  <c r="I27" i="383"/>
  <c r="V27" i="383"/>
  <c r="AH27" i="383"/>
  <c r="M27" i="383"/>
  <c r="Y27" i="383"/>
  <c r="AJ27" i="383"/>
  <c r="S27" i="383"/>
  <c r="O27" i="383"/>
  <c r="W27" i="383"/>
  <c r="Z27" i="383"/>
  <c r="AA27" i="383"/>
  <c r="D27" i="383"/>
  <c r="G27" i="383"/>
  <c r="AG27" i="383"/>
  <c r="AM27" i="383"/>
  <c r="L27" i="383"/>
  <c r="AI27" i="383"/>
  <c r="N27" i="383"/>
  <c r="AK27" i="383"/>
  <c r="I48" i="385"/>
  <c r="Q48" i="385"/>
  <c r="Y48" i="385"/>
  <c r="AG48" i="385"/>
  <c r="AO48" i="385"/>
  <c r="G48" i="385"/>
  <c r="P48" i="385"/>
  <c r="Z48" i="385"/>
  <c r="AI48" i="385"/>
  <c r="K48" i="385"/>
  <c r="U48" i="385"/>
  <c r="AE48" i="385"/>
  <c r="N48" i="385"/>
  <c r="X48" i="385"/>
  <c r="AJ48" i="385"/>
  <c r="D48" i="385"/>
  <c r="F48" i="385"/>
  <c r="R48" i="385"/>
  <c r="AB48" i="385"/>
  <c r="AL48" i="385"/>
  <c r="T48" i="385"/>
  <c r="AK48" i="385"/>
  <c r="E48" i="385"/>
  <c r="V48" i="385"/>
  <c r="AM48" i="385"/>
  <c r="J48" i="385"/>
  <c r="AA48" i="385"/>
  <c r="AP48" i="385"/>
  <c r="M48" i="385"/>
  <c r="AD48" i="385"/>
  <c r="AH48" i="385"/>
  <c r="H48" i="385"/>
  <c r="AN48" i="385"/>
  <c r="O48" i="385"/>
  <c r="W48" i="385"/>
  <c r="AC48" i="385"/>
  <c r="AF48" i="385"/>
  <c r="L48" i="385"/>
  <c r="S48" i="385"/>
  <c r="AQ48" i="385"/>
  <c r="G42" i="379"/>
  <c r="O42" i="379"/>
  <c r="W42" i="379"/>
  <c r="AE42" i="379"/>
  <c r="AM42" i="379"/>
  <c r="H42" i="379"/>
  <c r="P42" i="379"/>
  <c r="X42" i="379"/>
  <c r="AF42" i="379"/>
  <c r="AN42" i="379"/>
  <c r="D42" i="379"/>
  <c r="I42" i="379"/>
  <c r="Q42" i="379"/>
  <c r="Y42" i="379"/>
  <c r="AG42" i="379"/>
  <c r="AO42" i="379"/>
  <c r="J42" i="379"/>
  <c r="R42" i="379"/>
  <c r="Z42" i="379"/>
  <c r="AH42" i="379"/>
  <c r="AP42" i="379"/>
  <c r="E42" i="379"/>
  <c r="U42" i="379"/>
  <c r="AK42" i="379"/>
  <c r="M42" i="379"/>
  <c r="F42" i="379"/>
  <c r="V42" i="379"/>
  <c r="AL42" i="379"/>
  <c r="K42" i="379"/>
  <c r="AA42" i="379"/>
  <c r="AQ42" i="379"/>
  <c r="AC42" i="379"/>
  <c r="L42" i="379"/>
  <c r="AB42" i="379"/>
  <c r="AJ42" i="379"/>
  <c r="AD42" i="379"/>
  <c r="S42" i="379"/>
  <c r="AI42" i="379"/>
  <c r="N42" i="379"/>
  <c r="T42" i="379"/>
  <c r="X29" i="372"/>
  <c r="L20" i="373"/>
  <c r="T20" i="373"/>
  <c r="AB20" i="373"/>
  <c r="AJ20" i="373"/>
  <c r="F20" i="373"/>
  <c r="O20" i="373"/>
  <c r="X20" i="373"/>
  <c r="AG20" i="373"/>
  <c r="AP20" i="373"/>
  <c r="N20" i="373"/>
  <c r="Y20" i="373"/>
  <c r="AI20" i="373"/>
  <c r="P20" i="373"/>
  <c r="AA20" i="373"/>
  <c r="AM20" i="373"/>
  <c r="E20" i="373"/>
  <c r="Q20" i="373"/>
  <c r="AC20" i="373"/>
  <c r="AN20" i="373"/>
  <c r="H20" i="373"/>
  <c r="S20" i="373"/>
  <c r="AE20" i="373"/>
  <c r="AQ20" i="373"/>
  <c r="J20" i="373"/>
  <c r="V20" i="373"/>
  <c r="AH20" i="373"/>
  <c r="M20" i="373"/>
  <c r="AL20" i="373"/>
  <c r="R20" i="373"/>
  <c r="AO20" i="373"/>
  <c r="W20" i="373"/>
  <c r="D20" i="373"/>
  <c r="G20" i="373"/>
  <c r="AD20" i="373"/>
  <c r="AF20" i="373"/>
  <c r="AK20" i="373"/>
  <c r="K20" i="373"/>
  <c r="Z20" i="373"/>
  <c r="I20" i="373"/>
  <c r="U20" i="373"/>
  <c r="L27" i="376"/>
  <c r="T27" i="376"/>
  <c r="AB27" i="376"/>
  <c r="AJ27" i="376"/>
  <c r="H27" i="376"/>
  <c r="Q27" i="376"/>
  <c r="Z27" i="376"/>
  <c r="AI27" i="376"/>
  <c r="I27" i="376"/>
  <c r="R27" i="376"/>
  <c r="AA27" i="376"/>
  <c r="AK27" i="376"/>
  <c r="K27" i="376"/>
  <c r="U27" i="376"/>
  <c r="AD27" i="376"/>
  <c r="AM27" i="376"/>
  <c r="G27" i="376"/>
  <c r="W27" i="376"/>
  <c r="AL27" i="376"/>
  <c r="J27" i="376"/>
  <c r="X27" i="376"/>
  <c r="AN27" i="376"/>
  <c r="N27" i="376"/>
  <c r="AC27" i="376"/>
  <c r="AP27" i="376"/>
  <c r="V27" i="376"/>
  <c r="Y27" i="376"/>
  <c r="E27" i="376"/>
  <c r="AE27" i="376"/>
  <c r="F27" i="376"/>
  <c r="AF27" i="376"/>
  <c r="P27" i="376"/>
  <c r="S27" i="376"/>
  <c r="AG27" i="376"/>
  <c r="AH27" i="376"/>
  <c r="D27" i="376"/>
  <c r="AO27" i="376"/>
  <c r="AQ27" i="376"/>
  <c r="O27" i="376"/>
  <c r="M27" i="376"/>
  <c r="E48" i="379"/>
  <c r="M48" i="379"/>
  <c r="U48" i="379"/>
  <c r="AC48" i="379"/>
  <c r="AK48" i="379"/>
  <c r="F48" i="379"/>
  <c r="N48" i="379"/>
  <c r="V48" i="379"/>
  <c r="AD48" i="379"/>
  <c r="AL48" i="379"/>
  <c r="G48" i="379"/>
  <c r="O48" i="379"/>
  <c r="W48" i="379"/>
  <c r="AE48" i="379"/>
  <c r="AM48" i="379"/>
  <c r="H48" i="379"/>
  <c r="P48" i="379"/>
  <c r="X48" i="379"/>
  <c r="AF48" i="379"/>
  <c r="AN48" i="379"/>
  <c r="K48" i="379"/>
  <c r="AA48" i="379"/>
  <c r="AQ48" i="379"/>
  <c r="AI48" i="379"/>
  <c r="L48" i="379"/>
  <c r="AB48" i="379"/>
  <c r="S48" i="379"/>
  <c r="Q48" i="379"/>
  <c r="AG48" i="379"/>
  <c r="R48" i="379"/>
  <c r="AH48" i="379"/>
  <c r="T48" i="379"/>
  <c r="D48" i="379"/>
  <c r="I48" i="379"/>
  <c r="Y48" i="379"/>
  <c r="J48" i="379"/>
  <c r="Z48" i="379"/>
  <c r="AP48" i="379"/>
  <c r="AJ48" i="379"/>
  <c r="AO48" i="379"/>
  <c r="E19" i="377"/>
  <c r="M19" i="377"/>
  <c r="U19" i="377"/>
  <c r="AC19" i="377"/>
  <c r="AK19" i="377"/>
  <c r="H19" i="377"/>
  <c r="Q19" i="377"/>
  <c r="Z19" i="377"/>
  <c r="AI19" i="377"/>
  <c r="F19" i="377"/>
  <c r="P19" i="377"/>
  <c r="AA19" i="377"/>
  <c r="AL19" i="377"/>
  <c r="G19" i="377"/>
  <c r="R19" i="377"/>
  <c r="AB19" i="377"/>
  <c r="AM19" i="377"/>
  <c r="I19" i="377"/>
  <c r="J19" i="377"/>
  <c r="T19" i="377"/>
  <c r="AE19" i="377"/>
  <c r="AO19" i="377"/>
  <c r="N19" i="377"/>
  <c r="AF19" i="377"/>
  <c r="O19" i="377"/>
  <c r="AG19" i="377"/>
  <c r="S19" i="377"/>
  <c r="AH19" i="377"/>
  <c r="V19" i="377"/>
  <c r="AJ19" i="377"/>
  <c r="AN19" i="377"/>
  <c r="AP19" i="377"/>
  <c r="D19" i="377"/>
  <c r="K19" i="377"/>
  <c r="AQ19" i="377"/>
  <c r="L19" i="377"/>
  <c r="W19" i="377"/>
  <c r="X19" i="377"/>
  <c r="Y19" i="377"/>
  <c r="AD19" i="377"/>
  <c r="K29" i="377"/>
  <c r="S29" i="377"/>
  <c r="AA29" i="377"/>
  <c r="AI29" i="377"/>
  <c r="AQ29" i="377"/>
  <c r="L29" i="377"/>
  <c r="T29" i="377"/>
  <c r="AB29" i="377"/>
  <c r="AJ29" i="377"/>
  <c r="F29" i="377"/>
  <c r="N29" i="377"/>
  <c r="V29" i="377"/>
  <c r="AD29" i="377"/>
  <c r="AL29" i="377"/>
  <c r="D29" i="377"/>
  <c r="G29" i="377"/>
  <c r="R29" i="377"/>
  <c r="AF29" i="377"/>
  <c r="H29" i="377"/>
  <c r="U29" i="377"/>
  <c r="AG29" i="377"/>
  <c r="I29" i="377"/>
  <c r="W29" i="377"/>
  <c r="AH29" i="377"/>
  <c r="J29" i="377"/>
  <c r="X29" i="377"/>
  <c r="AK29" i="377"/>
  <c r="Y29" i="377"/>
  <c r="Z29" i="377"/>
  <c r="AC29" i="377"/>
  <c r="E29" i="377"/>
  <c r="AE29" i="377"/>
  <c r="P29" i="377"/>
  <c r="Q29" i="377"/>
  <c r="AM29" i="377"/>
  <c r="AN29" i="377"/>
  <c r="AO29" i="377"/>
  <c r="M29" i="377"/>
  <c r="O29" i="377"/>
  <c r="AP29" i="377"/>
  <c r="F31" i="383"/>
  <c r="N31" i="383"/>
  <c r="V31" i="383"/>
  <c r="AD31" i="383"/>
  <c r="AL31" i="383"/>
  <c r="G31" i="383"/>
  <c r="P31" i="383"/>
  <c r="Y31" i="383"/>
  <c r="AH31" i="383"/>
  <c r="AQ31" i="383"/>
  <c r="K31" i="383"/>
  <c r="U31" i="383"/>
  <c r="AF31" i="383"/>
  <c r="AP31" i="383"/>
  <c r="L31" i="383"/>
  <c r="W31" i="383"/>
  <c r="AG31" i="383"/>
  <c r="O31" i="383"/>
  <c r="Z31" i="383"/>
  <c r="AJ31" i="383"/>
  <c r="H31" i="383"/>
  <c r="R31" i="383"/>
  <c r="AB31" i="383"/>
  <c r="AM31" i="383"/>
  <c r="X31" i="383"/>
  <c r="AO31" i="383"/>
  <c r="E31" i="383"/>
  <c r="AA31" i="383"/>
  <c r="I31" i="383"/>
  <c r="AC31" i="383"/>
  <c r="J31" i="383"/>
  <c r="AE31" i="383"/>
  <c r="M31" i="383"/>
  <c r="AI31" i="383"/>
  <c r="D31" i="383"/>
  <c r="T31" i="383"/>
  <c r="Q31" i="383"/>
  <c r="AK31" i="383"/>
  <c r="S31" i="383"/>
  <c r="AN31" i="383"/>
  <c r="H33" i="383"/>
  <c r="P33" i="383"/>
  <c r="X33" i="383"/>
  <c r="AF33" i="383"/>
  <c r="AN33" i="383"/>
  <c r="K33" i="383"/>
  <c r="T33" i="383"/>
  <c r="AC33" i="383"/>
  <c r="AL33" i="383"/>
  <c r="F33" i="383"/>
  <c r="Q33" i="383"/>
  <c r="AA33" i="383"/>
  <c r="AK33" i="383"/>
  <c r="G33" i="383"/>
  <c r="R33" i="383"/>
  <c r="AB33" i="383"/>
  <c r="AM33" i="383"/>
  <c r="J33" i="383"/>
  <c r="U33" i="383"/>
  <c r="AE33" i="383"/>
  <c r="AP33" i="383"/>
  <c r="M33" i="383"/>
  <c r="W33" i="383"/>
  <c r="AH33" i="383"/>
  <c r="I33" i="383"/>
  <c r="AD33" i="383"/>
  <c r="Z33" i="383"/>
  <c r="L33" i="383"/>
  <c r="AG33" i="383"/>
  <c r="N33" i="383"/>
  <c r="AI33" i="383"/>
  <c r="O33" i="383"/>
  <c r="AJ33" i="383"/>
  <c r="S33" i="383"/>
  <c r="AO33" i="383"/>
  <c r="E33" i="383"/>
  <c r="V33" i="383"/>
  <c r="AQ33" i="383"/>
  <c r="Y33" i="383"/>
  <c r="D33" i="383"/>
  <c r="G25" i="377"/>
  <c r="O25" i="377"/>
  <c r="W25" i="377"/>
  <c r="AE25" i="377"/>
  <c r="AM25" i="377"/>
  <c r="H25" i="377"/>
  <c r="P25" i="377"/>
  <c r="X25" i="377"/>
  <c r="AF25" i="377"/>
  <c r="AN25" i="377"/>
  <c r="J25" i="377"/>
  <c r="R25" i="377"/>
  <c r="Z25" i="377"/>
  <c r="AH25" i="377"/>
  <c r="AP25" i="377"/>
  <c r="I25" i="377"/>
  <c r="U25" i="377"/>
  <c r="AI25" i="377"/>
  <c r="K25" i="377"/>
  <c r="V25" i="377"/>
  <c r="AJ25" i="377"/>
  <c r="L25" i="377"/>
  <c r="Y25" i="377"/>
  <c r="AK25" i="377"/>
  <c r="D25" i="377"/>
  <c r="M25" i="377"/>
  <c r="AA25" i="377"/>
  <c r="AL25" i="377"/>
  <c r="AB25" i="377"/>
  <c r="AC25" i="377"/>
  <c r="E25" i="377"/>
  <c r="AD25" i="377"/>
  <c r="F25" i="377"/>
  <c r="AG25" i="377"/>
  <c r="S25" i="377"/>
  <c r="T25" i="377"/>
  <c r="AO25" i="377"/>
  <c r="AQ25" i="377"/>
  <c r="N25" i="377"/>
  <c r="Q25" i="377"/>
  <c r="I43" i="385"/>
  <c r="Q43" i="385"/>
  <c r="Y43" i="385"/>
  <c r="AG43" i="385"/>
  <c r="AO43" i="385"/>
  <c r="M43" i="385"/>
  <c r="V43" i="385"/>
  <c r="AE43" i="385"/>
  <c r="AN43" i="385"/>
  <c r="L43" i="385"/>
  <c r="W43" i="385"/>
  <c r="AH43" i="385"/>
  <c r="J43" i="385"/>
  <c r="U43" i="385"/>
  <c r="AI43" i="385"/>
  <c r="K43" i="385"/>
  <c r="X43" i="385"/>
  <c r="AJ43" i="385"/>
  <c r="O43" i="385"/>
  <c r="AA43" i="385"/>
  <c r="AL43" i="385"/>
  <c r="F43" i="385"/>
  <c r="R43" i="385"/>
  <c r="AC43" i="385"/>
  <c r="AP43" i="385"/>
  <c r="T43" i="385"/>
  <c r="Z43" i="385"/>
  <c r="G43" i="385"/>
  <c r="AD43" i="385"/>
  <c r="N43" i="385"/>
  <c r="AK43" i="385"/>
  <c r="AQ43" i="385"/>
  <c r="E43" i="385"/>
  <c r="P43" i="385"/>
  <c r="AB43" i="385"/>
  <c r="D43" i="385"/>
  <c r="S43" i="385"/>
  <c r="AF43" i="385"/>
  <c r="AM43" i="385"/>
  <c r="H43" i="385"/>
  <c r="K22" i="383"/>
  <c r="S22" i="383"/>
  <c r="AA22" i="383"/>
  <c r="AI22" i="383"/>
  <c r="AQ22" i="383"/>
  <c r="E22" i="383"/>
  <c r="N22" i="383"/>
  <c r="W22" i="383"/>
  <c r="AF22" i="383"/>
  <c r="AO22" i="383"/>
  <c r="M22" i="383"/>
  <c r="O22" i="383"/>
  <c r="G22" i="383"/>
  <c r="Q22" i="383"/>
  <c r="AB22" i="383"/>
  <c r="AL22" i="383"/>
  <c r="D22" i="383"/>
  <c r="F22" i="383"/>
  <c r="U22" i="383"/>
  <c r="AG22" i="383"/>
  <c r="H22" i="383"/>
  <c r="V22" i="383"/>
  <c r="AH22" i="383"/>
  <c r="J22" i="383"/>
  <c r="Y22" i="383"/>
  <c r="AK22" i="383"/>
  <c r="P22" i="383"/>
  <c r="AC22" i="383"/>
  <c r="AN22" i="383"/>
  <c r="X22" i="383"/>
  <c r="T22" i="383"/>
  <c r="Z22" i="383"/>
  <c r="AD22" i="383"/>
  <c r="AE22" i="383"/>
  <c r="I22" i="383"/>
  <c r="AJ22" i="383"/>
  <c r="L22" i="383"/>
  <c r="AM22" i="383"/>
  <c r="R22" i="383"/>
  <c r="AP22" i="383"/>
  <c r="K12" i="385"/>
  <c r="S12" i="385"/>
  <c r="AA12" i="385"/>
  <c r="AI12" i="385"/>
  <c r="AQ12" i="385"/>
  <c r="F12" i="385"/>
  <c r="N12" i="385"/>
  <c r="V12" i="385"/>
  <c r="AD12" i="385"/>
  <c r="AL12" i="385"/>
  <c r="G12" i="385"/>
  <c r="O12" i="385"/>
  <c r="W12" i="385"/>
  <c r="AE12" i="385"/>
  <c r="AM12" i="385"/>
  <c r="H12" i="385"/>
  <c r="P12" i="385"/>
  <c r="X12" i="385"/>
  <c r="AF12" i="385"/>
  <c r="AN12" i="385"/>
  <c r="E12" i="385"/>
  <c r="U12" i="385"/>
  <c r="AK12" i="385"/>
  <c r="J12" i="385"/>
  <c r="Z12" i="385"/>
  <c r="AP12" i="385"/>
  <c r="R12" i="385"/>
  <c r="AO12" i="385"/>
  <c r="I12" i="385"/>
  <c r="AG12" i="385"/>
  <c r="M12" i="385"/>
  <c r="AJ12" i="385"/>
  <c r="T12" i="385"/>
  <c r="Y12" i="385"/>
  <c r="AC12" i="385"/>
  <c r="Q12" i="385"/>
  <c r="AB12" i="385"/>
  <c r="L12" i="385"/>
  <c r="AH12" i="385"/>
  <c r="D12" i="385"/>
  <c r="L16" i="383"/>
  <c r="T16" i="383"/>
  <c r="AB16" i="383"/>
  <c r="AJ16" i="383"/>
  <c r="G16" i="383"/>
  <c r="P16" i="383"/>
  <c r="Y16" i="383"/>
  <c r="AH16" i="383"/>
  <c r="AQ16" i="383"/>
  <c r="F16" i="383"/>
  <c r="Q16" i="383"/>
  <c r="AA16" i="383"/>
  <c r="AL16" i="383"/>
  <c r="E16" i="383"/>
  <c r="R16" i="383"/>
  <c r="AD16" i="383"/>
  <c r="AO16" i="383"/>
  <c r="H16" i="383"/>
  <c r="S16" i="383"/>
  <c r="AE16" i="383"/>
  <c r="AP16" i="383"/>
  <c r="J16" i="383"/>
  <c r="V16" i="383"/>
  <c r="AG16" i="383"/>
  <c r="M16" i="383"/>
  <c r="X16" i="383"/>
  <c r="AK16" i="383"/>
  <c r="Z16" i="383"/>
  <c r="AC16" i="383"/>
  <c r="K16" i="383"/>
  <c r="AI16" i="383"/>
  <c r="O16" i="383"/>
  <c r="AN16" i="383"/>
  <c r="AF16" i="383"/>
  <c r="D16" i="383"/>
  <c r="W16" i="383"/>
  <c r="AM16" i="383"/>
  <c r="I16" i="383"/>
  <c r="N16" i="383"/>
  <c r="U16" i="383"/>
  <c r="X52" i="372"/>
  <c r="G43" i="373"/>
  <c r="O43" i="373"/>
  <c r="W43" i="373"/>
  <c r="AE43" i="373"/>
  <c r="AM43" i="373"/>
  <c r="J43" i="373"/>
  <c r="S43" i="373"/>
  <c r="AB43" i="373"/>
  <c r="AK43" i="373"/>
  <c r="M43" i="373"/>
  <c r="X43" i="373"/>
  <c r="AH43" i="373"/>
  <c r="H43" i="373"/>
  <c r="T43" i="373"/>
  <c r="AF43" i="373"/>
  <c r="AQ43" i="373"/>
  <c r="I43" i="373"/>
  <c r="U43" i="373"/>
  <c r="AG43" i="373"/>
  <c r="L43" i="373"/>
  <c r="Y43" i="373"/>
  <c r="AJ43" i="373"/>
  <c r="D43" i="373"/>
  <c r="P43" i="373"/>
  <c r="AA43" i="373"/>
  <c r="AN43" i="373"/>
  <c r="Q43" i="373"/>
  <c r="AO43" i="373"/>
  <c r="R43" i="373"/>
  <c r="AP43" i="373"/>
  <c r="Z43" i="373"/>
  <c r="F43" i="373"/>
  <c r="AD43" i="373"/>
  <c r="V43" i="373"/>
  <c r="N43" i="373"/>
  <c r="AC43" i="373"/>
  <c r="AI43" i="373"/>
  <c r="AL43" i="373"/>
  <c r="E43" i="373"/>
  <c r="K43" i="373"/>
  <c r="K37" i="377"/>
  <c r="S37" i="377"/>
  <c r="AA37" i="377"/>
  <c r="AI37" i="377"/>
  <c r="AQ37" i="377"/>
  <c r="L37" i="377"/>
  <c r="T37" i="377"/>
  <c r="AB37" i="377"/>
  <c r="AJ37" i="377"/>
  <c r="F37" i="377"/>
  <c r="N37" i="377"/>
  <c r="V37" i="377"/>
  <c r="AD37" i="377"/>
  <c r="AL37" i="377"/>
  <c r="D37" i="377"/>
  <c r="O37" i="377"/>
  <c r="Z37" i="377"/>
  <c r="AN37" i="377"/>
  <c r="P37" i="377"/>
  <c r="AC37" i="377"/>
  <c r="AO37" i="377"/>
  <c r="E37" i="377"/>
  <c r="Q37" i="377"/>
  <c r="AE37" i="377"/>
  <c r="AP37" i="377"/>
  <c r="G37" i="377"/>
  <c r="R37" i="377"/>
  <c r="AF37" i="377"/>
  <c r="U37" i="377"/>
  <c r="W37" i="377"/>
  <c r="X37" i="377"/>
  <c r="Y37" i="377"/>
  <c r="J37" i="377"/>
  <c r="M37" i="377"/>
  <c r="AG37" i="377"/>
  <c r="AH37" i="377"/>
  <c r="AK37" i="377"/>
  <c r="AM37" i="377"/>
  <c r="I37" i="377"/>
  <c r="H37" i="377"/>
  <c r="I51" i="377"/>
  <c r="Q51" i="377"/>
  <c r="L51" i="377"/>
  <c r="T51" i="377"/>
  <c r="AB51" i="377"/>
  <c r="AJ51" i="377"/>
  <c r="N51" i="377"/>
  <c r="X51" i="377"/>
  <c r="AG51" i="377"/>
  <c r="AP51" i="377"/>
  <c r="E51" i="377"/>
  <c r="O51" i="377"/>
  <c r="Y51" i="377"/>
  <c r="AH51" i="377"/>
  <c r="AQ51" i="377"/>
  <c r="D51" i="377"/>
  <c r="F51" i="377"/>
  <c r="P51" i="377"/>
  <c r="Z51" i="377"/>
  <c r="AI51" i="377"/>
  <c r="G51" i="377"/>
  <c r="R51" i="377"/>
  <c r="AA51" i="377"/>
  <c r="AK51" i="377"/>
  <c r="S51" i="377"/>
  <c r="AL51" i="377"/>
  <c r="U51" i="377"/>
  <c r="AM51" i="377"/>
  <c r="V51" i="377"/>
  <c r="AN51" i="377"/>
  <c r="W51" i="377"/>
  <c r="AO51" i="377"/>
  <c r="K51" i="377"/>
  <c r="M51" i="377"/>
  <c r="AC51" i="377"/>
  <c r="AD51" i="377"/>
  <c r="AE51" i="377"/>
  <c r="H51" i="377"/>
  <c r="AF51" i="377"/>
  <c r="J51" i="377"/>
  <c r="F21" i="376"/>
  <c r="N21" i="376"/>
  <c r="V21" i="376"/>
  <c r="AD21" i="376"/>
  <c r="AL21" i="376"/>
  <c r="M21" i="376"/>
  <c r="W21" i="376"/>
  <c r="AF21" i="376"/>
  <c r="AO21" i="376"/>
  <c r="E21" i="376"/>
  <c r="O21" i="376"/>
  <c r="X21" i="376"/>
  <c r="AG21" i="376"/>
  <c r="AP21" i="376"/>
  <c r="H21" i="376"/>
  <c r="Q21" i="376"/>
  <c r="Z21" i="376"/>
  <c r="AI21" i="376"/>
  <c r="I21" i="376"/>
  <c r="U21" i="376"/>
  <c r="AK21" i="376"/>
  <c r="J21" i="376"/>
  <c r="Y21" i="376"/>
  <c r="AM21" i="376"/>
  <c r="L21" i="376"/>
  <c r="AB21" i="376"/>
  <c r="AQ21" i="376"/>
  <c r="T21" i="376"/>
  <c r="AA21" i="376"/>
  <c r="D21" i="376"/>
  <c r="AC21" i="376"/>
  <c r="G21" i="376"/>
  <c r="AE21" i="376"/>
  <c r="R21" i="376"/>
  <c r="S21" i="376"/>
  <c r="AH21" i="376"/>
  <c r="AJ21" i="376"/>
  <c r="K21" i="376"/>
  <c r="P21" i="376"/>
  <c r="AN21" i="376"/>
  <c r="E38" i="383"/>
  <c r="M38" i="383"/>
  <c r="U38" i="383"/>
  <c r="AC38" i="383"/>
  <c r="AK38" i="383"/>
  <c r="H38" i="383"/>
  <c r="Q38" i="383"/>
  <c r="Z38" i="383"/>
  <c r="AI38" i="383"/>
  <c r="D38" i="383"/>
  <c r="J38" i="383"/>
  <c r="T38" i="383"/>
  <c r="AE38" i="383"/>
  <c r="AO38" i="383"/>
  <c r="K38" i="383"/>
  <c r="V38" i="383"/>
  <c r="AF38" i="383"/>
  <c r="AP38" i="383"/>
  <c r="N38" i="383"/>
  <c r="X38" i="383"/>
  <c r="AH38" i="383"/>
  <c r="F38" i="383"/>
  <c r="P38" i="383"/>
  <c r="AA38" i="383"/>
  <c r="AL38" i="383"/>
  <c r="W38" i="383"/>
  <c r="AQ38" i="383"/>
  <c r="AN38" i="383"/>
  <c r="Y38" i="383"/>
  <c r="G38" i="383"/>
  <c r="AB38" i="383"/>
  <c r="S38" i="383"/>
  <c r="I38" i="383"/>
  <c r="AD38" i="383"/>
  <c r="L38" i="383"/>
  <c r="AG38" i="383"/>
  <c r="R38" i="383"/>
  <c r="O38" i="383"/>
  <c r="AJ38" i="383"/>
  <c r="AM38" i="383"/>
  <c r="F24" i="385"/>
  <c r="N24" i="385"/>
  <c r="V24" i="385"/>
  <c r="AD24" i="385"/>
  <c r="AL24" i="385"/>
  <c r="K24" i="385"/>
  <c r="T24" i="385"/>
  <c r="AC24" i="385"/>
  <c r="AM24" i="385"/>
  <c r="M24" i="385"/>
  <c r="W24" i="385"/>
  <c r="AF24" i="385"/>
  <c r="AO24" i="385"/>
  <c r="G24" i="385"/>
  <c r="P24" i="385"/>
  <c r="Y24" i="385"/>
  <c r="AH24" i="385"/>
  <c r="AQ24" i="385"/>
  <c r="I24" i="385"/>
  <c r="X24" i="385"/>
  <c r="AK24" i="385"/>
  <c r="L24" i="385"/>
  <c r="AA24" i="385"/>
  <c r="AP24" i="385"/>
  <c r="Q24" i="385"/>
  <c r="AE24" i="385"/>
  <c r="U24" i="385"/>
  <c r="Z24" i="385"/>
  <c r="H24" i="385"/>
  <c r="AG24" i="385"/>
  <c r="O24" i="385"/>
  <c r="AJ24" i="385"/>
  <c r="E24" i="385"/>
  <c r="R24" i="385"/>
  <c r="AB24" i="385"/>
  <c r="D24" i="385"/>
  <c r="J24" i="385"/>
  <c r="AI24" i="385"/>
  <c r="AN24" i="385"/>
  <c r="S24" i="385"/>
  <c r="J25" i="376"/>
  <c r="R25" i="376"/>
  <c r="Z25" i="376"/>
  <c r="AH25" i="376"/>
  <c r="AP25" i="376"/>
  <c r="M25" i="376"/>
  <c r="V25" i="376"/>
  <c r="AE25" i="376"/>
  <c r="AN25" i="376"/>
  <c r="E25" i="376"/>
  <c r="N25" i="376"/>
  <c r="W25" i="376"/>
  <c r="AF25" i="376"/>
  <c r="AO25" i="376"/>
  <c r="G25" i="376"/>
  <c r="P25" i="376"/>
  <c r="Y25" i="376"/>
  <c r="AI25" i="376"/>
  <c r="L25" i="376"/>
  <c r="AB25" i="376"/>
  <c r="AQ25" i="376"/>
  <c r="O25" i="376"/>
  <c r="AC25" i="376"/>
  <c r="S25" i="376"/>
  <c r="AG25" i="376"/>
  <c r="D25" i="376"/>
  <c r="H25" i="376"/>
  <c r="AD25" i="376"/>
  <c r="I25" i="376"/>
  <c r="AJ25" i="376"/>
  <c r="K25" i="376"/>
  <c r="AK25" i="376"/>
  <c r="Q25" i="376"/>
  <c r="AL25" i="376"/>
  <c r="F25" i="376"/>
  <c r="T25" i="376"/>
  <c r="U25" i="376"/>
  <c r="X25" i="376"/>
  <c r="AA25" i="376"/>
  <c r="AM25" i="376"/>
  <c r="I34" i="383"/>
  <c r="Q34" i="383"/>
  <c r="Y34" i="383"/>
  <c r="AG34" i="383"/>
  <c r="AO34" i="383"/>
  <c r="H34" i="383"/>
  <c r="R34" i="383"/>
  <c r="AA34" i="383"/>
  <c r="AJ34" i="383"/>
  <c r="J34" i="383"/>
  <c r="T34" i="383"/>
  <c r="AD34" i="383"/>
  <c r="AN34" i="383"/>
  <c r="K34" i="383"/>
  <c r="U34" i="383"/>
  <c r="AE34" i="383"/>
  <c r="AP34" i="383"/>
  <c r="M34" i="383"/>
  <c r="W34" i="383"/>
  <c r="AH34" i="383"/>
  <c r="E34" i="383"/>
  <c r="O34" i="383"/>
  <c r="Z34" i="383"/>
  <c r="AK34" i="383"/>
  <c r="L34" i="383"/>
  <c r="AF34" i="383"/>
  <c r="D34" i="383"/>
  <c r="N34" i="383"/>
  <c r="AI34" i="383"/>
  <c r="P34" i="383"/>
  <c r="AL34" i="383"/>
  <c r="S34" i="383"/>
  <c r="AM34" i="383"/>
  <c r="V34" i="383"/>
  <c r="AQ34" i="383"/>
  <c r="F34" i="383"/>
  <c r="AC34" i="383"/>
  <c r="X34" i="383"/>
  <c r="AB34" i="383"/>
  <c r="G34" i="383"/>
  <c r="G34" i="379"/>
  <c r="O34" i="379"/>
  <c r="W34" i="379"/>
  <c r="AE34" i="379"/>
  <c r="AM34" i="379"/>
  <c r="H34" i="379"/>
  <c r="P34" i="379"/>
  <c r="X34" i="379"/>
  <c r="AF34" i="379"/>
  <c r="AN34" i="379"/>
  <c r="D34" i="379"/>
  <c r="I34" i="379"/>
  <c r="Q34" i="379"/>
  <c r="Y34" i="379"/>
  <c r="AG34" i="379"/>
  <c r="AO34" i="379"/>
  <c r="J34" i="379"/>
  <c r="R34" i="379"/>
  <c r="Z34" i="379"/>
  <c r="AH34" i="379"/>
  <c r="AP34" i="379"/>
  <c r="M34" i="379"/>
  <c r="AC34" i="379"/>
  <c r="N34" i="379"/>
  <c r="AD34" i="379"/>
  <c r="AK34" i="379"/>
  <c r="S34" i="379"/>
  <c r="AI34" i="379"/>
  <c r="U34" i="379"/>
  <c r="T34" i="379"/>
  <c r="AJ34" i="379"/>
  <c r="E34" i="379"/>
  <c r="K34" i="379"/>
  <c r="L34" i="379"/>
  <c r="V34" i="379"/>
  <c r="AA34" i="379"/>
  <c r="AB34" i="379"/>
  <c r="AL34" i="379"/>
  <c r="AQ34" i="379"/>
  <c r="F34" i="379"/>
  <c r="I13" i="383"/>
  <c r="Q13" i="383"/>
  <c r="Y13" i="383"/>
  <c r="AG13" i="383"/>
  <c r="AO13" i="383"/>
  <c r="E13" i="383"/>
  <c r="N13" i="383"/>
  <c r="W13" i="383"/>
  <c r="AF13" i="383"/>
  <c r="AP13" i="383"/>
  <c r="H13" i="383"/>
  <c r="S13" i="383"/>
  <c r="AC13" i="383"/>
  <c r="AM13" i="383"/>
  <c r="O13" i="383"/>
  <c r="AA13" i="383"/>
  <c r="AL13" i="383"/>
  <c r="P13" i="383"/>
  <c r="AB13" i="383"/>
  <c r="AN13" i="383"/>
  <c r="G13" i="383"/>
  <c r="T13" i="383"/>
  <c r="AE13" i="383"/>
  <c r="K13" i="383"/>
  <c r="V13" i="383"/>
  <c r="AI13" i="383"/>
  <c r="X13" i="383"/>
  <c r="Z13" i="383"/>
  <c r="J13" i="383"/>
  <c r="AH13" i="383"/>
  <c r="D13" i="383"/>
  <c r="M13" i="383"/>
  <c r="AK13" i="383"/>
  <c r="F13" i="383"/>
  <c r="L13" i="383"/>
  <c r="R13" i="383"/>
  <c r="U13" i="383"/>
  <c r="AD13" i="383"/>
  <c r="AJ13" i="383"/>
  <c r="AQ13" i="383"/>
  <c r="F53" i="385"/>
  <c r="N53" i="385"/>
  <c r="V53" i="385"/>
  <c r="AD53" i="385"/>
  <c r="AL53" i="385"/>
  <c r="D53" i="385"/>
  <c r="M53" i="385"/>
  <c r="W53" i="385"/>
  <c r="AF53" i="385"/>
  <c r="AO53" i="385"/>
  <c r="H53" i="385"/>
  <c r="R53" i="385"/>
  <c r="AB53" i="385"/>
  <c r="AM53" i="385"/>
  <c r="K53" i="385"/>
  <c r="X53" i="385"/>
  <c r="AI53" i="385"/>
  <c r="L53" i="385"/>
  <c r="Y53" i="385"/>
  <c r="AJ53" i="385"/>
  <c r="P53" i="385"/>
  <c r="AA53" i="385"/>
  <c r="AN53" i="385"/>
  <c r="G53" i="385"/>
  <c r="S53" i="385"/>
  <c r="AE53" i="385"/>
  <c r="AQ53" i="385"/>
  <c r="J53" i="385"/>
  <c r="AH53" i="385"/>
  <c r="O53" i="385"/>
  <c r="AK53" i="385"/>
  <c r="T53" i="385"/>
  <c r="Z53" i="385"/>
  <c r="AC53" i="385"/>
  <c r="AG53" i="385"/>
  <c r="I53" i="385"/>
  <c r="AP53" i="385"/>
  <c r="U53" i="385"/>
  <c r="E53" i="385"/>
  <c r="Q53" i="385"/>
  <c r="G53" i="376"/>
  <c r="O53" i="376"/>
  <c r="W53" i="376"/>
  <c r="AE53" i="376"/>
  <c r="AM53" i="376"/>
  <c r="I53" i="376"/>
  <c r="R53" i="376"/>
  <c r="AA53" i="376"/>
  <c r="AJ53" i="376"/>
  <c r="L53" i="376"/>
  <c r="U53" i="376"/>
  <c r="AD53" i="376"/>
  <c r="AN53" i="376"/>
  <c r="F53" i="376"/>
  <c r="S53" i="376"/>
  <c r="AF53" i="376"/>
  <c r="AQ53" i="376"/>
  <c r="H53" i="376"/>
  <c r="T53" i="376"/>
  <c r="AG53" i="376"/>
  <c r="D53" i="376"/>
  <c r="J53" i="376"/>
  <c r="V53" i="376"/>
  <c r="AH53" i="376"/>
  <c r="K53" i="376"/>
  <c r="X53" i="376"/>
  <c r="AI53" i="376"/>
  <c r="AB53" i="376"/>
  <c r="E53" i="376"/>
  <c r="AC53" i="376"/>
  <c r="M53" i="376"/>
  <c r="AK53" i="376"/>
  <c r="N53" i="376"/>
  <c r="AL53" i="376"/>
  <c r="P53" i="376"/>
  <c r="Q53" i="376"/>
  <c r="Y53" i="376"/>
  <c r="Z53" i="376"/>
  <c r="AO53" i="376"/>
  <c r="AP53" i="376"/>
  <c r="H42" i="385"/>
  <c r="P42" i="385"/>
  <c r="X42" i="385"/>
  <c r="AF42" i="385"/>
  <c r="AN42" i="385"/>
  <c r="F42" i="385"/>
  <c r="O42" i="385"/>
  <c r="Y42" i="385"/>
  <c r="AH42" i="385"/>
  <c r="AQ42" i="385"/>
  <c r="J42" i="385"/>
  <c r="T42" i="385"/>
  <c r="AD42" i="385"/>
  <c r="AO42" i="385"/>
  <c r="M42" i="385"/>
  <c r="Z42" i="385"/>
  <c r="AK42" i="385"/>
  <c r="N42" i="385"/>
  <c r="AA42" i="385"/>
  <c r="AL42" i="385"/>
  <c r="E42" i="385"/>
  <c r="R42" i="385"/>
  <c r="AC42" i="385"/>
  <c r="AP42" i="385"/>
  <c r="I42" i="385"/>
  <c r="U42" i="385"/>
  <c r="AG42" i="385"/>
  <c r="L42" i="385"/>
  <c r="AJ42" i="385"/>
  <c r="Q42" i="385"/>
  <c r="AM42" i="385"/>
  <c r="V42" i="385"/>
  <c r="D42" i="385"/>
  <c r="AB42" i="385"/>
  <c r="AI42" i="385"/>
  <c r="G42" i="385"/>
  <c r="S42" i="385"/>
  <c r="W42" i="385"/>
  <c r="AE42" i="385"/>
  <c r="K42" i="385"/>
  <c r="J28" i="385"/>
  <c r="R28" i="385"/>
  <c r="Z28" i="385"/>
  <c r="AH28" i="385"/>
  <c r="AP28" i="385"/>
  <c r="K28" i="385"/>
  <c r="T28" i="385"/>
  <c r="AC28" i="385"/>
  <c r="AL28" i="385"/>
  <c r="M28" i="385"/>
  <c r="V28" i="385"/>
  <c r="AE28" i="385"/>
  <c r="AN28" i="385"/>
  <c r="F28" i="385"/>
  <c r="O28" i="385"/>
  <c r="X28" i="385"/>
  <c r="AG28" i="385"/>
  <c r="AQ28" i="385"/>
  <c r="N28" i="385"/>
  <c r="AB28" i="385"/>
  <c r="Q28" i="385"/>
  <c r="AF28" i="385"/>
  <c r="G28" i="385"/>
  <c r="U28" i="385"/>
  <c r="AJ28" i="385"/>
  <c r="H28" i="385"/>
  <c r="AD28" i="385"/>
  <c r="I28" i="385"/>
  <c r="AI28" i="385"/>
  <c r="P28" i="385"/>
  <c r="AM28" i="385"/>
  <c r="W28" i="385"/>
  <c r="AA28" i="385"/>
  <c r="AK28" i="385"/>
  <c r="D28" i="385"/>
  <c r="L28" i="385"/>
  <c r="Y28" i="385"/>
  <c r="AO28" i="385"/>
  <c r="S28" i="385"/>
  <c r="E28" i="385"/>
  <c r="F41" i="379"/>
  <c r="N41" i="379"/>
  <c r="V41" i="379"/>
  <c r="AD41" i="379"/>
  <c r="AL41" i="379"/>
  <c r="D41" i="379"/>
  <c r="G41" i="379"/>
  <c r="O41" i="379"/>
  <c r="W41" i="379"/>
  <c r="AE41" i="379"/>
  <c r="AM41" i="379"/>
  <c r="H41" i="379"/>
  <c r="P41" i="379"/>
  <c r="X41" i="379"/>
  <c r="AF41" i="379"/>
  <c r="AN41" i="379"/>
  <c r="I41" i="379"/>
  <c r="Q41" i="379"/>
  <c r="Y41" i="379"/>
  <c r="AG41" i="379"/>
  <c r="AO41" i="379"/>
  <c r="L41" i="379"/>
  <c r="AB41" i="379"/>
  <c r="M41" i="379"/>
  <c r="AC41" i="379"/>
  <c r="T41" i="379"/>
  <c r="R41" i="379"/>
  <c r="AH41" i="379"/>
  <c r="S41" i="379"/>
  <c r="AI41" i="379"/>
  <c r="AJ41" i="379"/>
  <c r="AK41" i="379"/>
  <c r="AP41" i="379"/>
  <c r="U41" i="379"/>
  <c r="Z41" i="379"/>
  <c r="E41" i="379"/>
  <c r="AQ41" i="379"/>
  <c r="J41" i="379"/>
  <c r="K41" i="379"/>
  <c r="AA41" i="379"/>
  <c r="X45" i="372"/>
  <c r="L36" i="373"/>
  <c r="T36" i="373"/>
  <c r="AB36" i="373"/>
  <c r="AJ36" i="373"/>
  <c r="M36" i="373"/>
  <c r="V36" i="373"/>
  <c r="AE36" i="373"/>
  <c r="AN36" i="373"/>
  <c r="G36" i="373"/>
  <c r="Q36" i="373"/>
  <c r="AA36" i="373"/>
  <c r="AL36" i="373"/>
  <c r="K36" i="373"/>
  <c r="X36" i="373"/>
  <c r="AI36" i="373"/>
  <c r="N36" i="373"/>
  <c r="Y36" i="373"/>
  <c r="AK36" i="373"/>
  <c r="E36" i="373"/>
  <c r="P36" i="373"/>
  <c r="AC36" i="373"/>
  <c r="AO36" i="373"/>
  <c r="H36" i="373"/>
  <c r="S36" i="373"/>
  <c r="AF36" i="373"/>
  <c r="AQ36" i="373"/>
  <c r="J36" i="373"/>
  <c r="AH36" i="373"/>
  <c r="O36" i="373"/>
  <c r="AM36" i="373"/>
  <c r="U36" i="373"/>
  <c r="Z36" i="373"/>
  <c r="AD36" i="373"/>
  <c r="AG36" i="373"/>
  <c r="I36" i="373"/>
  <c r="F36" i="373"/>
  <c r="D36" i="373"/>
  <c r="R36" i="373"/>
  <c r="W36" i="373"/>
  <c r="AP36" i="373"/>
  <c r="J29" i="383"/>
  <c r="R29" i="383"/>
  <c r="Z29" i="383"/>
  <c r="AH29" i="383"/>
  <c r="AP29" i="383"/>
  <c r="F29" i="383"/>
  <c r="O29" i="383"/>
  <c r="X29" i="383"/>
  <c r="AG29" i="383"/>
  <c r="AQ29" i="383"/>
  <c r="E29" i="383"/>
  <c r="P29" i="383"/>
  <c r="AA29" i="383"/>
  <c r="AK29" i="383"/>
  <c r="K29" i="383"/>
  <c r="V29" i="383"/>
  <c r="AI29" i="383"/>
  <c r="L29" i="383"/>
  <c r="W29" i="383"/>
  <c r="AJ29" i="383"/>
  <c r="N29" i="383"/>
  <c r="AB29" i="383"/>
  <c r="AM29" i="383"/>
  <c r="G29" i="383"/>
  <c r="S29" i="383"/>
  <c r="AD29" i="383"/>
  <c r="AO29" i="383"/>
  <c r="M29" i="383"/>
  <c r="AL29" i="383"/>
  <c r="I29" i="383"/>
  <c r="Q29" i="383"/>
  <c r="AN29" i="383"/>
  <c r="T29" i="383"/>
  <c r="U29" i="383"/>
  <c r="Y29" i="383"/>
  <c r="H29" i="383"/>
  <c r="AF29" i="383"/>
  <c r="AC29" i="383"/>
  <c r="D29" i="383"/>
  <c r="AE29" i="383"/>
  <c r="F12" i="377"/>
  <c r="N12" i="377"/>
  <c r="V12" i="377"/>
  <c r="AD12" i="377"/>
  <c r="AL12" i="377"/>
  <c r="G12" i="377"/>
  <c r="P12" i="377"/>
  <c r="Y12" i="377"/>
  <c r="AH12" i="377"/>
  <c r="AQ12" i="377"/>
  <c r="H12" i="377"/>
  <c r="R12" i="377"/>
  <c r="AB12" i="377"/>
  <c r="AM12" i="377"/>
  <c r="I12" i="377"/>
  <c r="S12" i="377"/>
  <c r="AC12" i="377"/>
  <c r="AN12" i="377"/>
  <c r="J12" i="377"/>
  <c r="T12" i="377"/>
  <c r="AE12" i="377"/>
  <c r="AO12" i="377"/>
  <c r="K12" i="377"/>
  <c r="U12" i="377"/>
  <c r="AF12" i="377"/>
  <c r="AP12" i="377"/>
  <c r="O12" i="377"/>
  <c r="AJ12" i="377"/>
  <c r="Q12" i="377"/>
  <c r="AK12" i="377"/>
  <c r="W12" i="377"/>
  <c r="X12" i="377"/>
  <c r="Z12" i="377"/>
  <c r="AA12" i="377"/>
  <c r="AG12" i="377"/>
  <c r="AI12" i="377"/>
  <c r="L12" i="377"/>
  <c r="M12" i="377"/>
  <c r="D12" i="377"/>
  <c r="E12" i="377"/>
  <c r="G30" i="376"/>
  <c r="O30" i="376"/>
  <c r="W30" i="376"/>
  <c r="AE30" i="376"/>
  <c r="AM30" i="376"/>
  <c r="J30" i="376"/>
  <c r="S30" i="376"/>
  <c r="AB30" i="376"/>
  <c r="AK30" i="376"/>
  <c r="K30" i="376"/>
  <c r="T30" i="376"/>
  <c r="AC30" i="376"/>
  <c r="AL30" i="376"/>
  <c r="M30" i="376"/>
  <c r="V30" i="376"/>
  <c r="AF30" i="376"/>
  <c r="AO30" i="376"/>
  <c r="D30" i="376"/>
  <c r="H30" i="376"/>
  <c r="X30" i="376"/>
  <c r="AJ30" i="376"/>
  <c r="I30" i="376"/>
  <c r="Y30" i="376"/>
  <c r="AN30" i="376"/>
  <c r="N30" i="376"/>
  <c r="AA30" i="376"/>
  <c r="AQ30" i="376"/>
  <c r="U30" i="376"/>
  <c r="Z30" i="376"/>
  <c r="E30" i="376"/>
  <c r="AD30" i="376"/>
  <c r="F30" i="376"/>
  <c r="AG30" i="376"/>
  <c r="AP30" i="376"/>
  <c r="L30" i="376"/>
  <c r="P30" i="376"/>
  <c r="Q30" i="376"/>
  <c r="R30" i="376"/>
  <c r="AH30" i="376"/>
  <c r="AI30" i="376"/>
  <c r="E51" i="383"/>
  <c r="M51" i="383"/>
  <c r="U51" i="383"/>
  <c r="AC51" i="383"/>
  <c r="AK51" i="383"/>
  <c r="F51" i="383"/>
  <c r="O51" i="383"/>
  <c r="X51" i="383"/>
  <c r="AG51" i="383"/>
  <c r="AP51" i="383"/>
  <c r="I51" i="383"/>
  <c r="S51" i="383"/>
  <c r="AD51" i="383"/>
  <c r="AN51" i="383"/>
  <c r="V51" i="383"/>
  <c r="AQ51" i="383"/>
  <c r="AM51" i="383"/>
  <c r="J51" i="383"/>
  <c r="T51" i="383"/>
  <c r="AE51" i="383"/>
  <c r="AO51" i="383"/>
  <c r="K51" i="383"/>
  <c r="AF51" i="383"/>
  <c r="H51" i="383"/>
  <c r="L51" i="383"/>
  <c r="W51" i="383"/>
  <c r="AH51" i="383"/>
  <c r="N51" i="383"/>
  <c r="Y51" i="383"/>
  <c r="AI51" i="383"/>
  <c r="Q51" i="383"/>
  <c r="AL51" i="383"/>
  <c r="AB51" i="383"/>
  <c r="P51" i="383"/>
  <c r="Z51" i="383"/>
  <c r="AJ51" i="383"/>
  <c r="D51" i="383"/>
  <c r="G51" i="383"/>
  <c r="AA51" i="383"/>
  <c r="R51" i="383"/>
  <c r="X54" i="372"/>
  <c r="I45" i="373"/>
  <c r="Q45" i="373"/>
  <c r="Y45" i="373"/>
  <c r="AG45" i="373"/>
  <c r="AO45" i="373"/>
  <c r="E45" i="373"/>
  <c r="N45" i="373"/>
  <c r="W45" i="373"/>
  <c r="AF45" i="373"/>
  <c r="AP45" i="373"/>
  <c r="H45" i="373"/>
  <c r="S45" i="373"/>
  <c r="AC45" i="373"/>
  <c r="AM45" i="373"/>
  <c r="M45" i="373"/>
  <c r="Z45" i="373"/>
  <c r="AK45" i="373"/>
  <c r="O45" i="373"/>
  <c r="AA45" i="373"/>
  <c r="AL45" i="373"/>
  <c r="F45" i="373"/>
  <c r="R45" i="373"/>
  <c r="AD45" i="373"/>
  <c r="AQ45" i="373"/>
  <c r="J45" i="373"/>
  <c r="U45" i="373"/>
  <c r="AH45" i="373"/>
  <c r="K45" i="373"/>
  <c r="AI45" i="373"/>
  <c r="L45" i="373"/>
  <c r="AJ45" i="373"/>
  <c r="T45" i="373"/>
  <c r="X45" i="373"/>
  <c r="AN45" i="373"/>
  <c r="G45" i="373"/>
  <c r="D45" i="373"/>
  <c r="P45" i="373"/>
  <c r="V45" i="373"/>
  <c r="AB45" i="373"/>
  <c r="AE45" i="373"/>
  <c r="X62" i="372"/>
  <c r="I53" i="373"/>
  <c r="Q53" i="373"/>
  <c r="Y53" i="373"/>
  <c r="AG53" i="373"/>
  <c r="AO53" i="373"/>
  <c r="M53" i="373"/>
  <c r="V53" i="373"/>
  <c r="AE53" i="373"/>
  <c r="AN53" i="373"/>
  <c r="D53" i="373"/>
  <c r="J53" i="373"/>
  <c r="T53" i="373"/>
  <c r="AD53" i="373"/>
  <c r="AP53" i="373"/>
  <c r="L53" i="373"/>
  <c r="X53" i="373"/>
  <c r="AJ53" i="373"/>
  <c r="N53" i="373"/>
  <c r="Z53" i="373"/>
  <c r="AK53" i="373"/>
  <c r="E53" i="373"/>
  <c r="P53" i="373"/>
  <c r="AB53" i="373"/>
  <c r="AM53" i="373"/>
  <c r="G53" i="373"/>
  <c r="S53" i="373"/>
  <c r="AF53" i="373"/>
  <c r="H53" i="373"/>
  <c r="AH53" i="373"/>
  <c r="K53" i="373"/>
  <c r="AI53" i="373"/>
  <c r="R53" i="373"/>
  <c r="AQ53" i="373"/>
  <c r="W53" i="373"/>
  <c r="O53" i="373"/>
  <c r="U53" i="373"/>
  <c r="AA53" i="373"/>
  <c r="F53" i="373"/>
  <c r="AC53" i="373"/>
  <c r="AL53" i="373"/>
  <c r="I42" i="383"/>
  <c r="Q42" i="383"/>
  <c r="Y42" i="383"/>
  <c r="AG42" i="383"/>
  <c r="AO42" i="383"/>
  <c r="G42" i="383"/>
  <c r="P42" i="383"/>
  <c r="Z42" i="383"/>
  <c r="AI42" i="383"/>
  <c r="K42" i="383"/>
  <c r="U42" i="383"/>
  <c r="AE42" i="383"/>
  <c r="AP42" i="383"/>
  <c r="L42" i="383"/>
  <c r="V42" i="383"/>
  <c r="AF42" i="383"/>
  <c r="AQ42" i="383"/>
  <c r="N42" i="383"/>
  <c r="X42" i="383"/>
  <c r="AJ42" i="383"/>
  <c r="F42" i="383"/>
  <c r="R42" i="383"/>
  <c r="AB42" i="383"/>
  <c r="AL42" i="383"/>
  <c r="M42" i="383"/>
  <c r="AH42" i="383"/>
  <c r="J42" i="383"/>
  <c r="O42" i="383"/>
  <c r="AK42" i="383"/>
  <c r="S42" i="383"/>
  <c r="AM42" i="383"/>
  <c r="T42" i="383"/>
  <c r="AN42" i="383"/>
  <c r="W42" i="383"/>
  <c r="AC42" i="383"/>
  <c r="E42" i="383"/>
  <c r="AA42" i="383"/>
  <c r="H42" i="383"/>
  <c r="D42" i="383"/>
  <c r="AD42" i="383"/>
  <c r="E13" i="379"/>
  <c r="M13" i="379"/>
  <c r="U13" i="379"/>
  <c r="AC13" i="379"/>
  <c r="AK13" i="379"/>
  <c r="G13" i="379"/>
  <c r="P13" i="379"/>
  <c r="Y13" i="379"/>
  <c r="AH13" i="379"/>
  <c r="AQ13" i="379"/>
  <c r="H13" i="379"/>
  <c r="Q13" i="379"/>
  <c r="Z13" i="379"/>
  <c r="AI13" i="379"/>
  <c r="I13" i="379"/>
  <c r="R13" i="379"/>
  <c r="AA13" i="379"/>
  <c r="AJ13" i="379"/>
  <c r="J13" i="379"/>
  <c r="S13" i="379"/>
  <c r="AB13" i="379"/>
  <c r="AL13" i="379"/>
  <c r="W13" i="379"/>
  <c r="AO13" i="379"/>
  <c r="AF13" i="379"/>
  <c r="F13" i="379"/>
  <c r="X13" i="379"/>
  <c r="AP13" i="379"/>
  <c r="K13" i="379"/>
  <c r="AD13" i="379"/>
  <c r="D13" i="379"/>
  <c r="L13" i="379"/>
  <c r="AE13" i="379"/>
  <c r="N13" i="379"/>
  <c r="O13" i="379"/>
  <c r="AN13" i="379"/>
  <c r="T13" i="379"/>
  <c r="AM13" i="379"/>
  <c r="V13" i="379"/>
  <c r="AG13" i="379"/>
  <c r="F17" i="385"/>
  <c r="N17" i="385"/>
  <c r="V17" i="385"/>
  <c r="AD17" i="385"/>
  <c r="AL17" i="385"/>
  <c r="H17" i="385"/>
  <c r="P17" i="385"/>
  <c r="X17" i="385"/>
  <c r="AF17" i="385"/>
  <c r="AN17" i="385"/>
  <c r="J17" i="385"/>
  <c r="T17" i="385"/>
  <c r="AE17" i="385"/>
  <c r="AP17" i="385"/>
  <c r="M17" i="385"/>
  <c r="Z17" i="385"/>
  <c r="AK17" i="385"/>
  <c r="Q17" i="385"/>
  <c r="AB17" i="385"/>
  <c r="AO17" i="385"/>
  <c r="G17" i="385"/>
  <c r="S17" i="385"/>
  <c r="AG17" i="385"/>
  <c r="R17" i="385"/>
  <c r="AJ17" i="385"/>
  <c r="W17" i="385"/>
  <c r="AQ17" i="385"/>
  <c r="D17" i="385"/>
  <c r="I17" i="385"/>
  <c r="AA17" i="385"/>
  <c r="AC17" i="385"/>
  <c r="AH17" i="385"/>
  <c r="K17" i="385"/>
  <c r="AM17" i="385"/>
  <c r="O17" i="385"/>
  <c r="Y17" i="385"/>
  <c r="AI17" i="385"/>
  <c r="E17" i="385"/>
  <c r="U17" i="385"/>
  <c r="L17" i="385"/>
  <c r="G26" i="379"/>
  <c r="O26" i="379"/>
  <c r="W26" i="379"/>
  <c r="AE26" i="379"/>
  <c r="AM26" i="379"/>
  <c r="H26" i="379"/>
  <c r="P26" i="379"/>
  <c r="X26" i="379"/>
  <c r="AF26" i="379"/>
  <c r="AN26" i="379"/>
  <c r="D26" i="379"/>
  <c r="I26" i="379"/>
  <c r="Q26" i="379"/>
  <c r="Y26" i="379"/>
  <c r="AG26" i="379"/>
  <c r="AO26" i="379"/>
  <c r="J26" i="379"/>
  <c r="R26" i="379"/>
  <c r="Z26" i="379"/>
  <c r="AH26" i="379"/>
  <c r="AP26" i="379"/>
  <c r="E26" i="379"/>
  <c r="U26" i="379"/>
  <c r="AK26" i="379"/>
  <c r="F26" i="379"/>
  <c r="V26" i="379"/>
  <c r="AL26" i="379"/>
  <c r="M26" i="379"/>
  <c r="K26" i="379"/>
  <c r="AA26" i="379"/>
  <c r="AQ26" i="379"/>
  <c r="AC26" i="379"/>
  <c r="L26" i="379"/>
  <c r="AB26" i="379"/>
  <c r="T26" i="379"/>
  <c r="AD26" i="379"/>
  <c r="AI26" i="379"/>
  <c r="AJ26" i="379"/>
  <c r="N26" i="379"/>
  <c r="S26" i="379"/>
  <c r="K41" i="376"/>
  <c r="S41" i="376"/>
  <c r="AA41" i="376"/>
  <c r="AI41" i="376"/>
  <c r="AQ41" i="376"/>
  <c r="J41" i="376"/>
  <c r="T41" i="376"/>
  <c r="AC41" i="376"/>
  <c r="AL41" i="376"/>
  <c r="L41" i="376"/>
  <c r="U41" i="376"/>
  <c r="AD41" i="376"/>
  <c r="AM41" i="376"/>
  <c r="E41" i="376"/>
  <c r="N41" i="376"/>
  <c r="W41" i="376"/>
  <c r="AF41" i="376"/>
  <c r="AO41" i="376"/>
  <c r="Q41" i="376"/>
  <c r="AG41" i="376"/>
  <c r="D41" i="376"/>
  <c r="F41" i="376"/>
  <c r="R41" i="376"/>
  <c r="AH41" i="376"/>
  <c r="G41" i="376"/>
  <c r="V41" i="376"/>
  <c r="AJ41" i="376"/>
  <c r="H41" i="376"/>
  <c r="X41" i="376"/>
  <c r="AK41" i="376"/>
  <c r="O41" i="376"/>
  <c r="P41" i="376"/>
  <c r="Y41" i="376"/>
  <c r="Z41" i="376"/>
  <c r="AB41" i="376"/>
  <c r="AE41" i="376"/>
  <c r="AN41" i="376"/>
  <c r="AP41" i="376"/>
  <c r="I41" i="376"/>
  <c r="M41" i="376"/>
  <c r="H23" i="376"/>
  <c r="P23" i="376"/>
  <c r="X23" i="376"/>
  <c r="AF23" i="376"/>
  <c r="AN23" i="376"/>
  <c r="I23" i="376"/>
  <c r="R23" i="376"/>
  <c r="AA23" i="376"/>
  <c r="AJ23" i="376"/>
  <c r="J23" i="376"/>
  <c r="S23" i="376"/>
  <c r="AB23" i="376"/>
  <c r="AK23" i="376"/>
  <c r="L23" i="376"/>
  <c r="U23" i="376"/>
  <c r="AD23" i="376"/>
  <c r="AM23" i="376"/>
  <c r="Q23" i="376"/>
  <c r="AG23" i="376"/>
  <c r="E23" i="376"/>
  <c r="T23" i="376"/>
  <c r="AH23" i="376"/>
  <c r="G23" i="376"/>
  <c r="W23" i="376"/>
  <c r="AL23" i="376"/>
  <c r="N23" i="376"/>
  <c r="AO23" i="376"/>
  <c r="O23" i="376"/>
  <c r="AP23" i="376"/>
  <c r="V23" i="376"/>
  <c r="AQ23" i="376"/>
  <c r="D23" i="376"/>
  <c r="Y23" i="376"/>
  <c r="AE23" i="376"/>
  <c r="AI23" i="376"/>
  <c r="F23" i="376"/>
  <c r="K23" i="376"/>
  <c r="M23" i="376"/>
  <c r="Z23" i="376"/>
  <c r="AC23" i="376"/>
  <c r="E36" i="376"/>
  <c r="M36" i="376"/>
  <c r="U36" i="376"/>
  <c r="AC36" i="376"/>
  <c r="AK36" i="376"/>
  <c r="H36" i="376"/>
  <c r="Q36" i="376"/>
  <c r="Z36" i="376"/>
  <c r="AI36" i="376"/>
  <c r="I36" i="376"/>
  <c r="S36" i="376"/>
  <c r="AD36" i="376"/>
  <c r="AN36" i="376"/>
  <c r="J36" i="376"/>
  <c r="T36" i="376"/>
  <c r="AE36" i="376"/>
  <c r="AO36" i="376"/>
  <c r="L36" i="376"/>
  <c r="W36" i="376"/>
  <c r="AG36" i="376"/>
  <c r="AQ36" i="376"/>
  <c r="G36" i="376"/>
  <c r="Y36" i="376"/>
  <c r="AP36" i="376"/>
  <c r="K36" i="376"/>
  <c r="AA36" i="376"/>
  <c r="N36" i="376"/>
  <c r="AB36" i="376"/>
  <c r="O36" i="376"/>
  <c r="AF36" i="376"/>
  <c r="V36" i="376"/>
  <c r="X36" i="376"/>
  <c r="AH36" i="376"/>
  <c r="AJ36" i="376"/>
  <c r="AL36" i="376"/>
  <c r="AM36" i="376"/>
  <c r="D36" i="376"/>
  <c r="R36" i="376"/>
  <c r="F36" i="376"/>
  <c r="P36" i="376"/>
  <c r="G41" i="385"/>
  <c r="O41" i="385"/>
  <c r="W41" i="385"/>
  <c r="AE41" i="385"/>
  <c r="AM41" i="385"/>
  <c r="I41" i="385"/>
  <c r="R41" i="385"/>
  <c r="AA41" i="385"/>
  <c r="AJ41" i="385"/>
  <c r="F41" i="385"/>
  <c r="Q41" i="385"/>
  <c r="AB41" i="385"/>
  <c r="AL41" i="385"/>
  <c r="P41" i="385"/>
  <c r="AC41" i="385"/>
  <c r="AO41" i="385"/>
  <c r="E41" i="385"/>
  <c r="S41" i="385"/>
  <c r="AD41" i="385"/>
  <c r="AP41" i="385"/>
  <c r="J41" i="385"/>
  <c r="U41" i="385"/>
  <c r="AG41" i="385"/>
  <c r="L41" i="385"/>
  <c r="X41" i="385"/>
  <c r="AI41" i="385"/>
  <c r="Z41" i="385"/>
  <c r="H41" i="385"/>
  <c r="AF41" i="385"/>
  <c r="M41" i="385"/>
  <c r="AK41" i="385"/>
  <c r="T41" i="385"/>
  <c r="AQ41" i="385"/>
  <c r="Y41" i="385"/>
  <c r="AH41" i="385"/>
  <c r="K41" i="385"/>
  <c r="D41" i="385"/>
  <c r="N41" i="385"/>
  <c r="V41" i="385"/>
  <c r="AN41" i="385"/>
  <c r="J48" i="376"/>
  <c r="R48" i="376"/>
  <c r="Z48" i="376"/>
  <c r="AH48" i="376"/>
  <c r="AP48" i="376"/>
  <c r="L48" i="376"/>
  <c r="U48" i="376"/>
  <c r="AD48" i="376"/>
  <c r="AM48" i="376"/>
  <c r="M48" i="376"/>
  <c r="V48" i="376"/>
  <c r="AE48" i="376"/>
  <c r="AN48" i="376"/>
  <c r="F48" i="376"/>
  <c r="O48" i="376"/>
  <c r="X48" i="376"/>
  <c r="AG48" i="376"/>
  <c r="AQ48" i="376"/>
  <c r="H48" i="376"/>
  <c r="W48" i="376"/>
  <c r="AK48" i="376"/>
  <c r="I48" i="376"/>
  <c r="Y48" i="376"/>
  <c r="AL48" i="376"/>
  <c r="K48" i="376"/>
  <c r="AA48" i="376"/>
  <c r="AO48" i="376"/>
  <c r="N48" i="376"/>
  <c r="AB48" i="376"/>
  <c r="E48" i="376"/>
  <c r="AI48" i="376"/>
  <c r="G48" i="376"/>
  <c r="AJ48" i="376"/>
  <c r="P48" i="376"/>
  <c r="Q48" i="376"/>
  <c r="D48" i="376"/>
  <c r="AF48" i="376"/>
  <c r="S48" i="376"/>
  <c r="T48" i="376"/>
  <c r="AC48" i="376"/>
  <c r="K50" i="385"/>
  <c r="S50" i="385"/>
  <c r="AA50" i="385"/>
  <c r="AI50" i="385"/>
  <c r="AQ50" i="385"/>
  <c r="L50" i="385"/>
  <c r="U50" i="385"/>
  <c r="AD50" i="385"/>
  <c r="AM50" i="385"/>
  <c r="I50" i="385"/>
  <c r="T50" i="385"/>
  <c r="AE50" i="385"/>
  <c r="AO50" i="385"/>
  <c r="H50" i="385"/>
  <c r="V50" i="385"/>
  <c r="AG50" i="385"/>
  <c r="D50" i="385"/>
  <c r="J50" i="385"/>
  <c r="W50" i="385"/>
  <c r="AH50" i="385"/>
  <c r="N50" i="385"/>
  <c r="Y50" i="385"/>
  <c r="AK50" i="385"/>
  <c r="E50" i="385"/>
  <c r="P50" i="385"/>
  <c r="AB50" i="385"/>
  <c r="AN50" i="385"/>
  <c r="G50" i="385"/>
  <c r="AF50" i="385"/>
  <c r="M50" i="385"/>
  <c r="AJ50" i="385"/>
  <c r="Q50" i="385"/>
  <c r="AP50" i="385"/>
  <c r="X50" i="385"/>
  <c r="F50" i="385"/>
  <c r="R50" i="385"/>
  <c r="Z50" i="385"/>
  <c r="AC50" i="385"/>
  <c r="O50" i="385"/>
  <c r="AL50" i="385"/>
  <c r="E31" i="385"/>
  <c r="M31" i="385"/>
  <c r="U31" i="385"/>
  <c r="AC31" i="385"/>
  <c r="AK31" i="385"/>
  <c r="F31" i="385"/>
  <c r="O31" i="385"/>
  <c r="X31" i="385"/>
  <c r="AG31" i="385"/>
  <c r="AP31" i="385"/>
  <c r="H31" i="385"/>
  <c r="R31" i="385"/>
  <c r="AB31" i="385"/>
  <c r="AM31" i="385"/>
  <c r="J31" i="385"/>
  <c r="T31" i="385"/>
  <c r="AE31" i="385"/>
  <c r="AO31" i="385"/>
  <c r="L31" i="385"/>
  <c r="W31" i="385"/>
  <c r="AH31" i="385"/>
  <c r="I31" i="385"/>
  <c r="Z31" i="385"/>
  <c r="AQ31" i="385"/>
  <c r="K31" i="385"/>
  <c r="AA31" i="385"/>
  <c r="P31" i="385"/>
  <c r="AF31" i="385"/>
  <c r="S31" i="385"/>
  <c r="AJ31" i="385"/>
  <c r="Y31" i="385"/>
  <c r="AD31" i="385"/>
  <c r="AL31" i="385"/>
  <c r="D31" i="385"/>
  <c r="N31" i="385"/>
  <c r="Q31" i="385"/>
  <c r="V31" i="385"/>
  <c r="AI31" i="385"/>
  <c r="AN31" i="385"/>
  <c r="G31" i="385"/>
  <c r="I32" i="376"/>
  <c r="Q32" i="376"/>
  <c r="Y32" i="376"/>
  <c r="AG32" i="376"/>
  <c r="AO32" i="376"/>
  <c r="E32" i="376"/>
  <c r="N32" i="376"/>
  <c r="W32" i="376"/>
  <c r="AF32" i="376"/>
  <c r="AP32" i="376"/>
  <c r="F32" i="376"/>
  <c r="O32" i="376"/>
  <c r="X32" i="376"/>
  <c r="AH32" i="376"/>
  <c r="AQ32" i="376"/>
  <c r="H32" i="376"/>
  <c r="R32" i="376"/>
  <c r="AA32" i="376"/>
  <c r="AJ32" i="376"/>
  <c r="S32" i="376"/>
  <c r="AE32" i="376"/>
  <c r="T32" i="376"/>
  <c r="AI32" i="376"/>
  <c r="J32" i="376"/>
  <c r="V32" i="376"/>
  <c r="AL32" i="376"/>
  <c r="M32" i="376"/>
  <c r="AM32" i="376"/>
  <c r="P32" i="376"/>
  <c r="AN32" i="376"/>
  <c r="D32" i="376"/>
  <c r="U32" i="376"/>
  <c r="Z32" i="376"/>
  <c r="K32" i="376"/>
  <c r="L32" i="376"/>
  <c r="AB32" i="376"/>
  <c r="AC32" i="376"/>
  <c r="AD32" i="376"/>
  <c r="AK32" i="376"/>
  <c r="G32" i="376"/>
  <c r="I47" i="376"/>
  <c r="Q47" i="376"/>
  <c r="Y47" i="376"/>
  <c r="AG47" i="376"/>
  <c r="AO47" i="376"/>
  <c r="E47" i="376"/>
  <c r="N47" i="376"/>
  <c r="W47" i="376"/>
  <c r="AF47" i="376"/>
  <c r="AP47" i="376"/>
  <c r="F47" i="376"/>
  <c r="O47" i="376"/>
  <c r="X47" i="376"/>
  <c r="AH47" i="376"/>
  <c r="AQ47" i="376"/>
  <c r="H47" i="376"/>
  <c r="R47" i="376"/>
  <c r="AA47" i="376"/>
  <c r="AJ47" i="376"/>
  <c r="S47" i="376"/>
  <c r="AE47" i="376"/>
  <c r="T47" i="376"/>
  <c r="AI47" i="376"/>
  <c r="G47" i="376"/>
  <c r="U47" i="376"/>
  <c r="AK47" i="376"/>
  <c r="J47" i="376"/>
  <c r="V47" i="376"/>
  <c r="AL47" i="376"/>
  <c r="M47" i="376"/>
  <c r="P47" i="376"/>
  <c r="Z47" i="376"/>
  <c r="D47" i="376"/>
  <c r="AB47" i="376"/>
  <c r="AC47" i="376"/>
  <c r="AD47" i="376"/>
  <c r="AM47" i="376"/>
  <c r="AN47" i="376"/>
  <c r="K47" i="376"/>
  <c r="L47" i="376"/>
  <c r="E43" i="383"/>
  <c r="M43" i="383"/>
  <c r="U43" i="383"/>
  <c r="AC43" i="383"/>
  <c r="AK43" i="383"/>
  <c r="L43" i="383"/>
  <c r="V43" i="383"/>
  <c r="AE43" i="383"/>
  <c r="AN43" i="383"/>
  <c r="N43" i="383"/>
  <c r="W43" i="383"/>
  <c r="AF43" i="383"/>
  <c r="AO43" i="383"/>
  <c r="G43" i="383"/>
  <c r="P43" i="383"/>
  <c r="Y43" i="383"/>
  <c r="AH43" i="383"/>
  <c r="AQ43" i="383"/>
  <c r="I43" i="383"/>
  <c r="R43" i="383"/>
  <c r="AA43" i="383"/>
  <c r="AJ43" i="383"/>
  <c r="O43" i="383"/>
  <c r="AG43" i="383"/>
  <c r="AD43" i="383"/>
  <c r="Q43" i="383"/>
  <c r="AI43" i="383"/>
  <c r="S43" i="383"/>
  <c r="AL43" i="383"/>
  <c r="T43" i="383"/>
  <c r="AM43" i="383"/>
  <c r="F43" i="383"/>
  <c r="X43" i="383"/>
  <c r="AP43" i="383"/>
  <c r="AB43" i="383"/>
  <c r="K43" i="383"/>
  <c r="D43" i="383"/>
  <c r="H43" i="383"/>
  <c r="Z43" i="383"/>
  <c r="J43" i="383"/>
  <c r="F37" i="376"/>
  <c r="N37" i="376"/>
  <c r="V37" i="376"/>
  <c r="AD37" i="376"/>
  <c r="AL37" i="376"/>
  <c r="E37" i="376"/>
  <c r="O37" i="376"/>
  <c r="X37" i="376"/>
  <c r="AG37" i="376"/>
  <c r="AP37" i="376"/>
  <c r="K37" i="376"/>
  <c r="U37" i="376"/>
  <c r="AF37" i="376"/>
  <c r="AQ37" i="376"/>
  <c r="L37" i="376"/>
  <c r="W37" i="376"/>
  <c r="AH37" i="376"/>
  <c r="P37" i="376"/>
  <c r="Z37" i="376"/>
  <c r="AJ37" i="376"/>
  <c r="S37" i="376"/>
  <c r="AK37" i="376"/>
  <c r="G37" i="376"/>
  <c r="T37" i="376"/>
  <c r="AM37" i="376"/>
  <c r="H37" i="376"/>
  <c r="Y37" i="376"/>
  <c r="AN37" i="376"/>
  <c r="I37" i="376"/>
  <c r="AA37" i="376"/>
  <c r="AO37" i="376"/>
  <c r="Q37" i="376"/>
  <c r="R37" i="376"/>
  <c r="AB37" i="376"/>
  <c r="AC37" i="376"/>
  <c r="J37" i="376"/>
  <c r="M37" i="376"/>
  <c r="D37" i="376"/>
  <c r="AE37" i="376"/>
  <c r="AI37" i="376"/>
  <c r="I52" i="379"/>
  <c r="Q52" i="379"/>
  <c r="Y52" i="379"/>
  <c r="AG52" i="379"/>
  <c r="AO52" i="379"/>
  <c r="J52" i="379"/>
  <c r="R52" i="379"/>
  <c r="Z52" i="379"/>
  <c r="AH52" i="379"/>
  <c r="AP52" i="379"/>
  <c r="K52" i="379"/>
  <c r="S52" i="379"/>
  <c r="AA52" i="379"/>
  <c r="AI52" i="379"/>
  <c r="AQ52" i="379"/>
  <c r="L52" i="379"/>
  <c r="T52" i="379"/>
  <c r="AB52" i="379"/>
  <c r="AJ52" i="379"/>
  <c r="D52" i="379"/>
  <c r="O52" i="379"/>
  <c r="AE52" i="379"/>
  <c r="W52" i="379"/>
  <c r="P52" i="379"/>
  <c r="AF52" i="379"/>
  <c r="E52" i="379"/>
  <c r="U52" i="379"/>
  <c r="AK52" i="379"/>
  <c r="AM52" i="379"/>
  <c r="F52" i="379"/>
  <c r="V52" i="379"/>
  <c r="AL52" i="379"/>
  <c r="G52" i="379"/>
  <c r="AD52" i="379"/>
  <c r="N52" i="379"/>
  <c r="X52" i="379"/>
  <c r="AN52" i="379"/>
  <c r="H52" i="379"/>
  <c r="M52" i="379"/>
  <c r="AC52" i="379"/>
  <c r="I35" i="377"/>
  <c r="Q35" i="377"/>
  <c r="Y35" i="377"/>
  <c r="AG35" i="377"/>
  <c r="AO35" i="377"/>
  <c r="J35" i="377"/>
  <c r="R35" i="377"/>
  <c r="Z35" i="377"/>
  <c r="AH35" i="377"/>
  <c r="AP35" i="377"/>
  <c r="L35" i="377"/>
  <c r="T35" i="377"/>
  <c r="AB35" i="377"/>
  <c r="AJ35" i="377"/>
  <c r="O35" i="377"/>
  <c r="AC35" i="377"/>
  <c r="AN35" i="377"/>
  <c r="E35" i="377"/>
  <c r="P35" i="377"/>
  <c r="AD35" i="377"/>
  <c r="AQ35" i="377"/>
  <c r="F35" i="377"/>
  <c r="S35" i="377"/>
  <c r="AE35" i="377"/>
  <c r="G35" i="377"/>
  <c r="U35" i="377"/>
  <c r="AF35" i="377"/>
  <c r="D35" i="377"/>
  <c r="V35" i="377"/>
  <c r="W35" i="377"/>
  <c r="X35" i="377"/>
  <c r="AA35" i="377"/>
  <c r="AL35" i="377"/>
  <c r="AM35" i="377"/>
  <c r="H35" i="377"/>
  <c r="K35" i="377"/>
  <c r="M35" i="377"/>
  <c r="N35" i="377"/>
  <c r="AI35" i="377"/>
  <c r="AK35" i="377"/>
  <c r="L38" i="385"/>
  <c r="T38" i="385"/>
  <c r="AB38" i="385"/>
  <c r="AJ38" i="385"/>
  <c r="G38" i="385"/>
  <c r="P38" i="385"/>
  <c r="Y38" i="385"/>
  <c r="AH38" i="385"/>
  <c r="AQ38" i="385"/>
  <c r="F38" i="385"/>
  <c r="Q38" i="385"/>
  <c r="AA38" i="385"/>
  <c r="AL38" i="385"/>
  <c r="I38" i="385"/>
  <c r="S38" i="385"/>
  <c r="AD38" i="385"/>
  <c r="AN38" i="385"/>
  <c r="K38" i="385"/>
  <c r="V38" i="385"/>
  <c r="AF38" i="385"/>
  <c r="U38" i="385"/>
  <c r="AK38" i="385"/>
  <c r="E38" i="385"/>
  <c r="W38" i="385"/>
  <c r="AM38" i="385"/>
  <c r="J38" i="385"/>
  <c r="Z38" i="385"/>
  <c r="AP38" i="385"/>
  <c r="D38" i="385"/>
  <c r="N38" i="385"/>
  <c r="AE38" i="385"/>
  <c r="R38" i="385"/>
  <c r="X38" i="385"/>
  <c r="AG38" i="385"/>
  <c r="H38" i="385"/>
  <c r="AO38" i="385"/>
  <c r="M38" i="385"/>
  <c r="O38" i="385"/>
  <c r="AC38" i="385"/>
  <c r="AI38" i="385"/>
  <c r="X25" i="372"/>
  <c r="H16" i="373"/>
  <c r="P16" i="373"/>
  <c r="X16" i="373"/>
  <c r="AF16" i="373"/>
  <c r="AN16" i="373"/>
  <c r="F16" i="373"/>
  <c r="O16" i="373"/>
  <c r="Y16" i="373"/>
  <c r="AH16" i="373"/>
  <c r="AQ16" i="373"/>
  <c r="D16" i="373"/>
  <c r="M16" i="373"/>
  <c r="W16" i="373"/>
  <c r="AI16" i="373"/>
  <c r="Q16" i="373"/>
  <c r="AB16" i="373"/>
  <c r="AM16" i="373"/>
  <c r="E16" i="373"/>
  <c r="R16" i="373"/>
  <c r="AC16" i="373"/>
  <c r="AO16" i="373"/>
  <c r="I16" i="373"/>
  <c r="T16" i="373"/>
  <c r="AE16" i="373"/>
  <c r="K16" i="373"/>
  <c r="V16" i="373"/>
  <c r="AJ16" i="373"/>
  <c r="AA16" i="373"/>
  <c r="G16" i="373"/>
  <c r="AD16" i="373"/>
  <c r="L16" i="373"/>
  <c r="AK16" i="373"/>
  <c r="S16" i="373"/>
  <c r="AP16" i="373"/>
  <c r="N16" i="373"/>
  <c r="Z16" i="373"/>
  <c r="J16" i="373"/>
  <c r="U16" i="373"/>
  <c r="AG16" i="373"/>
  <c r="AL16" i="373"/>
  <c r="H26" i="377"/>
  <c r="P26" i="377"/>
  <c r="X26" i="377"/>
  <c r="AF26" i="377"/>
  <c r="AN26" i="377"/>
  <c r="I26" i="377"/>
  <c r="Q26" i="377"/>
  <c r="Y26" i="377"/>
  <c r="AG26" i="377"/>
  <c r="AO26" i="377"/>
  <c r="K26" i="377"/>
  <c r="S26" i="377"/>
  <c r="AA26" i="377"/>
  <c r="AI26" i="377"/>
  <c r="AQ26" i="377"/>
  <c r="G26" i="377"/>
  <c r="U26" i="377"/>
  <c r="AH26" i="377"/>
  <c r="J26" i="377"/>
  <c r="V26" i="377"/>
  <c r="AJ26" i="377"/>
  <c r="L26" i="377"/>
  <c r="W26" i="377"/>
  <c r="AK26" i="377"/>
  <c r="M26" i="377"/>
  <c r="Z26" i="377"/>
  <c r="AL26" i="377"/>
  <c r="D26" i="377"/>
  <c r="N26" i="377"/>
  <c r="AM26" i="377"/>
  <c r="O26" i="377"/>
  <c r="AP26" i="377"/>
  <c r="R26" i="377"/>
  <c r="T26" i="377"/>
  <c r="AD26" i="377"/>
  <c r="AE26" i="377"/>
  <c r="E26" i="377"/>
  <c r="AC26" i="377"/>
  <c r="F26" i="377"/>
  <c r="AB26" i="377"/>
  <c r="E14" i="385"/>
  <c r="M14" i="385"/>
  <c r="U14" i="385"/>
  <c r="J14" i="385"/>
  <c r="R14" i="385"/>
  <c r="Z14" i="385"/>
  <c r="AH14" i="385"/>
  <c r="O14" i="385"/>
  <c r="Y14" i="385"/>
  <c r="AI14" i="385"/>
  <c r="AQ14" i="385"/>
  <c r="G14" i="385"/>
  <c r="Q14" i="385"/>
  <c r="AB14" i="385"/>
  <c r="AK14" i="385"/>
  <c r="P14" i="385"/>
  <c r="AD14" i="385"/>
  <c r="AO14" i="385"/>
  <c r="S14" i="385"/>
  <c r="AF14" i="385"/>
  <c r="F14" i="385"/>
  <c r="V14" i="385"/>
  <c r="AJ14" i="385"/>
  <c r="I14" i="385"/>
  <c r="X14" i="385"/>
  <c r="AM14" i="385"/>
  <c r="L14" i="385"/>
  <c r="AL14" i="385"/>
  <c r="T14" i="385"/>
  <c r="AP14" i="385"/>
  <c r="AA14" i="385"/>
  <c r="N14" i="385"/>
  <c r="W14" i="385"/>
  <c r="AE14" i="385"/>
  <c r="AN14" i="385"/>
  <c r="K14" i="385"/>
  <c r="D14" i="385"/>
  <c r="AC14" i="385"/>
  <c r="H14" i="385"/>
  <c r="AG14" i="385"/>
  <c r="F40" i="377"/>
  <c r="N40" i="377"/>
  <c r="V40" i="377"/>
  <c r="AD40" i="377"/>
  <c r="AL40" i="377"/>
  <c r="G40" i="377"/>
  <c r="O40" i="377"/>
  <c r="W40" i="377"/>
  <c r="AE40" i="377"/>
  <c r="AM40" i="377"/>
  <c r="I40" i="377"/>
  <c r="Q40" i="377"/>
  <c r="Y40" i="377"/>
  <c r="AG40" i="377"/>
  <c r="AO40" i="377"/>
  <c r="L40" i="377"/>
  <c r="Z40" i="377"/>
  <c r="AK40" i="377"/>
  <c r="M40" i="377"/>
  <c r="AA40" i="377"/>
  <c r="AN40" i="377"/>
  <c r="P40" i="377"/>
  <c r="AB40" i="377"/>
  <c r="AP40" i="377"/>
  <c r="R40" i="377"/>
  <c r="AC40" i="377"/>
  <c r="AQ40" i="377"/>
  <c r="E40" i="377"/>
  <c r="AF40" i="377"/>
  <c r="H40" i="377"/>
  <c r="AH40" i="377"/>
  <c r="J40" i="377"/>
  <c r="AI40" i="377"/>
  <c r="K40" i="377"/>
  <c r="AJ40" i="377"/>
  <c r="D40" i="377"/>
  <c r="S40" i="377"/>
  <c r="T40" i="377"/>
  <c r="U40" i="377"/>
  <c r="X40" i="377"/>
  <c r="G32" i="383"/>
  <c r="O32" i="383"/>
  <c r="W32" i="383"/>
  <c r="AE32" i="383"/>
  <c r="AM32" i="383"/>
  <c r="M32" i="383"/>
  <c r="V32" i="383"/>
  <c r="AF32" i="383"/>
  <c r="AO32" i="383"/>
  <c r="N32" i="383"/>
  <c r="Y32" i="383"/>
  <c r="AI32" i="383"/>
  <c r="E32" i="383"/>
  <c r="P32" i="383"/>
  <c r="Z32" i="383"/>
  <c r="AJ32" i="383"/>
  <c r="H32" i="383"/>
  <c r="R32" i="383"/>
  <c r="AB32" i="383"/>
  <c r="AL32" i="383"/>
  <c r="D32" i="383"/>
  <c r="J32" i="383"/>
  <c r="T32" i="383"/>
  <c r="AD32" i="383"/>
  <c r="AP32" i="383"/>
  <c r="F32" i="383"/>
  <c r="AA32" i="383"/>
  <c r="I32" i="383"/>
  <c r="AC32" i="383"/>
  <c r="K32" i="383"/>
  <c r="AG32" i="383"/>
  <c r="L32" i="383"/>
  <c r="AH32" i="383"/>
  <c r="Q32" i="383"/>
  <c r="AK32" i="383"/>
  <c r="S32" i="383"/>
  <c r="AN32" i="383"/>
  <c r="U32" i="383"/>
  <c r="AQ32" i="383"/>
  <c r="X32" i="383"/>
  <c r="H20" i="383"/>
  <c r="P20" i="383"/>
  <c r="X20" i="383"/>
  <c r="F20" i="383"/>
  <c r="O20" i="383"/>
  <c r="Y20" i="383"/>
  <c r="AG20" i="383"/>
  <c r="AO20" i="383"/>
  <c r="G20" i="383"/>
  <c r="R20" i="383"/>
  <c r="AB20" i="383"/>
  <c r="AK20" i="383"/>
  <c r="Q20" i="383"/>
  <c r="AC20" i="383"/>
  <c r="AM20" i="383"/>
  <c r="E20" i="383"/>
  <c r="S20" i="383"/>
  <c r="AD20" i="383"/>
  <c r="AN20" i="383"/>
  <c r="J20" i="383"/>
  <c r="U20" i="383"/>
  <c r="AF20" i="383"/>
  <c r="AQ20" i="383"/>
  <c r="M20" i="383"/>
  <c r="AH20" i="383"/>
  <c r="N20" i="383"/>
  <c r="AI20" i="383"/>
  <c r="V20" i="383"/>
  <c r="AL20" i="383"/>
  <c r="I20" i="383"/>
  <c r="Z20" i="383"/>
  <c r="AJ20" i="383"/>
  <c r="AP20" i="383"/>
  <c r="K20" i="383"/>
  <c r="L20" i="383"/>
  <c r="T20" i="383"/>
  <c r="W20" i="383"/>
  <c r="AA20" i="383"/>
  <c r="D20" i="383"/>
  <c r="AE20" i="383"/>
  <c r="J40" i="376"/>
  <c r="R40" i="376"/>
  <c r="Z40" i="376"/>
  <c r="AH40" i="376"/>
  <c r="AP40" i="376"/>
  <c r="M40" i="376"/>
  <c r="V40" i="376"/>
  <c r="AE40" i="376"/>
  <c r="AN40" i="376"/>
  <c r="E40" i="376"/>
  <c r="N40" i="376"/>
  <c r="W40" i="376"/>
  <c r="AF40" i="376"/>
  <c r="AO40" i="376"/>
  <c r="G40" i="376"/>
  <c r="P40" i="376"/>
  <c r="Y40" i="376"/>
  <c r="AI40" i="376"/>
  <c r="L40" i="376"/>
  <c r="AB40" i="376"/>
  <c r="AQ40" i="376"/>
  <c r="O40" i="376"/>
  <c r="AC40" i="376"/>
  <c r="Q40" i="376"/>
  <c r="AD40" i="376"/>
  <c r="S40" i="376"/>
  <c r="AG40" i="376"/>
  <c r="X40" i="376"/>
  <c r="AA40" i="376"/>
  <c r="D40" i="376"/>
  <c r="F40" i="376"/>
  <c r="AJ40" i="376"/>
  <c r="H40" i="376"/>
  <c r="AK40" i="376"/>
  <c r="I40" i="376"/>
  <c r="K40" i="376"/>
  <c r="T40" i="376"/>
  <c r="U40" i="376"/>
  <c r="AL40" i="376"/>
  <c r="AM40" i="376"/>
  <c r="L23" i="385"/>
  <c r="T23" i="385"/>
  <c r="F23" i="385"/>
  <c r="N23" i="385"/>
  <c r="J23" i="385"/>
  <c r="U23" i="385"/>
  <c r="AC23" i="385"/>
  <c r="AK23" i="385"/>
  <c r="K23" i="385"/>
  <c r="W23" i="385"/>
  <c r="AF23" i="385"/>
  <c r="AO23" i="385"/>
  <c r="O23" i="385"/>
  <c r="Y23" i="385"/>
  <c r="AH23" i="385"/>
  <c r="AQ23" i="385"/>
  <c r="E23" i="385"/>
  <c r="Q23" i="385"/>
  <c r="AA23" i="385"/>
  <c r="AJ23" i="385"/>
  <c r="R23" i="385"/>
  <c r="AG23" i="385"/>
  <c r="V23" i="385"/>
  <c r="AL23" i="385"/>
  <c r="H23" i="385"/>
  <c r="Z23" i="385"/>
  <c r="AN23" i="385"/>
  <c r="M23" i="385"/>
  <c r="AM23" i="385"/>
  <c r="P23" i="385"/>
  <c r="AP23" i="385"/>
  <c r="X23" i="385"/>
  <c r="AD23" i="385"/>
  <c r="AI23" i="385"/>
  <c r="G23" i="385"/>
  <c r="S23" i="385"/>
  <c r="AE23" i="385"/>
  <c r="I23" i="385"/>
  <c r="AB23" i="385"/>
  <c r="D23" i="385"/>
  <c r="E28" i="376"/>
  <c r="M28" i="376"/>
  <c r="U28" i="376"/>
  <c r="AC28" i="376"/>
  <c r="AK28" i="376"/>
  <c r="F28" i="376"/>
  <c r="O28" i="376"/>
  <c r="X28" i="376"/>
  <c r="AG28" i="376"/>
  <c r="AP28" i="376"/>
  <c r="G28" i="376"/>
  <c r="P28" i="376"/>
  <c r="Y28" i="376"/>
  <c r="AH28" i="376"/>
  <c r="AQ28" i="376"/>
  <c r="I28" i="376"/>
  <c r="R28" i="376"/>
  <c r="AA28" i="376"/>
  <c r="AJ28" i="376"/>
  <c r="L28" i="376"/>
  <c r="AB28" i="376"/>
  <c r="AO28" i="376"/>
  <c r="N28" i="376"/>
  <c r="AD28" i="376"/>
  <c r="S28" i="376"/>
  <c r="AF28" i="376"/>
  <c r="H28" i="376"/>
  <c r="AE28" i="376"/>
  <c r="J28" i="376"/>
  <c r="AI28" i="376"/>
  <c r="K28" i="376"/>
  <c r="AL28" i="376"/>
  <c r="Q28" i="376"/>
  <c r="AM28" i="376"/>
  <c r="W28" i="376"/>
  <c r="Z28" i="376"/>
  <c r="AN28" i="376"/>
  <c r="D28" i="376"/>
  <c r="T28" i="376"/>
  <c r="V28" i="376"/>
  <c r="F49" i="379"/>
  <c r="N49" i="379"/>
  <c r="V49" i="379"/>
  <c r="AD49" i="379"/>
  <c r="AL49" i="379"/>
  <c r="D49" i="379"/>
  <c r="G49" i="379"/>
  <c r="O49" i="379"/>
  <c r="W49" i="379"/>
  <c r="AE49" i="379"/>
  <c r="AM49" i="379"/>
  <c r="H49" i="379"/>
  <c r="P49" i="379"/>
  <c r="X49" i="379"/>
  <c r="AF49" i="379"/>
  <c r="AN49" i="379"/>
  <c r="I49" i="379"/>
  <c r="Q49" i="379"/>
  <c r="Y49" i="379"/>
  <c r="AG49" i="379"/>
  <c r="AO49" i="379"/>
  <c r="T49" i="379"/>
  <c r="AJ49" i="379"/>
  <c r="E49" i="379"/>
  <c r="U49" i="379"/>
  <c r="AK49" i="379"/>
  <c r="J49" i="379"/>
  <c r="Z49" i="379"/>
  <c r="AP49" i="379"/>
  <c r="AB49" i="379"/>
  <c r="K49" i="379"/>
  <c r="AA49" i="379"/>
  <c r="AQ49" i="379"/>
  <c r="L49" i="379"/>
  <c r="S49" i="379"/>
  <c r="AC49" i="379"/>
  <c r="AH49" i="379"/>
  <c r="M49" i="379"/>
  <c r="AI49" i="379"/>
  <c r="R49" i="379"/>
  <c r="L46" i="377"/>
  <c r="T46" i="377"/>
  <c r="AB46" i="377"/>
  <c r="AJ46" i="377"/>
  <c r="E46" i="377"/>
  <c r="M46" i="377"/>
  <c r="U46" i="377"/>
  <c r="AC46" i="377"/>
  <c r="AK46" i="377"/>
  <c r="G46" i="377"/>
  <c r="O46" i="377"/>
  <c r="W46" i="377"/>
  <c r="AE46" i="377"/>
  <c r="AM46" i="377"/>
  <c r="I46" i="377"/>
  <c r="V46" i="377"/>
  <c r="AH46" i="377"/>
  <c r="J46" i="377"/>
  <c r="X46" i="377"/>
  <c r="AI46" i="377"/>
  <c r="K46" i="377"/>
  <c r="Y46" i="377"/>
  <c r="AL46" i="377"/>
  <c r="N46" i="377"/>
  <c r="Z46" i="377"/>
  <c r="AN46" i="377"/>
  <c r="AA46" i="377"/>
  <c r="AD46" i="377"/>
  <c r="F46" i="377"/>
  <c r="AF46" i="377"/>
  <c r="H46" i="377"/>
  <c r="AG46" i="377"/>
  <c r="R46" i="377"/>
  <c r="S46" i="377"/>
  <c r="AO46" i="377"/>
  <c r="AP46" i="377"/>
  <c r="AQ46" i="377"/>
  <c r="P46" i="377"/>
  <c r="D46" i="377"/>
  <c r="Q46" i="377"/>
  <c r="X23" i="372"/>
  <c r="F14" i="373"/>
  <c r="N14" i="373"/>
  <c r="V14" i="373"/>
  <c r="AD14" i="373"/>
  <c r="AL14" i="373"/>
  <c r="K14" i="373"/>
  <c r="T14" i="373"/>
  <c r="AC14" i="373"/>
  <c r="AM14" i="373"/>
  <c r="H14" i="373"/>
  <c r="R14" i="373"/>
  <c r="AB14" i="373"/>
  <c r="AN14" i="373"/>
  <c r="J14" i="373"/>
  <c r="W14" i="373"/>
  <c r="AH14" i="373"/>
  <c r="L14" i="373"/>
  <c r="X14" i="373"/>
  <c r="AI14" i="373"/>
  <c r="O14" i="373"/>
  <c r="Z14" i="373"/>
  <c r="AK14" i="373"/>
  <c r="E14" i="373"/>
  <c r="Q14" i="373"/>
  <c r="AE14" i="373"/>
  <c r="AP14" i="373"/>
  <c r="I14" i="373"/>
  <c r="AG14" i="373"/>
  <c r="D14" i="373"/>
  <c r="M14" i="373"/>
  <c r="AJ14" i="373"/>
  <c r="S14" i="373"/>
  <c r="AQ14" i="373"/>
  <c r="Y14" i="373"/>
  <c r="AA14" i="373"/>
  <c r="AF14" i="373"/>
  <c r="G14" i="373"/>
  <c r="P14" i="373"/>
  <c r="U14" i="373"/>
  <c r="AO14" i="373"/>
  <c r="F44" i="383"/>
  <c r="N44" i="383"/>
  <c r="V44" i="383"/>
  <c r="AD44" i="383"/>
  <c r="AL44" i="383"/>
  <c r="J44" i="383"/>
  <c r="S44" i="383"/>
  <c r="AB44" i="383"/>
  <c r="K44" i="383"/>
  <c r="T44" i="383"/>
  <c r="AC44" i="383"/>
  <c r="AM44" i="383"/>
  <c r="M44" i="383"/>
  <c r="W44" i="383"/>
  <c r="AF44" i="383"/>
  <c r="AO44" i="383"/>
  <c r="G44" i="383"/>
  <c r="P44" i="383"/>
  <c r="Y44" i="383"/>
  <c r="AH44" i="383"/>
  <c r="AQ44" i="383"/>
  <c r="L44" i="383"/>
  <c r="AE44" i="383"/>
  <c r="D44" i="383"/>
  <c r="AI44" i="383"/>
  <c r="O44" i="383"/>
  <c r="AG44" i="383"/>
  <c r="Q44" i="383"/>
  <c r="R44" i="383"/>
  <c r="AJ44" i="383"/>
  <c r="U44" i="383"/>
  <c r="AK44" i="383"/>
  <c r="Z44" i="383"/>
  <c r="AA44" i="383"/>
  <c r="E44" i="383"/>
  <c r="X44" i="383"/>
  <c r="AN44" i="383"/>
  <c r="H44" i="383"/>
  <c r="AP44" i="383"/>
  <c r="I44" i="383"/>
  <c r="X40" i="372"/>
  <c r="G31" i="373"/>
  <c r="O31" i="373"/>
  <c r="W31" i="373"/>
  <c r="AE31" i="373"/>
  <c r="AM31" i="373"/>
  <c r="F31" i="373"/>
  <c r="P31" i="373"/>
  <c r="Y31" i="373"/>
  <c r="AH31" i="373"/>
  <c r="AQ31" i="373"/>
  <c r="M31" i="373"/>
  <c r="X31" i="373"/>
  <c r="AI31" i="373"/>
  <c r="Q31" i="373"/>
  <c r="AB31" i="373"/>
  <c r="AN31" i="373"/>
  <c r="E31" i="373"/>
  <c r="R31" i="373"/>
  <c r="AC31" i="373"/>
  <c r="AO31" i="373"/>
  <c r="I31" i="373"/>
  <c r="T31" i="373"/>
  <c r="AF31" i="373"/>
  <c r="K31" i="373"/>
  <c r="V31" i="373"/>
  <c r="AJ31" i="373"/>
  <c r="N31" i="373"/>
  <c r="AL31" i="373"/>
  <c r="S31" i="373"/>
  <c r="AP31" i="373"/>
  <c r="Z31" i="373"/>
  <c r="D31" i="373"/>
  <c r="H31" i="373"/>
  <c r="AD31" i="373"/>
  <c r="AG31" i="373"/>
  <c r="AK31" i="373"/>
  <c r="L31" i="373"/>
  <c r="J31" i="373"/>
  <c r="U31" i="373"/>
  <c r="AA31" i="373"/>
  <c r="K17" i="377"/>
  <c r="S17" i="377"/>
  <c r="AA17" i="377"/>
  <c r="AI17" i="377"/>
  <c r="AQ17" i="377"/>
  <c r="M17" i="377"/>
  <c r="V17" i="377"/>
  <c r="AE17" i="377"/>
  <c r="AN17" i="377"/>
  <c r="J17" i="377"/>
  <c r="U17" i="377"/>
  <c r="AF17" i="377"/>
  <c r="AP17" i="377"/>
  <c r="L17" i="377"/>
  <c r="W17" i="377"/>
  <c r="AG17" i="377"/>
  <c r="N17" i="377"/>
  <c r="X17" i="377"/>
  <c r="AH17" i="377"/>
  <c r="E17" i="377"/>
  <c r="O17" i="377"/>
  <c r="Y17" i="377"/>
  <c r="AJ17" i="377"/>
  <c r="H17" i="377"/>
  <c r="AC17" i="377"/>
  <c r="I17" i="377"/>
  <c r="AD17" i="377"/>
  <c r="P17" i="377"/>
  <c r="AK17" i="377"/>
  <c r="Q17" i="377"/>
  <c r="AL17" i="377"/>
  <c r="D17" i="377"/>
  <c r="AM17" i="377"/>
  <c r="AO17" i="377"/>
  <c r="F17" i="377"/>
  <c r="G17" i="377"/>
  <c r="R17" i="377"/>
  <c r="T17" i="377"/>
  <c r="Z17" i="377"/>
  <c r="AB17" i="377"/>
  <c r="K49" i="383"/>
  <c r="S49" i="383"/>
  <c r="AA49" i="383"/>
  <c r="AI49" i="383"/>
  <c r="AQ49" i="383"/>
  <c r="J49" i="383"/>
  <c r="T49" i="383"/>
  <c r="AC49" i="383"/>
  <c r="AL49" i="383"/>
  <c r="N49" i="383"/>
  <c r="X49" i="383"/>
  <c r="AH49" i="383"/>
  <c r="P49" i="383"/>
  <c r="AK49" i="383"/>
  <c r="M49" i="383"/>
  <c r="E49" i="383"/>
  <c r="O49" i="383"/>
  <c r="Y49" i="383"/>
  <c r="AJ49" i="383"/>
  <c r="F49" i="383"/>
  <c r="Z49" i="383"/>
  <c r="G49" i="383"/>
  <c r="Q49" i="383"/>
  <c r="AB49" i="383"/>
  <c r="AM49" i="383"/>
  <c r="H49" i="383"/>
  <c r="R49" i="383"/>
  <c r="AD49" i="383"/>
  <c r="AN49" i="383"/>
  <c r="D49" i="383"/>
  <c r="L49" i="383"/>
  <c r="AF49" i="383"/>
  <c r="AG49" i="383"/>
  <c r="I49" i="383"/>
  <c r="U49" i="383"/>
  <c r="AE49" i="383"/>
  <c r="AO49" i="383"/>
  <c r="V49" i="383"/>
  <c r="AP49" i="383"/>
  <c r="W49" i="383"/>
  <c r="J36" i="385"/>
  <c r="R36" i="385"/>
  <c r="Z36" i="385"/>
  <c r="AH36" i="385"/>
  <c r="AP36" i="385"/>
  <c r="L36" i="385"/>
  <c r="U36" i="385"/>
  <c r="AD36" i="385"/>
  <c r="AM36" i="385"/>
  <c r="K36" i="385"/>
  <c r="V36" i="385"/>
  <c r="AF36" i="385"/>
  <c r="AQ36" i="385"/>
  <c r="N36" i="385"/>
  <c r="X36" i="385"/>
  <c r="AI36" i="385"/>
  <c r="F36" i="385"/>
  <c r="P36" i="385"/>
  <c r="AA36" i="385"/>
  <c r="AK36" i="385"/>
  <c r="O36" i="385"/>
  <c r="AE36" i="385"/>
  <c r="Q36" i="385"/>
  <c r="AG36" i="385"/>
  <c r="E36" i="385"/>
  <c r="T36" i="385"/>
  <c r="AL36" i="385"/>
  <c r="H36" i="385"/>
  <c r="Y36" i="385"/>
  <c r="AO36" i="385"/>
  <c r="AC36" i="385"/>
  <c r="AJ36" i="385"/>
  <c r="I36" i="385"/>
  <c r="S36" i="385"/>
  <c r="G36" i="385"/>
  <c r="W36" i="385"/>
  <c r="AB36" i="385"/>
  <c r="AN36" i="385"/>
  <c r="M36" i="385"/>
  <c r="D36" i="385"/>
  <c r="F48" i="377"/>
  <c r="N48" i="377"/>
  <c r="V48" i="377"/>
  <c r="AD48" i="377"/>
  <c r="AL48" i="377"/>
  <c r="G48" i="377"/>
  <c r="O48" i="377"/>
  <c r="W48" i="377"/>
  <c r="AE48" i="377"/>
  <c r="AM48" i="377"/>
  <c r="I48" i="377"/>
  <c r="Q48" i="377"/>
  <c r="Y48" i="377"/>
  <c r="AG48" i="377"/>
  <c r="AO48" i="377"/>
  <c r="H48" i="377"/>
  <c r="T48" i="377"/>
  <c r="AH48" i="377"/>
  <c r="J48" i="377"/>
  <c r="U48" i="377"/>
  <c r="AI48" i="377"/>
  <c r="K48" i="377"/>
  <c r="X48" i="377"/>
  <c r="AJ48" i="377"/>
  <c r="L48" i="377"/>
  <c r="Z48" i="377"/>
  <c r="AK48" i="377"/>
  <c r="AA48" i="377"/>
  <c r="AB48" i="377"/>
  <c r="AC48" i="377"/>
  <c r="E48" i="377"/>
  <c r="AF48" i="377"/>
  <c r="AQ48" i="377"/>
  <c r="D48" i="377"/>
  <c r="M48" i="377"/>
  <c r="P48" i="377"/>
  <c r="R48" i="377"/>
  <c r="AP48" i="377"/>
  <c r="S48" i="377"/>
  <c r="AN48" i="377"/>
  <c r="L42" i="376"/>
  <c r="T42" i="376"/>
  <c r="AB42" i="376"/>
  <c r="AJ42" i="376"/>
  <c r="H42" i="376"/>
  <c r="Q42" i="376"/>
  <c r="Z42" i="376"/>
  <c r="AI42" i="376"/>
  <c r="I42" i="376"/>
  <c r="R42" i="376"/>
  <c r="AA42" i="376"/>
  <c r="AK42" i="376"/>
  <c r="K42" i="376"/>
  <c r="U42" i="376"/>
  <c r="AD42" i="376"/>
  <c r="AM42" i="376"/>
  <c r="G42" i="376"/>
  <c r="W42" i="376"/>
  <c r="AL42" i="376"/>
  <c r="J42" i="376"/>
  <c r="X42" i="376"/>
  <c r="AN42" i="376"/>
  <c r="D42" i="376"/>
  <c r="M42" i="376"/>
  <c r="Y42" i="376"/>
  <c r="AO42" i="376"/>
  <c r="N42" i="376"/>
  <c r="AC42" i="376"/>
  <c r="AP42" i="376"/>
  <c r="E42" i="376"/>
  <c r="AG42" i="376"/>
  <c r="F42" i="376"/>
  <c r="AH42" i="376"/>
  <c r="O42" i="376"/>
  <c r="AQ42" i="376"/>
  <c r="P42" i="376"/>
  <c r="S42" i="376"/>
  <c r="V42" i="376"/>
  <c r="AE42" i="376"/>
  <c r="AF42" i="376"/>
  <c r="X36" i="372"/>
  <c r="K27" i="373"/>
  <c r="S27" i="373"/>
  <c r="AA27" i="373"/>
  <c r="AI27" i="373"/>
  <c r="AQ27" i="373"/>
  <c r="G27" i="373"/>
  <c r="P27" i="373"/>
  <c r="Y27" i="373"/>
  <c r="AH27" i="373"/>
  <c r="M27" i="373"/>
  <c r="W27" i="373"/>
  <c r="AG27" i="373"/>
  <c r="E27" i="373"/>
  <c r="Q27" i="373"/>
  <c r="AC27" i="373"/>
  <c r="AN27" i="373"/>
  <c r="F27" i="373"/>
  <c r="R27" i="373"/>
  <c r="AD27" i="373"/>
  <c r="AO27" i="373"/>
  <c r="I27" i="373"/>
  <c r="U27" i="373"/>
  <c r="AF27" i="373"/>
  <c r="L27" i="373"/>
  <c r="X27" i="373"/>
  <c r="AK27" i="373"/>
  <c r="AB27" i="373"/>
  <c r="D27" i="373"/>
  <c r="H27" i="373"/>
  <c r="AE27" i="373"/>
  <c r="N27" i="373"/>
  <c r="AL27" i="373"/>
  <c r="T27" i="373"/>
  <c r="AP27" i="373"/>
  <c r="O27" i="373"/>
  <c r="Z27" i="373"/>
  <c r="J27" i="373"/>
  <c r="AM27" i="373"/>
  <c r="V27" i="373"/>
  <c r="AJ27" i="373"/>
  <c r="X57" i="372"/>
  <c r="L48" i="373"/>
  <c r="T48" i="373"/>
  <c r="AB48" i="373"/>
  <c r="AJ48" i="373"/>
  <c r="D48" i="373"/>
  <c r="G48" i="373"/>
  <c r="P48" i="373"/>
  <c r="Y48" i="373"/>
  <c r="AH48" i="373"/>
  <c r="AQ48" i="373"/>
  <c r="F48" i="373"/>
  <c r="Q48" i="373"/>
  <c r="AA48" i="373"/>
  <c r="AL48" i="373"/>
  <c r="O48" i="373"/>
  <c r="AC48" i="373"/>
  <c r="AN48" i="373"/>
  <c r="E48" i="373"/>
  <c r="R48" i="373"/>
  <c r="AD48" i="373"/>
  <c r="AO48" i="373"/>
  <c r="I48" i="373"/>
  <c r="U48" i="373"/>
  <c r="AF48" i="373"/>
  <c r="K48" i="373"/>
  <c r="W48" i="373"/>
  <c r="AI48" i="373"/>
  <c r="M48" i="373"/>
  <c r="AK48" i="373"/>
  <c r="N48" i="373"/>
  <c r="AM48" i="373"/>
  <c r="V48" i="373"/>
  <c r="Z48" i="373"/>
  <c r="S48" i="373"/>
  <c r="X48" i="373"/>
  <c r="AE48" i="373"/>
  <c r="AG48" i="373"/>
  <c r="AP48" i="373"/>
  <c r="J48" i="373"/>
  <c r="H48" i="373"/>
  <c r="H50" i="377"/>
  <c r="P50" i="377"/>
  <c r="X50" i="377"/>
  <c r="AF50" i="377"/>
  <c r="AN50" i="377"/>
  <c r="K50" i="377"/>
  <c r="S50" i="377"/>
  <c r="AA50" i="377"/>
  <c r="AI50" i="377"/>
  <c r="AQ50" i="377"/>
  <c r="J50" i="377"/>
  <c r="U50" i="377"/>
  <c r="AE50" i="377"/>
  <c r="AP50" i="377"/>
  <c r="D50" i="377"/>
  <c r="L50" i="377"/>
  <c r="V50" i="377"/>
  <c r="AG50" i="377"/>
  <c r="M50" i="377"/>
  <c r="W50" i="377"/>
  <c r="AH50" i="377"/>
  <c r="N50" i="377"/>
  <c r="Y50" i="377"/>
  <c r="AJ50" i="377"/>
  <c r="O50" i="377"/>
  <c r="AK50" i="377"/>
  <c r="Q50" i="377"/>
  <c r="AL50" i="377"/>
  <c r="R50" i="377"/>
  <c r="AM50" i="377"/>
  <c r="T50" i="377"/>
  <c r="AO50" i="377"/>
  <c r="G50" i="377"/>
  <c r="I50" i="377"/>
  <c r="Z50" i="377"/>
  <c r="AB50" i="377"/>
  <c r="AC50" i="377"/>
  <c r="E50" i="377"/>
  <c r="F50" i="377"/>
  <c r="AD50" i="377"/>
  <c r="E31" i="377"/>
  <c r="M31" i="377"/>
  <c r="U31" i="377"/>
  <c r="AC31" i="377"/>
  <c r="AK31" i="377"/>
  <c r="F31" i="377"/>
  <c r="N31" i="377"/>
  <c r="V31" i="377"/>
  <c r="AD31" i="377"/>
  <c r="AL31" i="377"/>
  <c r="H31" i="377"/>
  <c r="P31" i="377"/>
  <c r="X31" i="377"/>
  <c r="AF31" i="377"/>
  <c r="AN31" i="377"/>
  <c r="R31" i="377"/>
  <c r="AE31" i="377"/>
  <c r="AQ31" i="377"/>
  <c r="G31" i="377"/>
  <c r="S31" i="377"/>
  <c r="AG31" i="377"/>
  <c r="I31" i="377"/>
  <c r="T31" i="377"/>
  <c r="AH31" i="377"/>
  <c r="J31" i="377"/>
  <c r="W31" i="377"/>
  <c r="AI31" i="377"/>
  <c r="Y31" i="377"/>
  <c r="Z31" i="377"/>
  <c r="AA31" i="377"/>
  <c r="AB31" i="377"/>
  <c r="AO31" i="377"/>
  <c r="AP31" i="377"/>
  <c r="K31" i="377"/>
  <c r="L31" i="377"/>
  <c r="O31" i="377"/>
  <c r="AJ31" i="377"/>
  <c r="D31" i="377"/>
  <c r="AM31" i="377"/>
  <c r="Q31" i="377"/>
  <c r="E32" i="379"/>
  <c r="M32" i="379"/>
  <c r="U32" i="379"/>
  <c r="AC32" i="379"/>
  <c r="AK32" i="379"/>
  <c r="F32" i="379"/>
  <c r="N32" i="379"/>
  <c r="V32" i="379"/>
  <c r="AD32" i="379"/>
  <c r="AL32" i="379"/>
  <c r="G32" i="379"/>
  <c r="O32" i="379"/>
  <c r="W32" i="379"/>
  <c r="AE32" i="379"/>
  <c r="AM32" i="379"/>
  <c r="H32" i="379"/>
  <c r="P32" i="379"/>
  <c r="X32" i="379"/>
  <c r="AF32" i="379"/>
  <c r="AN32" i="379"/>
  <c r="K32" i="379"/>
  <c r="AA32" i="379"/>
  <c r="AQ32" i="379"/>
  <c r="L32" i="379"/>
  <c r="AB32" i="379"/>
  <c r="Q32" i="379"/>
  <c r="AG32" i="379"/>
  <c r="S32" i="379"/>
  <c r="R32" i="379"/>
  <c r="AH32" i="379"/>
  <c r="AI32" i="379"/>
  <c r="AP32" i="379"/>
  <c r="I32" i="379"/>
  <c r="Y32" i="379"/>
  <c r="Z32" i="379"/>
  <c r="D32" i="379"/>
  <c r="AJ32" i="379"/>
  <c r="J32" i="379"/>
  <c r="AO32" i="379"/>
  <c r="T32" i="379"/>
  <c r="F25" i="383"/>
  <c r="N25" i="383"/>
  <c r="V25" i="383"/>
  <c r="AD25" i="383"/>
  <c r="AL25" i="383"/>
  <c r="G25" i="383"/>
  <c r="P25" i="383"/>
  <c r="Y25" i="383"/>
  <c r="AH25" i="383"/>
  <c r="AQ25" i="383"/>
  <c r="O25" i="383"/>
  <c r="Z25" i="383"/>
  <c r="AJ25" i="383"/>
  <c r="K25" i="383"/>
  <c r="W25" i="383"/>
  <c r="AI25" i="383"/>
  <c r="L25" i="383"/>
  <c r="X25" i="383"/>
  <c r="AK25" i="383"/>
  <c r="Q25" i="383"/>
  <c r="AB25" i="383"/>
  <c r="AN25" i="383"/>
  <c r="H25" i="383"/>
  <c r="S25" i="383"/>
  <c r="AE25" i="383"/>
  <c r="AP25" i="383"/>
  <c r="AA25" i="383"/>
  <c r="E25" i="383"/>
  <c r="AC25" i="383"/>
  <c r="D25" i="383"/>
  <c r="I25" i="383"/>
  <c r="AF25" i="383"/>
  <c r="J25" i="383"/>
  <c r="AG25" i="383"/>
  <c r="M25" i="383"/>
  <c r="AM25" i="383"/>
  <c r="U25" i="383"/>
  <c r="R25" i="383"/>
  <c r="AO25" i="383"/>
  <c r="T25" i="383"/>
  <c r="I43" i="377"/>
  <c r="Q43" i="377"/>
  <c r="Y43" i="377"/>
  <c r="AG43" i="377"/>
  <c r="AO43" i="377"/>
  <c r="J43" i="377"/>
  <c r="R43" i="377"/>
  <c r="Z43" i="377"/>
  <c r="AH43" i="377"/>
  <c r="AP43" i="377"/>
  <c r="L43" i="377"/>
  <c r="T43" i="377"/>
  <c r="AB43" i="377"/>
  <c r="AJ43" i="377"/>
  <c r="K43" i="377"/>
  <c r="W43" i="377"/>
  <c r="AK43" i="377"/>
  <c r="M43" i="377"/>
  <c r="X43" i="377"/>
  <c r="AL43" i="377"/>
  <c r="N43" i="377"/>
  <c r="AA43" i="377"/>
  <c r="AM43" i="377"/>
  <c r="D43" i="377"/>
  <c r="O43" i="377"/>
  <c r="AC43" i="377"/>
  <c r="AN43" i="377"/>
  <c r="P43" i="377"/>
  <c r="AQ43" i="377"/>
  <c r="S43" i="377"/>
  <c r="U43" i="377"/>
  <c r="V43" i="377"/>
  <c r="AF43" i="377"/>
  <c r="AI43" i="377"/>
  <c r="E43" i="377"/>
  <c r="F43" i="377"/>
  <c r="G43" i="377"/>
  <c r="H43" i="377"/>
  <c r="AD43" i="377"/>
  <c r="AE43" i="377"/>
  <c r="J37" i="379"/>
  <c r="R37" i="379"/>
  <c r="Z37" i="379"/>
  <c r="AH37" i="379"/>
  <c r="AP37" i="379"/>
  <c r="K37" i="379"/>
  <c r="S37" i="379"/>
  <c r="AA37" i="379"/>
  <c r="AI37" i="379"/>
  <c r="AQ37" i="379"/>
  <c r="L37" i="379"/>
  <c r="T37" i="379"/>
  <c r="AB37" i="379"/>
  <c r="AJ37" i="379"/>
  <c r="E37" i="379"/>
  <c r="M37" i="379"/>
  <c r="U37" i="379"/>
  <c r="AC37" i="379"/>
  <c r="AK37" i="379"/>
  <c r="H37" i="379"/>
  <c r="X37" i="379"/>
  <c r="AN37" i="379"/>
  <c r="I37" i="379"/>
  <c r="Y37" i="379"/>
  <c r="AO37" i="379"/>
  <c r="N37" i="379"/>
  <c r="AD37" i="379"/>
  <c r="AF37" i="379"/>
  <c r="O37" i="379"/>
  <c r="AE37" i="379"/>
  <c r="P37" i="379"/>
  <c r="V37" i="379"/>
  <c r="W37" i="379"/>
  <c r="F37" i="379"/>
  <c r="G37" i="379"/>
  <c r="AG37" i="379"/>
  <c r="Q37" i="379"/>
  <c r="AL37" i="379"/>
  <c r="AM37" i="379"/>
  <c r="D37" i="379"/>
  <c r="E16" i="385"/>
  <c r="M16" i="385"/>
  <c r="U16" i="385"/>
  <c r="AC16" i="385"/>
  <c r="AK16" i="385"/>
  <c r="G16" i="385"/>
  <c r="O16" i="385"/>
  <c r="W16" i="385"/>
  <c r="AE16" i="385"/>
  <c r="AM16" i="385"/>
  <c r="F16" i="385"/>
  <c r="Q16" i="385"/>
  <c r="AA16" i="385"/>
  <c r="AL16" i="385"/>
  <c r="P16" i="385"/>
  <c r="AB16" i="385"/>
  <c r="AO16" i="385"/>
  <c r="H16" i="385"/>
  <c r="S16" i="385"/>
  <c r="AF16" i="385"/>
  <c r="AQ16" i="385"/>
  <c r="J16" i="385"/>
  <c r="V16" i="385"/>
  <c r="AH16" i="385"/>
  <c r="R16" i="385"/>
  <c r="AJ16" i="385"/>
  <c r="X16" i="385"/>
  <c r="AP16" i="385"/>
  <c r="I16" i="385"/>
  <c r="Z16" i="385"/>
  <c r="AI16" i="385"/>
  <c r="K16" i="385"/>
  <c r="AN16" i="385"/>
  <c r="N16" i="385"/>
  <c r="D16" i="385"/>
  <c r="Y16" i="385"/>
  <c r="L16" i="385"/>
  <c r="AD16" i="385"/>
  <c r="T16" i="385"/>
  <c r="AG16" i="385"/>
  <c r="L37" i="383"/>
  <c r="T37" i="383"/>
  <c r="AB37" i="383"/>
  <c r="AJ37" i="383"/>
  <c r="J37" i="383"/>
  <c r="S37" i="383"/>
  <c r="AC37" i="383"/>
  <c r="AL37" i="383"/>
  <c r="G37" i="383"/>
  <c r="Q37" i="383"/>
  <c r="AA37" i="383"/>
  <c r="AM37" i="383"/>
  <c r="H37" i="383"/>
  <c r="R37" i="383"/>
  <c r="AD37" i="383"/>
  <c r="AN37" i="383"/>
  <c r="K37" i="383"/>
  <c r="V37" i="383"/>
  <c r="AF37" i="383"/>
  <c r="AP37" i="383"/>
  <c r="N37" i="383"/>
  <c r="X37" i="383"/>
  <c r="AH37" i="383"/>
  <c r="U37" i="383"/>
  <c r="AO37" i="383"/>
  <c r="W37" i="383"/>
  <c r="AQ37" i="383"/>
  <c r="E37" i="383"/>
  <c r="Y37" i="383"/>
  <c r="F37" i="383"/>
  <c r="Z37" i="383"/>
  <c r="D37" i="383"/>
  <c r="I37" i="383"/>
  <c r="AE37" i="383"/>
  <c r="AK37" i="383"/>
  <c r="M37" i="383"/>
  <c r="AG37" i="383"/>
  <c r="O37" i="383"/>
  <c r="AI37" i="383"/>
  <c r="P37" i="383"/>
  <c r="K49" i="376"/>
  <c r="S49" i="376"/>
  <c r="AA49" i="376"/>
  <c r="AI49" i="376"/>
  <c r="AQ49" i="376"/>
  <c r="I49" i="376"/>
  <c r="R49" i="376"/>
  <c r="AB49" i="376"/>
  <c r="AK49" i="376"/>
  <c r="J49" i="376"/>
  <c r="T49" i="376"/>
  <c r="AC49" i="376"/>
  <c r="AL49" i="376"/>
  <c r="M49" i="376"/>
  <c r="V49" i="376"/>
  <c r="AE49" i="376"/>
  <c r="AN49" i="376"/>
  <c r="N49" i="376"/>
  <c r="Z49" i="376"/>
  <c r="AP49" i="376"/>
  <c r="O49" i="376"/>
  <c r="AD49" i="376"/>
  <c r="P49" i="376"/>
  <c r="AF49" i="376"/>
  <c r="E49" i="376"/>
  <c r="Q49" i="376"/>
  <c r="AG49" i="376"/>
  <c r="X49" i="376"/>
  <c r="Y49" i="376"/>
  <c r="F49" i="376"/>
  <c r="AH49" i="376"/>
  <c r="G49" i="376"/>
  <c r="AJ49" i="376"/>
  <c r="H49" i="376"/>
  <c r="L49" i="376"/>
  <c r="U49" i="376"/>
  <c r="W49" i="376"/>
  <c r="AM49" i="376"/>
  <c r="AO49" i="376"/>
  <c r="D49" i="376"/>
  <c r="H46" i="383"/>
  <c r="P46" i="383"/>
  <c r="X46" i="383"/>
  <c r="AF46" i="383"/>
  <c r="AN46" i="383"/>
  <c r="D46" i="383"/>
  <c r="I46" i="383"/>
  <c r="R46" i="383"/>
  <c r="AA46" i="383"/>
  <c r="AJ46" i="383"/>
  <c r="E46" i="383"/>
  <c r="O46" i="383"/>
  <c r="Z46" i="383"/>
  <c r="AK46" i="383"/>
  <c r="AI46" i="383"/>
  <c r="F46" i="383"/>
  <c r="Q46" i="383"/>
  <c r="AB46" i="383"/>
  <c r="AL46" i="383"/>
  <c r="G46" i="383"/>
  <c r="S46" i="383"/>
  <c r="AC46" i="383"/>
  <c r="AM46" i="383"/>
  <c r="J46" i="383"/>
  <c r="T46" i="383"/>
  <c r="AD46" i="383"/>
  <c r="AO46" i="383"/>
  <c r="K46" i="383"/>
  <c r="U46" i="383"/>
  <c r="AE46" i="383"/>
  <c r="AP46" i="383"/>
  <c r="W46" i="383"/>
  <c r="Y46" i="383"/>
  <c r="L46" i="383"/>
  <c r="V46" i="383"/>
  <c r="AG46" i="383"/>
  <c r="AQ46" i="383"/>
  <c r="M46" i="383"/>
  <c r="AH46" i="383"/>
  <c r="N46" i="383"/>
  <c r="K46" i="379"/>
  <c r="S46" i="379"/>
  <c r="AA46" i="379"/>
  <c r="AI46" i="379"/>
  <c r="AQ46" i="379"/>
  <c r="L46" i="379"/>
  <c r="T46" i="379"/>
  <c r="AB46" i="379"/>
  <c r="AJ46" i="379"/>
  <c r="E46" i="379"/>
  <c r="M46" i="379"/>
  <c r="U46" i="379"/>
  <c r="AC46" i="379"/>
  <c r="AK46" i="379"/>
  <c r="F46" i="379"/>
  <c r="N46" i="379"/>
  <c r="V46" i="379"/>
  <c r="AD46" i="379"/>
  <c r="AL46" i="379"/>
  <c r="I46" i="379"/>
  <c r="Y46" i="379"/>
  <c r="AO46" i="379"/>
  <c r="J46" i="379"/>
  <c r="Z46" i="379"/>
  <c r="AP46" i="379"/>
  <c r="AG46" i="379"/>
  <c r="O46" i="379"/>
  <c r="AE46" i="379"/>
  <c r="Q46" i="379"/>
  <c r="P46" i="379"/>
  <c r="AF46" i="379"/>
  <c r="D46" i="379"/>
  <c r="H46" i="379"/>
  <c r="G46" i="379"/>
  <c r="R46" i="379"/>
  <c r="W46" i="379"/>
  <c r="X46" i="379"/>
  <c r="AH46" i="379"/>
  <c r="AM46" i="379"/>
  <c r="AN46" i="379"/>
  <c r="J44" i="385"/>
  <c r="R44" i="385"/>
  <c r="Z44" i="385"/>
  <c r="K44" i="385"/>
  <c r="T44" i="385"/>
  <c r="AC44" i="385"/>
  <c r="AK44" i="385"/>
  <c r="E44" i="385"/>
  <c r="O44" i="385"/>
  <c r="Y44" i="385"/>
  <c r="AI44" i="385"/>
  <c r="D44" i="385"/>
  <c r="G44" i="385"/>
  <c r="S44" i="385"/>
  <c r="AE44" i="385"/>
  <c r="AO44" i="385"/>
  <c r="H44" i="385"/>
  <c r="U44" i="385"/>
  <c r="AF44" i="385"/>
  <c r="AP44" i="385"/>
  <c r="L44" i="385"/>
  <c r="W44" i="385"/>
  <c r="AH44" i="385"/>
  <c r="N44" i="385"/>
  <c r="AA44" i="385"/>
  <c r="AL44" i="385"/>
  <c r="F44" i="385"/>
  <c r="AD44" i="385"/>
  <c r="I44" i="385"/>
  <c r="AG44" i="385"/>
  <c r="P44" i="385"/>
  <c r="AM44" i="385"/>
  <c r="V44" i="385"/>
  <c r="AQ44" i="385"/>
  <c r="M44" i="385"/>
  <c r="X44" i="385"/>
  <c r="AJ44" i="385"/>
  <c r="AN44" i="385"/>
  <c r="Q44" i="385"/>
  <c r="AB44" i="385"/>
  <c r="J28" i="377"/>
  <c r="R28" i="377"/>
  <c r="Z28" i="377"/>
  <c r="AH28" i="377"/>
  <c r="AP28" i="377"/>
  <c r="K28" i="377"/>
  <c r="S28" i="377"/>
  <c r="AA28" i="377"/>
  <c r="AI28" i="377"/>
  <c r="AQ28" i="377"/>
  <c r="E28" i="377"/>
  <c r="M28" i="377"/>
  <c r="U28" i="377"/>
  <c r="AC28" i="377"/>
  <c r="AK28" i="377"/>
  <c r="G28" i="377"/>
  <c r="T28" i="377"/>
  <c r="AF28" i="377"/>
  <c r="H28" i="377"/>
  <c r="V28" i="377"/>
  <c r="AG28" i="377"/>
  <c r="I28" i="377"/>
  <c r="W28" i="377"/>
  <c r="AJ28" i="377"/>
  <c r="L28" i="377"/>
  <c r="X28" i="377"/>
  <c r="AL28" i="377"/>
  <c r="N28" i="377"/>
  <c r="AM28" i="377"/>
  <c r="O28" i="377"/>
  <c r="AN28" i="377"/>
  <c r="P28" i="377"/>
  <c r="AO28" i="377"/>
  <c r="Q28" i="377"/>
  <c r="F28" i="377"/>
  <c r="Y28" i="377"/>
  <c r="AB28" i="377"/>
  <c r="D28" i="377"/>
  <c r="AD28" i="377"/>
  <c r="AE28" i="377"/>
  <c r="J36" i="377"/>
  <c r="R36" i="377"/>
  <c r="Z36" i="377"/>
  <c r="AH36" i="377"/>
  <c r="AP36" i="377"/>
  <c r="K36" i="377"/>
  <c r="S36" i="377"/>
  <c r="AA36" i="377"/>
  <c r="AI36" i="377"/>
  <c r="AQ36" i="377"/>
  <c r="E36" i="377"/>
  <c r="M36" i="377"/>
  <c r="U36" i="377"/>
  <c r="AC36" i="377"/>
  <c r="AK36" i="377"/>
  <c r="O36" i="377"/>
  <c r="AB36" i="377"/>
  <c r="AN36" i="377"/>
  <c r="P36" i="377"/>
  <c r="AD36" i="377"/>
  <c r="AO36" i="377"/>
  <c r="F36" i="377"/>
  <c r="Q36" i="377"/>
  <c r="AE36" i="377"/>
  <c r="G36" i="377"/>
  <c r="T36" i="377"/>
  <c r="AF36" i="377"/>
  <c r="H36" i="377"/>
  <c r="AG36" i="377"/>
  <c r="D36" i="377"/>
  <c r="I36" i="377"/>
  <c r="AJ36" i="377"/>
  <c r="L36" i="377"/>
  <c r="AL36" i="377"/>
  <c r="N36" i="377"/>
  <c r="AM36" i="377"/>
  <c r="V36" i="377"/>
  <c r="W36" i="377"/>
  <c r="X36" i="377"/>
  <c r="Y36" i="377"/>
  <c r="X51" i="372"/>
  <c r="F42" i="373"/>
  <c r="N42" i="373"/>
  <c r="V42" i="373"/>
  <c r="AD42" i="373"/>
  <c r="AL42" i="373"/>
  <c r="L42" i="373"/>
  <c r="U42" i="373"/>
  <c r="AE42" i="373"/>
  <c r="AN42" i="373"/>
  <c r="J42" i="373"/>
  <c r="T42" i="373"/>
  <c r="AF42" i="373"/>
  <c r="AP42" i="373"/>
  <c r="K42" i="373"/>
  <c r="X42" i="373"/>
  <c r="AI42" i="373"/>
  <c r="M42" i="373"/>
  <c r="Y42" i="373"/>
  <c r="AJ42" i="373"/>
  <c r="P42" i="373"/>
  <c r="AA42" i="373"/>
  <c r="AM42" i="373"/>
  <c r="G42" i="373"/>
  <c r="R42" i="373"/>
  <c r="AC42" i="373"/>
  <c r="AQ42" i="373"/>
  <c r="H42" i="373"/>
  <c r="AG42" i="373"/>
  <c r="I42" i="373"/>
  <c r="AH42" i="373"/>
  <c r="Q42" i="373"/>
  <c r="AO42" i="373"/>
  <c r="W42" i="373"/>
  <c r="O42" i="373"/>
  <c r="D42" i="373"/>
  <c r="S42" i="373"/>
  <c r="Z42" i="373"/>
  <c r="AB42" i="373"/>
  <c r="AK42" i="373"/>
  <c r="E42" i="373"/>
  <c r="I44" i="379"/>
  <c r="Q44" i="379"/>
  <c r="Y44" i="379"/>
  <c r="AG44" i="379"/>
  <c r="AO44" i="379"/>
  <c r="J44" i="379"/>
  <c r="R44" i="379"/>
  <c r="Z44" i="379"/>
  <c r="AH44" i="379"/>
  <c r="AP44" i="379"/>
  <c r="K44" i="379"/>
  <c r="S44" i="379"/>
  <c r="AA44" i="379"/>
  <c r="AI44" i="379"/>
  <c r="AQ44" i="379"/>
  <c r="L44" i="379"/>
  <c r="T44" i="379"/>
  <c r="AB44" i="379"/>
  <c r="AJ44" i="379"/>
  <c r="D44" i="379"/>
  <c r="G44" i="379"/>
  <c r="W44" i="379"/>
  <c r="AM44" i="379"/>
  <c r="H44" i="379"/>
  <c r="X44" i="379"/>
  <c r="AN44" i="379"/>
  <c r="M44" i="379"/>
  <c r="AC44" i="379"/>
  <c r="AE44" i="379"/>
  <c r="N44" i="379"/>
  <c r="AD44" i="379"/>
  <c r="O44" i="379"/>
  <c r="E44" i="379"/>
  <c r="F44" i="379"/>
  <c r="V44" i="379"/>
  <c r="P44" i="379"/>
  <c r="AF44" i="379"/>
  <c r="AK44" i="379"/>
  <c r="U44" i="379"/>
  <c r="AL44" i="379"/>
  <c r="J16" i="377"/>
  <c r="R16" i="377"/>
  <c r="Z16" i="377"/>
  <c r="AH16" i="377"/>
  <c r="AP16" i="377"/>
  <c r="F16" i="377"/>
  <c r="O16" i="377"/>
  <c r="X16" i="377"/>
  <c r="AG16" i="377"/>
  <c r="AQ16" i="377"/>
  <c r="H16" i="377"/>
  <c r="S16" i="377"/>
  <c r="AC16" i="377"/>
  <c r="AM16" i="377"/>
  <c r="I16" i="377"/>
  <c r="T16" i="377"/>
  <c r="AD16" i="377"/>
  <c r="AN16" i="377"/>
  <c r="K16" i="377"/>
  <c r="U16" i="377"/>
  <c r="AE16" i="377"/>
  <c r="AO16" i="377"/>
  <c r="L16" i="377"/>
  <c r="V16" i="377"/>
  <c r="AF16" i="377"/>
  <c r="E16" i="377"/>
  <c r="AA16" i="377"/>
  <c r="G16" i="377"/>
  <c r="AB16" i="377"/>
  <c r="M16" i="377"/>
  <c r="AI16" i="377"/>
  <c r="D16" i="377"/>
  <c r="N16" i="377"/>
  <c r="AJ16" i="377"/>
  <c r="AK16" i="377"/>
  <c r="AL16" i="377"/>
  <c r="W16" i="377"/>
  <c r="Y16" i="377"/>
  <c r="P16" i="377"/>
  <c r="Q16" i="377"/>
  <c r="K30" i="379"/>
  <c r="S30" i="379"/>
  <c r="AA30" i="379"/>
  <c r="AI30" i="379"/>
  <c r="AQ30" i="379"/>
  <c r="L30" i="379"/>
  <c r="T30" i="379"/>
  <c r="AB30" i="379"/>
  <c r="AJ30" i="379"/>
  <c r="E30" i="379"/>
  <c r="M30" i="379"/>
  <c r="U30" i="379"/>
  <c r="AC30" i="379"/>
  <c r="AK30" i="379"/>
  <c r="F30" i="379"/>
  <c r="N30" i="379"/>
  <c r="V30" i="379"/>
  <c r="AD30" i="379"/>
  <c r="AL30" i="379"/>
  <c r="I30" i="379"/>
  <c r="Y30" i="379"/>
  <c r="AO30" i="379"/>
  <c r="AG30" i="379"/>
  <c r="J30" i="379"/>
  <c r="Z30" i="379"/>
  <c r="AP30" i="379"/>
  <c r="O30" i="379"/>
  <c r="AE30" i="379"/>
  <c r="Q30" i="379"/>
  <c r="P30" i="379"/>
  <c r="AF30" i="379"/>
  <c r="D30" i="379"/>
  <c r="AM30" i="379"/>
  <c r="AN30" i="379"/>
  <c r="AH30" i="379"/>
  <c r="G30" i="379"/>
  <c r="R30" i="379"/>
  <c r="H30" i="379"/>
  <c r="W30" i="379"/>
  <c r="X30" i="379"/>
  <c r="L51" i="385"/>
  <c r="T51" i="385"/>
  <c r="AB51" i="385"/>
  <c r="AJ51" i="385"/>
  <c r="I51" i="385"/>
  <c r="R51" i="385"/>
  <c r="AA51" i="385"/>
  <c r="AK51" i="385"/>
  <c r="M51" i="385"/>
  <c r="W51" i="385"/>
  <c r="AG51" i="385"/>
  <c r="AQ51" i="385"/>
  <c r="F51" i="385"/>
  <c r="Q51" i="385"/>
  <c r="AD51" i="385"/>
  <c r="AO51" i="385"/>
  <c r="G51" i="385"/>
  <c r="S51" i="385"/>
  <c r="AE51" i="385"/>
  <c r="AP51" i="385"/>
  <c r="D51" i="385"/>
  <c r="J51" i="385"/>
  <c r="V51" i="385"/>
  <c r="AH51" i="385"/>
  <c r="N51" i="385"/>
  <c r="Y51" i="385"/>
  <c r="AL51" i="385"/>
  <c r="P51" i="385"/>
  <c r="AN51" i="385"/>
  <c r="U51" i="385"/>
  <c r="Z51" i="385"/>
  <c r="H51" i="385"/>
  <c r="AF51" i="385"/>
  <c r="K51" i="385"/>
  <c r="O51" i="385"/>
  <c r="AC51" i="385"/>
  <c r="AM51" i="385"/>
  <c r="X51" i="385"/>
  <c r="E51" i="385"/>
  <c r="AI51" i="385"/>
  <c r="F17" i="379"/>
  <c r="N17" i="379"/>
  <c r="V17" i="379"/>
  <c r="AD17" i="379"/>
  <c r="AL17" i="379"/>
  <c r="D17" i="379"/>
  <c r="G17" i="379"/>
  <c r="O17" i="379"/>
  <c r="W17" i="379"/>
  <c r="AE17" i="379"/>
  <c r="AM17" i="379"/>
  <c r="H17" i="379"/>
  <c r="P17" i="379"/>
  <c r="X17" i="379"/>
  <c r="AF17" i="379"/>
  <c r="AN17" i="379"/>
  <c r="I17" i="379"/>
  <c r="Q17" i="379"/>
  <c r="Y17" i="379"/>
  <c r="AG17" i="379"/>
  <c r="AO17" i="379"/>
  <c r="T17" i="379"/>
  <c r="AJ17" i="379"/>
  <c r="L17" i="379"/>
  <c r="E17" i="379"/>
  <c r="U17" i="379"/>
  <c r="AK17" i="379"/>
  <c r="J17" i="379"/>
  <c r="Z17" i="379"/>
  <c r="AP17" i="379"/>
  <c r="K17" i="379"/>
  <c r="AA17" i="379"/>
  <c r="AQ17" i="379"/>
  <c r="AB17" i="379"/>
  <c r="AH17" i="379"/>
  <c r="AC17" i="379"/>
  <c r="AI17" i="379"/>
  <c r="S17" i="379"/>
  <c r="M17" i="379"/>
  <c r="R17" i="379"/>
  <c r="X58" i="372"/>
  <c r="E49" i="373"/>
  <c r="M49" i="373"/>
  <c r="U49" i="373"/>
  <c r="AC49" i="373"/>
  <c r="AK49" i="373"/>
  <c r="N49" i="373"/>
  <c r="W49" i="373"/>
  <c r="AF49" i="373"/>
  <c r="AO49" i="373"/>
  <c r="I49" i="373"/>
  <c r="S49" i="373"/>
  <c r="AD49" i="373"/>
  <c r="AN49" i="373"/>
  <c r="L49" i="373"/>
  <c r="Y49" i="373"/>
  <c r="AJ49" i="373"/>
  <c r="O49" i="373"/>
  <c r="Z49" i="373"/>
  <c r="AL49" i="373"/>
  <c r="F49" i="373"/>
  <c r="Q49" i="373"/>
  <c r="AB49" i="373"/>
  <c r="AP49" i="373"/>
  <c r="H49" i="373"/>
  <c r="T49" i="373"/>
  <c r="AG49" i="373"/>
  <c r="V49" i="373"/>
  <c r="X49" i="373"/>
  <c r="D49" i="373"/>
  <c r="G49" i="373"/>
  <c r="AE49" i="373"/>
  <c r="K49" i="373"/>
  <c r="AI49" i="373"/>
  <c r="AA49" i="373"/>
  <c r="AH49" i="373"/>
  <c r="AM49" i="373"/>
  <c r="AQ49" i="373"/>
  <c r="J49" i="373"/>
  <c r="P49" i="373"/>
  <c r="R49" i="373"/>
  <c r="J45" i="379"/>
  <c r="R45" i="379"/>
  <c r="Z45" i="379"/>
  <c r="AH45" i="379"/>
  <c r="AP45" i="379"/>
  <c r="K45" i="379"/>
  <c r="S45" i="379"/>
  <c r="AA45" i="379"/>
  <c r="AI45" i="379"/>
  <c r="AQ45" i="379"/>
  <c r="L45" i="379"/>
  <c r="T45" i="379"/>
  <c r="AB45" i="379"/>
  <c r="AJ45" i="379"/>
  <c r="E45" i="379"/>
  <c r="M45" i="379"/>
  <c r="U45" i="379"/>
  <c r="AC45" i="379"/>
  <c r="AK45" i="379"/>
  <c r="P45" i="379"/>
  <c r="AF45" i="379"/>
  <c r="X45" i="379"/>
  <c r="Q45" i="379"/>
  <c r="AG45" i="379"/>
  <c r="H45" i="379"/>
  <c r="F45" i="379"/>
  <c r="V45" i="379"/>
  <c r="AL45" i="379"/>
  <c r="D45" i="379"/>
  <c r="G45" i="379"/>
  <c r="W45" i="379"/>
  <c r="AM45" i="379"/>
  <c r="AN45" i="379"/>
  <c r="I45" i="379"/>
  <c r="N45" i="379"/>
  <c r="AE45" i="379"/>
  <c r="AO45" i="379"/>
  <c r="O45" i="379"/>
  <c r="Y45" i="379"/>
  <c r="AD45" i="379"/>
  <c r="J53" i="379"/>
  <c r="R53" i="379"/>
  <c r="Z53" i="379"/>
  <c r="AH53" i="379"/>
  <c r="AP53" i="379"/>
  <c r="K53" i="379"/>
  <c r="S53" i="379"/>
  <c r="AA53" i="379"/>
  <c r="AI53" i="379"/>
  <c r="AQ53" i="379"/>
  <c r="L53" i="379"/>
  <c r="T53" i="379"/>
  <c r="AB53" i="379"/>
  <c r="AJ53" i="379"/>
  <c r="E53" i="379"/>
  <c r="M53" i="379"/>
  <c r="U53" i="379"/>
  <c r="AC53" i="379"/>
  <c r="AK53" i="379"/>
  <c r="H53" i="379"/>
  <c r="X53" i="379"/>
  <c r="AN53" i="379"/>
  <c r="I53" i="379"/>
  <c r="Y53" i="379"/>
  <c r="AO53" i="379"/>
  <c r="P53" i="379"/>
  <c r="N53" i="379"/>
  <c r="AD53" i="379"/>
  <c r="O53" i="379"/>
  <c r="AE53" i="379"/>
  <c r="AF53" i="379"/>
  <c r="AL53" i="379"/>
  <c r="AM53" i="379"/>
  <c r="D53" i="379"/>
  <c r="AG53" i="379"/>
  <c r="F53" i="379"/>
  <c r="Q53" i="379"/>
  <c r="V53" i="379"/>
  <c r="W53" i="379"/>
  <c r="G53" i="379"/>
  <c r="H46" i="376"/>
  <c r="P46" i="376"/>
  <c r="X46" i="376"/>
  <c r="AF46" i="376"/>
  <c r="AN46" i="376"/>
  <c r="D46" i="376"/>
  <c r="G46" i="376"/>
  <c r="Q46" i="376"/>
  <c r="Z46" i="376"/>
  <c r="AI46" i="376"/>
  <c r="I46" i="376"/>
  <c r="R46" i="376"/>
  <c r="AA46" i="376"/>
  <c r="AJ46" i="376"/>
  <c r="K46" i="376"/>
  <c r="T46" i="376"/>
  <c r="AC46" i="376"/>
  <c r="AL46" i="376"/>
  <c r="M46" i="376"/>
  <c r="AB46" i="376"/>
  <c r="AP46" i="376"/>
  <c r="N46" i="376"/>
  <c r="AD46" i="376"/>
  <c r="AQ46" i="376"/>
  <c r="O46" i="376"/>
  <c r="AE46" i="376"/>
  <c r="S46" i="376"/>
  <c r="AG46" i="376"/>
  <c r="W46" i="376"/>
  <c r="Y46" i="376"/>
  <c r="E46" i="376"/>
  <c r="AH46" i="376"/>
  <c r="F46" i="376"/>
  <c r="AK46" i="376"/>
  <c r="J46" i="376"/>
  <c r="L46" i="376"/>
  <c r="U46" i="376"/>
  <c r="V46" i="376"/>
  <c r="AM46" i="376"/>
  <c r="AO46" i="376"/>
  <c r="G40" i="383"/>
  <c r="O40" i="383"/>
  <c r="W40" i="383"/>
  <c r="AE40" i="383"/>
  <c r="AM40" i="383"/>
  <c r="L40" i="383"/>
  <c r="U40" i="383"/>
  <c r="AD40" i="383"/>
  <c r="AN40" i="383"/>
  <c r="E40" i="383"/>
  <c r="P40" i="383"/>
  <c r="Z40" i="383"/>
  <c r="AJ40" i="383"/>
  <c r="F40" i="383"/>
  <c r="Q40" i="383"/>
  <c r="AA40" i="383"/>
  <c r="AK40" i="383"/>
  <c r="I40" i="383"/>
  <c r="S40" i="383"/>
  <c r="AC40" i="383"/>
  <c r="AO40" i="383"/>
  <c r="K40" i="383"/>
  <c r="V40" i="383"/>
  <c r="AG40" i="383"/>
  <c r="AQ40" i="383"/>
  <c r="H40" i="383"/>
  <c r="AB40" i="383"/>
  <c r="Y40" i="383"/>
  <c r="J40" i="383"/>
  <c r="AF40" i="383"/>
  <c r="M40" i="383"/>
  <c r="AH40" i="383"/>
  <c r="N40" i="383"/>
  <c r="AI40" i="383"/>
  <c r="R40" i="383"/>
  <c r="AL40" i="383"/>
  <c r="X40" i="383"/>
  <c r="T40" i="383"/>
  <c r="AP40" i="383"/>
  <c r="D40" i="383"/>
  <c r="J44" i="377"/>
  <c r="R44" i="377"/>
  <c r="Z44" i="377"/>
  <c r="AH44" i="377"/>
  <c r="AP44" i="377"/>
  <c r="K44" i="377"/>
  <c r="S44" i="377"/>
  <c r="AA44" i="377"/>
  <c r="AI44" i="377"/>
  <c r="AQ44" i="377"/>
  <c r="E44" i="377"/>
  <c r="M44" i="377"/>
  <c r="U44" i="377"/>
  <c r="AC44" i="377"/>
  <c r="AK44" i="377"/>
  <c r="I44" i="377"/>
  <c r="W44" i="377"/>
  <c r="AJ44" i="377"/>
  <c r="L44" i="377"/>
  <c r="X44" i="377"/>
  <c r="AL44" i="377"/>
  <c r="N44" i="377"/>
  <c r="Y44" i="377"/>
  <c r="AM44" i="377"/>
  <c r="O44" i="377"/>
  <c r="AB44" i="377"/>
  <c r="AN44" i="377"/>
  <c r="D44" i="377"/>
  <c r="AD44" i="377"/>
  <c r="F44" i="377"/>
  <c r="AE44" i="377"/>
  <c r="G44" i="377"/>
  <c r="AF44" i="377"/>
  <c r="H44" i="377"/>
  <c r="AG44" i="377"/>
  <c r="P44" i="377"/>
  <c r="Q44" i="377"/>
  <c r="T44" i="377"/>
  <c r="V44" i="377"/>
  <c r="AO44" i="377"/>
  <c r="F13" i="376"/>
  <c r="N13" i="376"/>
  <c r="V13" i="376"/>
  <c r="AD13" i="376"/>
  <c r="AL13" i="376"/>
  <c r="E13" i="376"/>
  <c r="O13" i="376"/>
  <c r="X13" i="376"/>
  <c r="AG13" i="376"/>
  <c r="AP13" i="376"/>
  <c r="G13" i="376"/>
  <c r="P13" i="376"/>
  <c r="Y13" i="376"/>
  <c r="AH13" i="376"/>
  <c r="AQ13" i="376"/>
  <c r="I13" i="376"/>
  <c r="R13" i="376"/>
  <c r="AA13" i="376"/>
  <c r="AJ13" i="376"/>
  <c r="M13" i="376"/>
  <c r="AC13" i="376"/>
  <c r="T13" i="376"/>
  <c r="AK13" i="376"/>
  <c r="U13" i="376"/>
  <c r="AM13" i="376"/>
  <c r="J13" i="376"/>
  <c r="Z13" i="376"/>
  <c r="AO13" i="376"/>
  <c r="W13" i="376"/>
  <c r="AB13" i="376"/>
  <c r="AE13" i="376"/>
  <c r="H13" i="376"/>
  <c r="AF13" i="376"/>
  <c r="D13" i="376"/>
  <c r="K13" i="376"/>
  <c r="L13" i="376"/>
  <c r="Q13" i="376"/>
  <c r="S13" i="376"/>
  <c r="AI13" i="376"/>
  <c r="AN13" i="376"/>
  <c r="F25" i="379"/>
  <c r="N25" i="379"/>
  <c r="V25" i="379"/>
  <c r="AD25" i="379"/>
  <c r="AL25" i="379"/>
  <c r="D25" i="379"/>
  <c r="G25" i="379"/>
  <c r="O25" i="379"/>
  <c r="W25" i="379"/>
  <c r="AE25" i="379"/>
  <c r="AM25" i="379"/>
  <c r="H25" i="379"/>
  <c r="P25" i="379"/>
  <c r="X25" i="379"/>
  <c r="AF25" i="379"/>
  <c r="AN25" i="379"/>
  <c r="I25" i="379"/>
  <c r="Q25" i="379"/>
  <c r="Y25" i="379"/>
  <c r="AG25" i="379"/>
  <c r="AO25" i="379"/>
  <c r="L25" i="379"/>
  <c r="AB25" i="379"/>
  <c r="T25" i="379"/>
  <c r="M25" i="379"/>
  <c r="AC25" i="379"/>
  <c r="R25" i="379"/>
  <c r="AH25" i="379"/>
  <c r="S25" i="379"/>
  <c r="AI25" i="379"/>
  <c r="AJ25" i="379"/>
  <c r="U25" i="379"/>
  <c r="E25" i="379"/>
  <c r="J25" i="379"/>
  <c r="Z25" i="379"/>
  <c r="K25" i="379"/>
  <c r="AA25" i="379"/>
  <c r="AK25" i="379"/>
  <c r="AP25" i="379"/>
  <c r="AQ25" i="379"/>
  <c r="E17" i="383"/>
  <c r="M17" i="383"/>
  <c r="U17" i="383"/>
  <c r="AC17" i="383"/>
  <c r="AK17" i="383"/>
  <c r="N17" i="383"/>
  <c r="W17" i="383"/>
  <c r="AF17" i="383"/>
  <c r="AO17" i="383"/>
  <c r="I17" i="383"/>
  <c r="S17" i="383"/>
  <c r="AD17" i="383"/>
  <c r="AN17" i="383"/>
  <c r="O17" i="383"/>
  <c r="Z17" i="383"/>
  <c r="AL17" i="383"/>
  <c r="P17" i="383"/>
  <c r="AA17" i="383"/>
  <c r="AM17" i="383"/>
  <c r="G17" i="383"/>
  <c r="R17" i="383"/>
  <c r="AE17" i="383"/>
  <c r="AQ17" i="383"/>
  <c r="J17" i="383"/>
  <c r="V17" i="383"/>
  <c r="AH17" i="383"/>
  <c r="K17" i="383"/>
  <c r="AI17" i="383"/>
  <c r="L17" i="383"/>
  <c r="AJ17" i="383"/>
  <c r="T17" i="383"/>
  <c r="Y17" i="383"/>
  <c r="AP17" i="383"/>
  <c r="F17" i="383"/>
  <c r="H17" i="383"/>
  <c r="D17" i="383"/>
  <c r="Q17" i="383"/>
  <c r="X17" i="383"/>
  <c r="AB17" i="383"/>
  <c r="AG17" i="383"/>
  <c r="K26" i="376"/>
  <c r="S26" i="376"/>
  <c r="AA26" i="376"/>
  <c r="AI26" i="376"/>
  <c r="AQ26" i="376"/>
  <c r="J26" i="376"/>
  <c r="T26" i="376"/>
  <c r="AC26" i="376"/>
  <c r="AL26" i="376"/>
  <c r="L26" i="376"/>
  <c r="U26" i="376"/>
  <c r="AD26" i="376"/>
  <c r="AM26" i="376"/>
  <c r="E26" i="376"/>
  <c r="N26" i="376"/>
  <c r="W26" i="376"/>
  <c r="AF26" i="376"/>
  <c r="AO26" i="376"/>
  <c r="Q26" i="376"/>
  <c r="AG26" i="376"/>
  <c r="F26" i="376"/>
  <c r="R26" i="376"/>
  <c r="AH26" i="376"/>
  <c r="H26" i="376"/>
  <c r="X26" i="376"/>
  <c r="AK26" i="376"/>
  <c r="O26" i="376"/>
  <c r="AN26" i="376"/>
  <c r="P26" i="376"/>
  <c r="AP26" i="376"/>
  <c r="V26" i="376"/>
  <c r="Y26" i="376"/>
  <c r="I26" i="376"/>
  <c r="M26" i="376"/>
  <c r="Z26" i="376"/>
  <c r="D26" i="376"/>
  <c r="AB26" i="376"/>
  <c r="G26" i="376"/>
  <c r="AE26" i="376"/>
  <c r="AJ26" i="376"/>
  <c r="H34" i="377"/>
  <c r="P34" i="377"/>
  <c r="X34" i="377"/>
  <c r="AF34" i="377"/>
  <c r="AN34" i="377"/>
  <c r="I34" i="377"/>
  <c r="Q34" i="377"/>
  <c r="Y34" i="377"/>
  <c r="AG34" i="377"/>
  <c r="AO34" i="377"/>
  <c r="K34" i="377"/>
  <c r="S34" i="377"/>
  <c r="AA34" i="377"/>
  <c r="AI34" i="377"/>
  <c r="AQ34" i="377"/>
  <c r="O34" i="377"/>
  <c r="AC34" i="377"/>
  <c r="AP34" i="377"/>
  <c r="E34" i="377"/>
  <c r="R34" i="377"/>
  <c r="AD34" i="377"/>
  <c r="F34" i="377"/>
  <c r="T34" i="377"/>
  <c r="AE34" i="377"/>
  <c r="D34" i="377"/>
  <c r="G34" i="377"/>
  <c r="U34" i="377"/>
  <c r="AH34" i="377"/>
  <c r="J34" i="377"/>
  <c r="AJ34" i="377"/>
  <c r="L34" i="377"/>
  <c r="AK34" i="377"/>
  <c r="M34" i="377"/>
  <c r="AL34" i="377"/>
  <c r="N34" i="377"/>
  <c r="AM34" i="377"/>
  <c r="Z34" i="377"/>
  <c r="AB34" i="377"/>
  <c r="V34" i="377"/>
  <c r="W34" i="377"/>
  <c r="X50" i="372"/>
  <c r="E41" i="373"/>
  <c r="M41" i="373"/>
  <c r="U41" i="373"/>
  <c r="AC41" i="373"/>
  <c r="AK41" i="373"/>
  <c r="F41" i="373"/>
  <c r="O41" i="373"/>
  <c r="X41" i="373"/>
  <c r="AG41" i="373"/>
  <c r="AP41" i="373"/>
  <c r="P41" i="373"/>
  <c r="Z41" i="373"/>
  <c r="AJ41" i="373"/>
  <c r="H41" i="373"/>
  <c r="R41" i="373"/>
  <c r="AB41" i="373"/>
  <c r="AM41" i="373"/>
  <c r="J41" i="373"/>
  <c r="T41" i="373"/>
  <c r="AE41" i="373"/>
  <c r="AO41" i="373"/>
  <c r="S41" i="373"/>
  <c r="AI41" i="373"/>
  <c r="V41" i="373"/>
  <c r="AL41" i="373"/>
  <c r="D41" i="373"/>
  <c r="I41" i="373"/>
  <c r="Y41" i="373"/>
  <c r="AQ41" i="373"/>
  <c r="L41" i="373"/>
  <c r="AD41" i="373"/>
  <c r="N41" i="373"/>
  <c r="Q41" i="373"/>
  <c r="AA41" i="373"/>
  <c r="AH41" i="373"/>
  <c r="G41" i="373"/>
  <c r="K41" i="373"/>
  <c r="W41" i="373"/>
  <c r="AF41" i="373"/>
  <c r="AN41" i="373"/>
  <c r="L23" i="379"/>
  <c r="T23" i="379"/>
  <c r="AB23" i="379"/>
  <c r="AJ23" i="379"/>
  <c r="E23" i="379"/>
  <c r="M23" i="379"/>
  <c r="U23" i="379"/>
  <c r="AC23" i="379"/>
  <c r="AK23" i="379"/>
  <c r="F23" i="379"/>
  <c r="N23" i="379"/>
  <c r="V23" i="379"/>
  <c r="AD23" i="379"/>
  <c r="AL23" i="379"/>
  <c r="G23" i="379"/>
  <c r="O23" i="379"/>
  <c r="W23" i="379"/>
  <c r="AE23" i="379"/>
  <c r="AM23" i="379"/>
  <c r="J23" i="379"/>
  <c r="Z23" i="379"/>
  <c r="AP23" i="379"/>
  <c r="D23" i="379"/>
  <c r="AH23" i="379"/>
  <c r="K23" i="379"/>
  <c r="AA23" i="379"/>
  <c r="AQ23" i="379"/>
  <c r="P23" i="379"/>
  <c r="AF23" i="379"/>
  <c r="R23" i="379"/>
  <c r="Q23" i="379"/>
  <c r="AG23" i="379"/>
  <c r="I23" i="379"/>
  <c r="S23" i="379"/>
  <c r="AN23" i="379"/>
  <c r="AO23" i="379"/>
  <c r="X23" i="379"/>
  <c r="Y23" i="379"/>
  <c r="AI23" i="379"/>
  <c r="H23" i="379"/>
  <c r="X49" i="372"/>
  <c r="H40" i="373"/>
  <c r="L40" i="373"/>
  <c r="T40" i="373"/>
  <c r="AB40" i="373"/>
  <c r="AJ40" i="373"/>
  <c r="D40" i="373"/>
  <c r="G40" i="373"/>
  <c r="Q40" i="373"/>
  <c r="Z40" i="373"/>
  <c r="AI40" i="373"/>
  <c r="K40" i="373"/>
  <c r="V40" i="373"/>
  <c r="AF40" i="373"/>
  <c r="M40" i="373"/>
  <c r="W40" i="373"/>
  <c r="AG40" i="373"/>
  <c r="AQ40" i="373"/>
  <c r="O40" i="373"/>
  <c r="Y40" i="373"/>
  <c r="AK40" i="373"/>
  <c r="F40" i="373"/>
  <c r="R40" i="373"/>
  <c r="AC40" i="373"/>
  <c r="AM40" i="373"/>
  <c r="U40" i="373"/>
  <c r="AO40" i="373"/>
  <c r="X40" i="373"/>
  <c r="AP40" i="373"/>
  <c r="I40" i="373"/>
  <c r="AD40" i="373"/>
  <c r="N40" i="373"/>
  <c r="AH40" i="373"/>
  <c r="P40" i="373"/>
  <c r="S40" i="373"/>
  <c r="AE40" i="373"/>
  <c r="AN40" i="373"/>
  <c r="AA40" i="373"/>
  <c r="J40" i="373"/>
  <c r="AL40" i="373"/>
  <c r="E40" i="373"/>
  <c r="I36" i="379"/>
  <c r="Q36" i="379"/>
  <c r="Y36" i="379"/>
  <c r="AG36" i="379"/>
  <c r="AO36" i="379"/>
  <c r="J36" i="379"/>
  <c r="R36" i="379"/>
  <c r="Z36" i="379"/>
  <c r="AH36" i="379"/>
  <c r="AP36" i="379"/>
  <c r="K36" i="379"/>
  <c r="S36" i="379"/>
  <c r="AA36" i="379"/>
  <c r="AI36" i="379"/>
  <c r="AQ36" i="379"/>
  <c r="L36" i="379"/>
  <c r="T36" i="379"/>
  <c r="AB36" i="379"/>
  <c r="AJ36" i="379"/>
  <c r="D36" i="379"/>
  <c r="O36" i="379"/>
  <c r="AE36" i="379"/>
  <c r="AM36" i="379"/>
  <c r="P36" i="379"/>
  <c r="AF36" i="379"/>
  <c r="W36" i="379"/>
  <c r="E36" i="379"/>
  <c r="U36" i="379"/>
  <c r="AK36" i="379"/>
  <c r="G36" i="379"/>
  <c r="F36" i="379"/>
  <c r="V36" i="379"/>
  <c r="AL36" i="379"/>
  <c r="N36" i="379"/>
  <c r="AN36" i="379"/>
  <c r="M36" i="379"/>
  <c r="X36" i="379"/>
  <c r="AC36" i="379"/>
  <c r="H36" i="379"/>
  <c r="AD36" i="379"/>
  <c r="G41" i="377"/>
  <c r="O41" i="377"/>
  <c r="W41" i="377"/>
  <c r="AE41" i="377"/>
  <c r="AM41" i="377"/>
  <c r="H41" i="377"/>
  <c r="P41" i="377"/>
  <c r="X41" i="377"/>
  <c r="AF41" i="377"/>
  <c r="AN41" i="377"/>
  <c r="J41" i="377"/>
  <c r="R41" i="377"/>
  <c r="Z41" i="377"/>
  <c r="AH41" i="377"/>
  <c r="AP41" i="377"/>
  <c r="L41" i="377"/>
  <c r="Y41" i="377"/>
  <c r="AK41" i="377"/>
  <c r="D41" i="377"/>
  <c r="M41" i="377"/>
  <c r="AA41" i="377"/>
  <c r="AL41" i="377"/>
  <c r="N41" i="377"/>
  <c r="AB41" i="377"/>
  <c r="AO41" i="377"/>
  <c r="Q41" i="377"/>
  <c r="AC41" i="377"/>
  <c r="AQ41" i="377"/>
  <c r="S41" i="377"/>
  <c r="T41" i="377"/>
  <c r="U41" i="377"/>
  <c r="V41" i="377"/>
  <c r="I41" i="377"/>
  <c r="K41" i="377"/>
  <c r="AD41" i="377"/>
  <c r="AG41" i="377"/>
  <c r="AI41" i="377"/>
  <c r="AJ41" i="377"/>
  <c r="E41" i="377"/>
  <c r="F41" i="377"/>
  <c r="I23" i="377"/>
  <c r="Q23" i="377"/>
  <c r="Y23" i="377"/>
  <c r="AG23" i="377"/>
  <c r="AO23" i="377"/>
  <c r="G23" i="377"/>
  <c r="P23" i="377"/>
  <c r="Z23" i="377"/>
  <c r="AI23" i="377"/>
  <c r="F23" i="377"/>
  <c r="R23" i="377"/>
  <c r="AB23" i="377"/>
  <c r="AL23" i="377"/>
  <c r="H23" i="377"/>
  <c r="S23" i="377"/>
  <c r="AC23" i="377"/>
  <c r="AM23" i="377"/>
  <c r="K23" i="377"/>
  <c r="U23" i="377"/>
  <c r="AE23" i="377"/>
  <c r="AP23" i="377"/>
  <c r="J23" i="377"/>
  <c r="X23" i="377"/>
  <c r="AQ23" i="377"/>
  <c r="D23" i="377"/>
  <c r="L23" i="377"/>
  <c r="AA23" i="377"/>
  <c r="M23" i="377"/>
  <c r="AD23" i="377"/>
  <c r="N23" i="377"/>
  <c r="AF23" i="377"/>
  <c r="O23" i="377"/>
  <c r="T23" i="377"/>
  <c r="V23" i="377"/>
  <c r="W23" i="377"/>
  <c r="AK23" i="377"/>
  <c r="AN23" i="377"/>
  <c r="AH23" i="377"/>
  <c r="E23" i="377"/>
  <c r="AJ23" i="377"/>
  <c r="L50" i="383"/>
  <c r="T50" i="383"/>
  <c r="AB50" i="383"/>
  <c r="AJ50" i="383"/>
  <c r="H50" i="383"/>
  <c r="Q50" i="383"/>
  <c r="Z50" i="383"/>
  <c r="AI50" i="383"/>
  <c r="D50" i="383"/>
  <c r="F50" i="383"/>
  <c r="P50" i="383"/>
  <c r="AA50" i="383"/>
  <c r="AL50" i="383"/>
  <c r="S50" i="383"/>
  <c r="AN50" i="383"/>
  <c r="E50" i="383"/>
  <c r="AK50" i="383"/>
  <c r="G50" i="383"/>
  <c r="R50" i="383"/>
  <c r="AC50" i="383"/>
  <c r="AM50" i="383"/>
  <c r="I50" i="383"/>
  <c r="AD50" i="383"/>
  <c r="J50" i="383"/>
  <c r="U50" i="383"/>
  <c r="AE50" i="383"/>
  <c r="AO50" i="383"/>
  <c r="K50" i="383"/>
  <c r="V50" i="383"/>
  <c r="AF50" i="383"/>
  <c r="AP50" i="383"/>
  <c r="N50" i="383"/>
  <c r="AH50" i="383"/>
  <c r="Y50" i="383"/>
  <c r="M50" i="383"/>
  <c r="W50" i="383"/>
  <c r="AG50" i="383"/>
  <c r="AQ50" i="383"/>
  <c r="X50" i="383"/>
  <c r="O50" i="383"/>
  <c r="F44" i="376"/>
  <c r="N44" i="376"/>
  <c r="V44" i="376"/>
  <c r="AD44" i="376"/>
  <c r="AL44" i="376"/>
  <c r="L44" i="376"/>
  <c r="U44" i="376"/>
  <c r="AE44" i="376"/>
  <c r="AN44" i="376"/>
  <c r="M44" i="376"/>
  <c r="W44" i="376"/>
  <c r="AF44" i="376"/>
  <c r="AO44" i="376"/>
  <c r="G44" i="376"/>
  <c r="P44" i="376"/>
  <c r="Y44" i="376"/>
  <c r="AH44" i="376"/>
  <c r="AQ44" i="376"/>
  <c r="R44" i="376"/>
  <c r="AG44" i="376"/>
  <c r="E44" i="376"/>
  <c r="S44" i="376"/>
  <c r="AI44" i="376"/>
  <c r="H44" i="376"/>
  <c r="T44" i="376"/>
  <c r="AJ44" i="376"/>
  <c r="D44" i="376"/>
  <c r="I44" i="376"/>
  <c r="X44" i="376"/>
  <c r="AK44" i="376"/>
  <c r="O44" i="376"/>
  <c r="Q44" i="376"/>
  <c r="Z44" i="376"/>
  <c r="AA44" i="376"/>
  <c r="AB44" i="376"/>
  <c r="AC44" i="376"/>
  <c r="AM44" i="376"/>
  <c r="AP44" i="376"/>
  <c r="J44" i="376"/>
  <c r="K44" i="376"/>
  <c r="L13" i="385"/>
  <c r="T13" i="385"/>
  <c r="AB13" i="385"/>
  <c r="AJ13" i="385"/>
  <c r="G13" i="385"/>
  <c r="O13" i="385"/>
  <c r="W13" i="385"/>
  <c r="AE13" i="385"/>
  <c r="H13" i="385"/>
  <c r="P13" i="385"/>
  <c r="X13" i="385"/>
  <c r="AF13" i="385"/>
  <c r="I13" i="385"/>
  <c r="Q13" i="385"/>
  <c r="Y13" i="385"/>
  <c r="AG13" i="385"/>
  <c r="AO13" i="385"/>
  <c r="N13" i="385"/>
  <c r="AD13" i="385"/>
  <c r="AQ13" i="385"/>
  <c r="S13" i="385"/>
  <c r="AI13" i="385"/>
  <c r="V13" i="385"/>
  <c r="AN13" i="385"/>
  <c r="R13" i="385"/>
  <c r="AM13" i="385"/>
  <c r="Z13" i="385"/>
  <c r="D13" i="385"/>
  <c r="F13" i="385"/>
  <c r="AC13" i="385"/>
  <c r="U13" i="385"/>
  <c r="AH13" i="385"/>
  <c r="E13" i="385"/>
  <c r="AL13" i="385"/>
  <c r="J13" i="385"/>
  <c r="K13" i="385"/>
  <c r="AA13" i="385"/>
  <c r="AP13" i="385"/>
  <c r="M13" i="385"/>
  <c r="AK13" i="385"/>
  <c r="X41" i="372"/>
  <c r="H32" i="373"/>
  <c r="P32" i="373"/>
  <c r="X32" i="373"/>
  <c r="AF32" i="373"/>
  <c r="AN32" i="373"/>
  <c r="M32" i="373"/>
  <c r="V32" i="373"/>
  <c r="AE32" i="373"/>
  <c r="AO32" i="373"/>
  <c r="D32" i="373"/>
  <c r="F32" i="373"/>
  <c r="Q32" i="373"/>
  <c r="AA32" i="373"/>
  <c r="AK32" i="373"/>
  <c r="L32" i="373"/>
  <c r="Y32" i="373"/>
  <c r="AJ32" i="373"/>
  <c r="N32" i="373"/>
  <c r="Z32" i="373"/>
  <c r="AL32" i="373"/>
  <c r="E32" i="373"/>
  <c r="R32" i="373"/>
  <c r="AC32" i="373"/>
  <c r="AP32" i="373"/>
  <c r="I32" i="373"/>
  <c r="T32" i="373"/>
  <c r="AG32" i="373"/>
  <c r="W32" i="373"/>
  <c r="AB32" i="373"/>
  <c r="J32" i="373"/>
  <c r="AH32" i="373"/>
  <c r="O32" i="373"/>
  <c r="AM32" i="373"/>
  <c r="AQ32" i="373"/>
  <c r="K32" i="373"/>
  <c r="U32" i="373"/>
  <c r="AI32" i="373"/>
  <c r="G32" i="373"/>
  <c r="S32" i="373"/>
  <c r="AD32" i="373"/>
  <c r="L47" i="379"/>
  <c r="T47" i="379"/>
  <c r="AB47" i="379"/>
  <c r="AJ47" i="379"/>
  <c r="E47" i="379"/>
  <c r="M47" i="379"/>
  <c r="U47" i="379"/>
  <c r="AC47" i="379"/>
  <c r="AK47" i="379"/>
  <c r="F47" i="379"/>
  <c r="N47" i="379"/>
  <c r="V47" i="379"/>
  <c r="AD47" i="379"/>
  <c r="AL47" i="379"/>
  <c r="G47" i="379"/>
  <c r="O47" i="379"/>
  <c r="W47" i="379"/>
  <c r="AE47" i="379"/>
  <c r="AM47" i="379"/>
  <c r="R47" i="379"/>
  <c r="AH47" i="379"/>
  <c r="J47" i="379"/>
  <c r="S47" i="379"/>
  <c r="AI47" i="379"/>
  <c r="D47" i="379"/>
  <c r="H47" i="379"/>
  <c r="X47" i="379"/>
  <c r="AN47" i="379"/>
  <c r="AP47" i="379"/>
  <c r="I47" i="379"/>
  <c r="Y47" i="379"/>
  <c r="AO47" i="379"/>
  <c r="Z47" i="379"/>
  <c r="P47" i="379"/>
  <c r="AQ47" i="379"/>
  <c r="Q47" i="379"/>
  <c r="AA47" i="379"/>
  <c r="AG47" i="379"/>
  <c r="K47" i="379"/>
  <c r="AF47" i="379"/>
  <c r="L30" i="385"/>
  <c r="T30" i="385"/>
  <c r="AB30" i="385"/>
  <c r="AJ30" i="385"/>
  <c r="H30" i="385"/>
  <c r="Q30" i="385"/>
  <c r="Z30" i="385"/>
  <c r="AI30" i="385"/>
  <c r="J30" i="385"/>
  <c r="O30" i="385"/>
  <c r="Y30" i="385"/>
  <c r="AK30" i="385"/>
  <c r="F30" i="385"/>
  <c r="R30" i="385"/>
  <c r="AC30" i="385"/>
  <c r="AM30" i="385"/>
  <c r="I30" i="385"/>
  <c r="U30" i="385"/>
  <c r="AE30" i="385"/>
  <c r="AO30" i="385"/>
  <c r="N30" i="385"/>
  <c r="AF30" i="385"/>
  <c r="P30" i="385"/>
  <c r="AG30" i="385"/>
  <c r="V30" i="385"/>
  <c r="AL30" i="385"/>
  <c r="G30" i="385"/>
  <c r="X30" i="385"/>
  <c r="AP30" i="385"/>
  <c r="AD30" i="385"/>
  <c r="AH30" i="385"/>
  <c r="K30" i="385"/>
  <c r="AQ30" i="385"/>
  <c r="S30" i="385"/>
  <c r="AA30" i="385"/>
  <c r="AN30" i="385"/>
  <c r="D30" i="385"/>
  <c r="E30" i="385"/>
  <c r="M30" i="385"/>
  <c r="W30" i="385"/>
  <c r="X46" i="372"/>
  <c r="E37" i="373"/>
  <c r="M37" i="373"/>
  <c r="U37" i="373"/>
  <c r="AC37" i="373"/>
  <c r="AK37" i="373"/>
  <c r="J37" i="373"/>
  <c r="S37" i="373"/>
  <c r="AB37" i="373"/>
  <c r="AL37" i="373"/>
  <c r="I37" i="373"/>
  <c r="T37" i="373"/>
  <c r="AE37" i="373"/>
  <c r="AO37" i="373"/>
  <c r="H37" i="373"/>
  <c r="V37" i="373"/>
  <c r="AG37" i="373"/>
  <c r="K37" i="373"/>
  <c r="W37" i="373"/>
  <c r="AH37" i="373"/>
  <c r="N37" i="373"/>
  <c r="Y37" i="373"/>
  <c r="AJ37" i="373"/>
  <c r="P37" i="373"/>
  <c r="AA37" i="373"/>
  <c r="AN37" i="373"/>
  <c r="R37" i="373"/>
  <c r="AQ37" i="373"/>
  <c r="X37" i="373"/>
  <c r="F37" i="373"/>
  <c r="AD37" i="373"/>
  <c r="L37" i="373"/>
  <c r="AI37" i="373"/>
  <c r="AM37" i="373"/>
  <c r="AP37" i="373"/>
  <c r="G37" i="373"/>
  <c r="Q37" i="373"/>
  <c r="D37" i="373"/>
  <c r="AF37" i="373"/>
  <c r="O37" i="373"/>
  <c r="Z37" i="373"/>
  <c r="F52" i="376"/>
  <c r="N52" i="376"/>
  <c r="V52" i="376"/>
  <c r="AD52" i="376"/>
  <c r="AL52" i="376"/>
  <c r="K52" i="376"/>
  <c r="T52" i="376"/>
  <c r="AC52" i="376"/>
  <c r="AM52" i="376"/>
  <c r="E52" i="376"/>
  <c r="O52" i="376"/>
  <c r="X52" i="376"/>
  <c r="AG52" i="376"/>
  <c r="AP52" i="376"/>
  <c r="D52" i="376"/>
  <c r="I52" i="376"/>
  <c r="U52" i="376"/>
  <c r="AH52" i="376"/>
  <c r="J52" i="376"/>
  <c r="W52" i="376"/>
  <c r="AI52" i="376"/>
  <c r="L52" i="376"/>
  <c r="Y52" i="376"/>
  <c r="AJ52" i="376"/>
  <c r="M52" i="376"/>
  <c r="Z52" i="376"/>
  <c r="AK52" i="376"/>
  <c r="R52" i="376"/>
  <c r="AQ52" i="376"/>
  <c r="S52" i="376"/>
  <c r="AA52" i="376"/>
  <c r="AB52" i="376"/>
  <c r="G52" i="376"/>
  <c r="H52" i="376"/>
  <c r="P52" i="376"/>
  <c r="Q52" i="376"/>
  <c r="AN52" i="376"/>
  <c r="AO52" i="376"/>
  <c r="AE52" i="376"/>
  <c r="AF52" i="376"/>
  <c r="H47" i="385"/>
  <c r="P47" i="385"/>
  <c r="X47" i="385"/>
  <c r="AF47" i="385"/>
  <c r="AN47" i="385"/>
  <c r="J47" i="385"/>
  <c r="S47" i="385"/>
  <c r="AB47" i="385"/>
  <c r="AK47" i="385"/>
  <c r="G47" i="385"/>
  <c r="R47" i="385"/>
  <c r="AC47" i="385"/>
  <c r="AM47" i="385"/>
  <c r="L47" i="385"/>
  <c r="V47" i="385"/>
  <c r="AG47" i="385"/>
  <c r="AQ47" i="385"/>
  <c r="N47" i="385"/>
  <c r="Y47" i="385"/>
  <c r="AI47" i="385"/>
  <c r="I47" i="385"/>
  <c r="Z47" i="385"/>
  <c r="AP47" i="385"/>
  <c r="K47" i="385"/>
  <c r="AA47" i="385"/>
  <c r="O47" i="385"/>
  <c r="AE47" i="385"/>
  <c r="T47" i="385"/>
  <c r="AJ47" i="385"/>
  <c r="F47" i="385"/>
  <c r="AO47" i="385"/>
  <c r="M47" i="385"/>
  <c r="U47" i="385"/>
  <c r="AD47" i="385"/>
  <c r="E47" i="385"/>
  <c r="D47" i="385"/>
  <c r="W47" i="385"/>
  <c r="AH47" i="385"/>
  <c r="AL47" i="385"/>
  <c r="Q47" i="385"/>
  <c r="X39" i="372"/>
  <c r="F30" i="373"/>
  <c r="N30" i="373"/>
  <c r="V30" i="373"/>
  <c r="AD30" i="373"/>
  <c r="AL30" i="373"/>
  <c r="I30" i="373"/>
  <c r="R30" i="373"/>
  <c r="AA30" i="373"/>
  <c r="AJ30" i="373"/>
  <c r="K30" i="373"/>
  <c r="U30" i="373"/>
  <c r="AF30" i="373"/>
  <c r="AP30" i="373"/>
  <c r="G30" i="373"/>
  <c r="S30" i="373"/>
  <c r="AE30" i="373"/>
  <c r="AQ30" i="373"/>
  <c r="H30" i="373"/>
  <c r="T30" i="373"/>
  <c r="AG30" i="373"/>
  <c r="L30" i="373"/>
  <c r="X30" i="373"/>
  <c r="AI30" i="373"/>
  <c r="O30" i="373"/>
  <c r="Z30" i="373"/>
  <c r="AM30" i="373"/>
  <c r="E30" i="373"/>
  <c r="AC30" i="373"/>
  <c r="J30" i="373"/>
  <c r="AH30" i="373"/>
  <c r="P30" i="373"/>
  <c r="AN30" i="373"/>
  <c r="W30" i="373"/>
  <c r="Y30" i="373"/>
  <c r="AB30" i="373"/>
  <c r="AO30" i="373"/>
  <c r="AK30" i="373"/>
  <c r="D30" i="373"/>
  <c r="M30" i="373"/>
  <c r="Q30" i="373"/>
  <c r="J35" i="383"/>
  <c r="R35" i="383"/>
  <c r="Z35" i="383"/>
  <c r="AH35" i="383"/>
  <c r="AP35" i="383"/>
  <c r="F35" i="383"/>
  <c r="O35" i="383"/>
  <c r="X35" i="383"/>
  <c r="AG35" i="383"/>
  <c r="AQ35" i="383"/>
  <c r="L35" i="383"/>
  <c r="V35" i="383"/>
  <c r="AF35" i="383"/>
  <c r="M35" i="383"/>
  <c r="W35" i="383"/>
  <c r="AI35" i="383"/>
  <c r="E35" i="383"/>
  <c r="P35" i="383"/>
  <c r="AA35" i="383"/>
  <c r="AK35" i="383"/>
  <c r="H35" i="383"/>
  <c r="S35" i="383"/>
  <c r="AC35" i="383"/>
  <c r="AM35" i="383"/>
  <c r="N35" i="383"/>
  <c r="AJ35" i="383"/>
  <c r="AN35" i="383"/>
  <c r="K35" i="383"/>
  <c r="Q35" i="383"/>
  <c r="AL35" i="383"/>
  <c r="D35" i="383"/>
  <c r="T35" i="383"/>
  <c r="U35" i="383"/>
  <c r="AO35" i="383"/>
  <c r="Y35" i="383"/>
  <c r="G35" i="383"/>
  <c r="AB35" i="383"/>
  <c r="I35" i="383"/>
  <c r="AD35" i="383"/>
  <c r="AE35" i="383"/>
  <c r="J17" i="376"/>
  <c r="R17" i="376"/>
  <c r="Z17" i="376"/>
  <c r="AH17" i="376"/>
  <c r="AP17" i="376"/>
  <c r="E17" i="376"/>
  <c r="N17" i="376"/>
  <c r="W17" i="376"/>
  <c r="AF17" i="376"/>
  <c r="AO17" i="376"/>
  <c r="F17" i="376"/>
  <c r="O17" i="376"/>
  <c r="X17" i="376"/>
  <c r="AG17" i="376"/>
  <c r="AQ17" i="376"/>
  <c r="H17" i="376"/>
  <c r="Q17" i="376"/>
  <c r="AA17" i="376"/>
  <c r="AJ17" i="376"/>
  <c r="S17" i="376"/>
  <c r="AE17" i="376"/>
  <c r="T17" i="376"/>
  <c r="AI17" i="376"/>
  <c r="I17" i="376"/>
  <c r="V17" i="376"/>
  <c r="AL17" i="376"/>
  <c r="M17" i="376"/>
  <c r="AM17" i="376"/>
  <c r="P17" i="376"/>
  <c r="AN17" i="376"/>
  <c r="U17" i="376"/>
  <c r="Y17" i="376"/>
  <c r="AD17" i="376"/>
  <c r="AK17" i="376"/>
  <c r="G17" i="376"/>
  <c r="K17" i="376"/>
  <c r="L17" i="376"/>
  <c r="AB17" i="376"/>
  <c r="AC17" i="376"/>
  <c r="D17" i="376"/>
  <c r="H26" i="385"/>
  <c r="P26" i="385"/>
  <c r="X26" i="385"/>
  <c r="AF26" i="385"/>
  <c r="AN26" i="385"/>
  <c r="F26" i="385"/>
  <c r="O26" i="385"/>
  <c r="Y26" i="385"/>
  <c r="AH26" i="385"/>
  <c r="AQ26" i="385"/>
  <c r="I26" i="385"/>
  <c r="R26" i="385"/>
  <c r="AA26" i="385"/>
  <c r="AJ26" i="385"/>
  <c r="K26" i="385"/>
  <c r="T26" i="385"/>
  <c r="AC26" i="385"/>
  <c r="AL26" i="385"/>
  <c r="S26" i="385"/>
  <c r="AG26" i="385"/>
  <c r="G26" i="385"/>
  <c r="V26" i="385"/>
  <c r="AK26" i="385"/>
  <c r="D26" i="385"/>
  <c r="L26" i="385"/>
  <c r="Z26" i="385"/>
  <c r="AO26" i="385"/>
  <c r="N26" i="385"/>
  <c r="AM26" i="385"/>
  <c r="Q26" i="385"/>
  <c r="AP26" i="385"/>
  <c r="W26" i="385"/>
  <c r="E26" i="385"/>
  <c r="AD26" i="385"/>
  <c r="M26" i="385"/>
  <c r="U26" i="385"/>
  <c r="AE26" i="385"/>
  <c r="J26" i="385"/>
  <c r="AB26" i="385"/>
  <c r="AI26" i="385"/>
  <c r="G45" i="376"/>
  <c r="O45" i="376"/>
  <c r="W45" i="376"/>
  <c r="AE45" i="376"/>
  <c r="AM45" i="376"/>
  <c r="J45" i="376"/>
  <c r="S45" i="376"/>
  <c r="AB45" i="376"/>
  <c r="AK45" i="376"/>
  <c r="K45" i="376"/>
  <c r="T45" i="376"/>
  <c r="AC45" i="376"/>
  <c r="AL45" i="376"/>
  <c r="M45" i="376"/>
  <c r="V45" i="376"/>
  <c r="AF45" i="376"/>
  <c r="AO45" i="376"/>
  <c r="H45" i="376"/>
  <c r="X45" i="376"/>
  <c r="AJ45" i="376"/>
  <c r="I45" i="376"/>
  <c r="Y45" i="376"/>
  <c r="AN45" i="376"/>
  <c r="L45" i="376"/>
  <c r="Z45" i="376"/>
  <c r="AP45" i="376"/>
  <c r="N45" i="376"/>
  <c r="AA45" i="376"/>
  <c r="AQ45" i="376"/>
  <c r="D45" i="376"/>
  <c r="E45" i="376"/>
  <c r="AH45" i="376"/>
  <c r="F45" i="376"/>
  <c r="AI45" i="376"/>
  <c r="P45" i="376"/>
  <c r="Q45" i="376"/>
  <c r="R45" i="376"/>
  <c r="AG45" i="376"/>
  <c r="U45" i="376"/>
  <c r="AD45" i="376"/>
  <c r="L38" i="377"/>
  <c r="T38" i="377"/>
  <c r="AB38" i="377"/>
  <c r="AJ38" i="377"/>
  <c r="E38" i="377"/>
  <c r="M38" i="377"/>
  <c r="U38" i="377"/>
  <c r="AC38" i="377"/>
  <c r="AK38" i="377"/>
  <c r="G38" i="377"/>
  <c r="O38" i="377"/>
  <c r="W38" i="377"/>
  <c r="AE38" i="377"/>
  <c r="AM38" i="377"/>
  <c r="N38" i="377"/>
  <c r="Z38" i="377"/>
  <c r="AN38" i="377"/>
  <c r="P38" i="377"/>
  <c r="AA38" i="377"/>
  <c r="AO38" i="377"/>
  <c r="Q38" i="377"/>
  <c r="AD38" i="377"/>
  <c r="AP38" i="377"/>
  <c r="F38" i="377"/>
  <c r="R38" i="377"/>
  <c r="AF38" i="377"/>
  <c r="AQ38" i="377"/>
  <c r="H38" i="377"/>
  <c r="AG38" i="377"/>
  <c r="I38" i="377"/>
  <c r="AH38" i="377"/>
  <c r="D38" i="377"/>
  <c r="J38" i="377"/>
  <c r="AI38" i="377"/>
  <c r="K38" i="377"/>
  <c r="AL38" i="377"/>
  <c r="X38" i="377"/>
  <c r="Y38" i="377"/>
  <c r="V38" i="377"/>
  <c r="S38" i="377"/>
  <c r="F45" i="385"/>
  <c r="N45" i="385"/>
  <c r="V45" i="385"/>
  <c r="AD45" i="385"/>
  <c r="AL45" i="385"/>
  <c r="D45" i="385"/>
  <c r="E45" i="385"/>
  <c r="O45" i="385"/>
  <c r="X45" i="385"/>
  <c r="AG45" i="385"/>
  <c r="AP45" i="385"/>
  <c r="L45" i="385"/>
  <c r="W45" i="385"/>
  <c r="AH45" i="385"/>
  <c r="M45" i="385"/>
  <c r="Y45" i="385"/>
  <c r="AI45" i="385"/>
  <c r="G45" i="385"/>
  <c r="Q45" i="385"/>
  <c r="AA45" i="385"/>
  <c r="AK45" i="385"/>
  <c r="I45" i="385"/>
  <c r="S45" i="385"/>
  <c r="AC45" i="385"/>
  <c r="AN45" i="385"/>
  <c r="K45" i="385"/>
  <c r="AF45" i="385"/>
  <c r="P45" i="385"/>
  <c r="AJ45" i="385"/>
  <c r="T45" i="385"/>
  <c r="AO45" i="385"/>
  <c r="Z45" i="385"/>
  <c r="J45" i="385"/>
  <c r="R45" i="385"/>
  <c r="AB45" i="385"/>
  <c r="AM45" i="385"/>
  <c r="H45" i="385"/>
  <c r="AE45" i="385"/>
  <c r="AQ45" i="385"/>
  <c r="U45" i="385"/>
  <c r="X55" i="372"/>
  <c r="J46" i="373"/>
  <c r="R46" i="373"/>
  <c r="Z46" i="373"/>
  <c r="AH46" i="373"/>
  <c r="AP46" i="373"/>
  <c r="L46" i="373"/>
  <c r="U46" i="373"/>
  <c r="AD46" i="373"/>
  <c r="AM46" i="373"/>
  <c r="K46" i="373"/>
  <c r="V46" i="373"/>
  <c r="AF46" i="373"/>
  <c r="AQ46" i="373"/>
  <c r="I46" i="373"/>
  <c r="W46" i="373"/>
  <c r="AI46" i="373"/>
  <c r="M46" i="373"/>
  <c r="X46" i="373"/>
  <c r="AJ46" i="373"/>
  <c r="O46" i="373"/>
  <c r="AA46" i="373"/>
  <c r="AL46" i="373"/>
  <c r="F46" i="373"/>
  <c r="Q46" i="373"/>
  <c r="AC46" i="373"/>
  <c r="AO46" i="373"/>
  <c r="D46" i="373"/>
  <c r="S46" i="373"/>
  <c r="T46" i="373"/>
  <c r="E46" i="373"/>
  <c r="AB46" i="373"/>
  <c r="H46" i="373"/>
  <c r="AG46" i="373"/>
  <c r="AN46" i="373"/>
  <c r="G46" i="373"/>
  <c r="N46" i="373"/>
  <c r="P46" i="373"/>
  <c r="Y46" i="373"/>
  <c r="AE46" i="373"/>
  <c r="AK46" i="373"/>
  <c r="F40" i="385"/>
  <c r="N40" i="385"/>
  <c r="V40" i="385"/>
  <c r="AD40" i="385"/>
  <c r="AL40" i="385"/>
  <c r="K40" i="385"/>
  <c r="T40" i="385"/>
  <c r="AC40" i="385"/>
  <c r="AM40" i="385"/>
  <c r="O40" i="385"/>
  <c r="Y40" i="385"/>
  <c r="AI40" i="385"/>
  <c r="H40" i="385"/>
  <c r="S40" i="385"/>
  <c r="AF40" i="385"/>
  <c r="AQ40" i="385"/>
  <c r="I40" i="385"/>
  <c r="U40" i="385"/>
  <c r="AG40" i="385"/>
  <c r="L40" i="385"/>
  <c r="X40" i="385"/>
  <c r="AJ40" i="385"/>
  <c r="P40" i="385"/>
  <c r="AA40" i="385"/>
  <c r="AN40" i="385"/>
  <c r="R40" i="385"/>
  <c r="AP40" i="385"/>
  <c r="W40" i="385"/>
  <c r="D40" i="385"/>
  <c r="E40" i="385"/>
  <c r="AB40" i="385"/>
  <c r="J40" i="385"/>
  <c r="AH40" i="385"/>
  <c r="Q40" i="385"/>
  <c r="Z40" i="385"/>
  <c r="AK40" i="385"/>
  <c r="G40" i="385"/>
  <c r="M40" i="385"/>
  <c r="AO40" i="385"/>
  <c r="AE40" i="385"/>
  <c r="E24" i="383"/>
  <c r="M24" i="383"/>
  <c r="U24" i="383"/>
  <c r="AC24" i="383"/>
  <c r="AK24" i="383"/>
  <c r="I24" i="383"/>
  <c r="R24" i="383"/>
  <c r="AA24" i="383"/>
  <c r="AJ24" i="383"/>
  <c r="L24" i="383"/>
  <c r="W24" i="383"/>
  <c r="AG24" i="383"/>
  <c r="AQ24" i="383"/>
  <c r="O24" i="383"/>
  <c r="Z24" i="383"/>
  <c r="AM24" i="383"/>
  <c r="P24" i="383"/>
  <c r="AB24" i="383"/>
  <c r="AN24" i="383"/>
  <c r="G24" i="383"/>
  <c r="S24" i="383"/>
  <c r="AE24" i="383"/>
  <c r="AP24" i="383"/>
  <c r="J24" i="383"/>
  <c r="V24" i="383"/>
  <c r="AH24" i="383"/>
  <c r="Q24" i="383"/>
  <c r="AO24" i="383"/>
  <c r="D24" i="383"/>
  <c r="N24" i="383"/>
  <c r="T24" i="383"/>
  <c r="X24" i="383"/>
  <c r="Y24" i="383"/>
  <c r="F24" i="383"/>
  <c r="AD24" i="383"/>
  <c r="H24" i="383"/>
  <c r="AF24" i="383"/>
  <c r="K24" i="383"/>
  <c r="AI24" i="383"/>
  <c r="AL24" i="383"/>
  <c r="X22" i="372"/>
  <c r="E13" i="373"/>
  <c r="M13" i="373"/>
  <c r="U13" i="373"/>
  <c r="AC13" i="373"/>
  <c r="AK13" i="373"/>
  <c r="N13" i="373"/>
  <c r="W13" i="373"/>
  <c r="AF13" i="373"/>
  <c r="AO13" i="373"/>
  <c r="F13" i="373"/>
  <c r="P13" i="373"/>
  <c r="Z13" i="373"/>
  <c r="AJ13" i="373"/>
  <c r="L13" i="373"/>
  <c r="Y13" i="373"/>
  <c r="AL13" i="373"/>
  <c r="O13" i="373"/>
  <c r="AA13" i="373"/>
  <c r="AM13" i="373"/>
  <c r="G13" i="373"/>
  <c r="R13" i="373"/>
  <c r="AD13" i="373"/>
  <c r="AP13" i="373"/>
  <c r="I13" i="373"/>
  <c r="T13" i="373"/>
  <c r="AG13" i="373"/>
  <c r="X13" i="373"/>
  <c r="AB13" i="373"/>
  <c r="J13" i="373"/>
  <c r="AH13" i="373"/>
  <c r="Q13" i="373"/>
  <c r="AN13" i="373"/>
  <c r="S13" i="373"/>
  <c r="V13" i="373"/>
  <c r="AI13" i="373"/>
  <c r="D13" i="373"/>
  <c r="AE13" i="373"/>
  <c r="AQ13" i="373"/>
  <c r="H13" i="373"/>
  <c r="K13" i="373"/>
  <c r="X34" i="372"/>
  <c r="I25" i="373"/>
  <c r="Q25" i="373"/>
  <c r="Y25" i="373"/>
  <c r="AG25" i="373"/>
  <c r="AO25" i="373"/>
  <c r="L25" i="373"/>
  <c r="U25" i="373"/>
  <c r="AD25" i="373"/>
  <c r="AM25" i="373"/>
  <c r="G25" i="373"/>
  <c r="R25" i="373"/>
  <c r="AB25" i="373"/>
  <c r="AL25" i="373"/>
  <c r="K25" i="373"/>
  <c r="W25" i="373"/>
  <c r="AI25" i="373"/>
  <c r="M25" i="373"/>
  <c r="X25" i="373"/>
  <c r="AJ25" i="373"/>
  <c r="O25" i="373"/>
  <c r="AA25" i="373"/>
  <c r="AN25" i="373"/>
  <c r="F25" i="373"/>
  <c r="S25" i="373"/>
  <c r="AE25" i="373"/>
  <c r="AQ25" i="373"/>
  <c r="J25" i="373"/>
  <c r="AH25" i="373"/>
  <c r="N25" i="373"/>
  <c r="AK25" i="373"/>
  <c r="T25" i="373"/>
  <c r="Z25" i="373"/>
  <c r="AC25" i="373"/>
  <c r="AF25" i="373"/>
  <c r="D25" i="373"/>
  <c r="H25" i="373"/>
  <c r="AP25" i="373"/>
  <c r="V25" i="373"/>
  <c r="E25" i="373"/>
  <c r="P25" i="373"/>
  <c r="K18" i="376"/>
  <c r="S18" i="376"/>
  <c r="AA18" i="376"/>
  <c r="AI18" i="376"/>
  <c r="AQ18" i="376"/>
  <c r="L18" i="376"/>
  <c r="U18" i="376"/>
  <c r="AD18" i="376"/>
  <c r="AM18" i="376"/>
  <c r="M18" i="376"/>
  <c r="V18" i="376"/>
  <c r="AE18" i="376"/>
  <c r="AN18" i="376"/>
  <c r="F18" i="376"/>
  <c r="O18" i="376"/>
  <c r="X18" i="376"/>
  <c r="AG18" i="376"/>
  <c r="AP18" i="376"/>
  <c r="H18" i="376"/>
  <c r="W18" i="376"/>
  <c r="AK18" i="376"/>
  <c r="I18" i="376"/>
  <c r="Y18" i="376"/>
  <c r="AL18" i="376"/>
  <c r="N18" i="376"/>
  <c r="AB18" i="376"/>
  <c r="T18" i="376"/>
  <c r="Z18" i="376"/>
  <c r="E18" i="376"/>
  <c r="AC18" i="376"/>
  <c r="G18" i="376"/>
  <c r="AF18" i="376"/>
  <c r="AO18" i="376"/>
  <c r="D18" i="376"/>
  <c r="J18" i="376"/>
  <c r="P18" i="376"/>
  <c r="Q18" i="376"/>
  <c r="R18" i="376"/>
  <c r="AH18" i="376"/>
  <c r="AJ18" i="376"/>
  <c r="X35" i="372"/>
  <c r="J26" i="373"/>
  <c r="R26" i="373"/>
  <c r="Z26" i="373"/>
  <c r="AH26" i="373"/>
  <c r="AP26" i="373"/>
  <c r="I26" i="373"/>
  <c r="S26" i="373"/>
  <c r="AB26" i="373"/>
  <c r="AK26" i="373"/>
  <c r="K26" i="373"/>
  <c r="U26" i="373"/>
  <c r="AE26" i="373"/>
  <c r="AO26" i="373"/>
  <c r="D26" i="373"/>
  <c r="G26" i="373"/>
  <c r="T26" i="373"/>
  <c r="AF26" i="373"/>
  <c r="H26" i="373"/>
  <c r="V26" i="373"/>
  <c r="AG26" i="373"/>
  <c r="M26" i="373"/>
  <c r="X26" i="373"/>
  <c r="AJ26" i="373"/>
  <c r="O26" i="373"/>
  <c r="AA26" i="373"/>
  <c r="AM26" i="373"/>
  <c r="Q26" i="373"/>
  <c r="AQ26" i="373"/>
  <c r="W26" i="373"/>
  <c r="E26" i="373"/>
  <c r="AC26" i="373"/>
  <c r="L26" i="373"/>
  <c r="AI26" i="373"/>
  <c r="AL26" i="373"/>
  <c r="AN26" i="373"/>
  <c r="F26" i="373"/>
  <c r="P26" i="373"/>
  <c r="N26" i="373"/>
  <c r="Y26" i="373"/>
  <c r="AD26" i="373"/>
  <c r="H34" i="385"/>
  <c r="P34" i="385"/>
  <c r="X34" i="385"/>
  <c r="AF34" i="385"/>
  <c r="AN34" i="385"/>
  <c r="G34" i="385"/>
  <c r="Q34" i="385"/>
  <c r="Z34" i="385"/>
  <c r="AI34" i="385"/>
  <c r="E34" i="385"/>
  <c r="O34" i="385"/>
  <c r="AA34" i="385"/>
  <c r="AK34" i="385"/>
  <c r="I34" i="385"/>
  <c r="S34" i="385"/>
  <c r="AC34" i="385"/>
  <c r="AM34" i="385"/>
  <c r="K34" i="385"/>
  <c r="U34" i="385"/>
  <c r="AE34" i="385"/>
  <c r="AP34" i="385"/>
  <c r="J34" i="385"/>
  <c r="Y34" i="385"/>
  <c r="AQ34" i="385"/>
  <c r="L34" i="385"/>
  <c r="AB34" i="385"/>
  <c r="N34" i="385"/>
  <c r="AG34" i="385"/>
  <c r="T34" i="385"/>
  <c r="AJ34" i="385"/>
  <c r="F34" i="385"/>
  <c r="AO34" i="385"/>
  <c r="M34" i="385"/>
  <c r="V34" i="385"/>
  <c r="AD34" i="385"/>
  <c r="R34" i="385"/>
  <c r="AH34" i="385"/>
  <c r="D34" i="385"/>
  <c r="AL34" i="385"/>
  <c r="W34" i="385"/>
  <c r="L39" i="379"/>
  <c r="T39" i="379"/>
  <c r="AB39" i="379"/>
  <c r="AJ39" i="379"/>
  <c r="E39" i="379"/>
  <c r="M39" i="379"/>
  <c r="U39" i="379"/>
  <c r="AC39" i="379"/>
  <c r="AK39" i="379"/>
  <c r="F39" i="379"/>
  <c r="N39" i="379"/>
  <c r="V39" i="379"/>
  <c r="AD39" i="379"/>
  <c r="AL39" i="379"/>
  <c r="G39" i="379"/>
  <c r="O39" i="379"/>
  <c r="W39" i="379"/>
  <c r="AE39" i="379"/>
  <c r="AM39" i="379"/>
  <c r="J39" i="379"/>
  <c r="Z39" i="379"/>
  <c r="AP39" i="379"/>
  <c r="D39" i="379"/>
  <c r="K39" i="379"/>
  <c r="AA39" i="379"/>
  <c r="AQ39" i="379"/>
  <c r="AH39" i="379"/>
  <c r="P39" i="379"/>
  <c r="AF39" i="379"/>
  <c r="R39" i="379"/>
  <c r="Q39" i="379"/>
  <c r="AG39" i="379"/>
  <c r="Y39" i="379"/>
  <c r="AI39" i="379"/>
  <c r="X39" i="379"/>
  <c r="AN39" i="379"/>
  <c r="AO39" i="379"/>
  <c r="H39" i="379"/>
  <c r="I39" i="379"/>
  <c r="S39" i="379"/>
  <c r="X32" i="372"/>
  <c r="G23" i="373"/>
  <c r="O23" i="373"/>
  <c r="W23" i="373"/>
  <c r="AE23" i="373"/>
  <c r="AM23" i="373"/>
  <c r="H23" i="373"/>
  <c r="Q23" i="373"/>
  <c r="Z23" i="373"/>
  <c r="AI23" i="373"/>
  <c r="L23" i="373"/>
  <c r="V23" i="373"/>
  <c r="AG23" i="373"/>
  <c r="AQ23" i="373"/>
  <c r="E23" i="373"/>
  <c r="R23" i="373"/>
  <c r="AC23" i="373"/>
  <c r="AO23" i="373"/>
  <c r="F23" i="373"/>
  <c r="S23" i="373"/>
  <c r="AD23" i="373"/>
  <c r="AP23" i="373"/>
  <c r="J23" i="373"/>
  <c r="U23" i="373"/>
  <c r="AH23" i="373"/>
  <c r="M23" i="373"/>
  <c r="Y23" i="373"/>
  <c r="AK23" i="373"/>
  <c r="P23" i="373"/>
  <c r="AN23" i="373"/>
  <c r="T23" i="373"/>
  <c r="AA23" i="373"/>
  <c r="I23" i="373"/>
  <c r="AF23" i="373"/>
  <c r="K23" i="373"/>
  <c r="D23" i="373"/>
  <c r="N23" i="373"/>
  <c r="AB23" i="373"/>
  <c r="AL23" i="373"/>
  <c r="X23" i="373"/>
  <c r="AJ23" i="373"/>
  <c r="E40" i="379"/>
  <c r="M40" i="379"/>
  <c r="U40" i="379"/>
  <c r="AC40" i="379"/>
  <c r="AK40" i="379"/>
  <c r="F40" i="379"/>
  <c r="N40" i="379"/>
  <c r="V40" i="379"/>
  <c r="AD40" i="379"/>
  <c r="AL40" i="379"/>
  <c r="G40" i="379"/>
  <c r="O40" i="379"/>
  <c r="W40" i="379"/>
  <c r="AE40" i="379"/>
  <c r="AM40" i="379"/>
  <c r="H40" i="379"/>
  <c r="P40" i="379"/>
  <c r="X40" i="379"/>
  <c r="AF40" i="379"/>
  <c r="AN40" i="379"/>
  <c r="S40" i="379"/>
  <c r="AI40" i="379"/>
  <c r="AA40" i="379"/>
  <c r="T40" i="379"/>
  <c r="AJ40" i="379"/>
  <c r="D40" i="379"/>
  <c r="I40" i="379"/>
  <c r="Y40" i="379"/>
  <c r="AO40" i="379"/>
  <c r="AQ40" i="379"/>
  <c r="J40" i="379"/>
  <c r="Z40" i="379"/>
  <c r="AP40" i="379"/>
  <c r="K40" i="379"/>
  <c r="AG40" i="379"/>
  <c r="AB40" i="379"/>
  <c r="AH40" i="379"/>
  <c r="Q40" i="379"/>
  <c r="R40" i="379"/>
  <c r="L40" i="379"/>
  <c r="K34" i="376"/>
  <c r="S34" i="376"/>
  <c r="AA34" i="376"/>
  <c r="AI34" i="376"/>
  <c r="AQ34" i="376"/>
  <c r="I34" i="376"/>
  <c r="R34" i="376"/>
  <c r="AB34" i="376"/>
  <c r="AK34" i="376"/>
  <c r="J34" i="376"/>
  <c r="T34" i="376"/>
  <c r="AC34" i="376"/>
  <c r="AL34" i="376"/>
  <c r="M34" i="376"/>
  <c r="V34" i="376"/>
  <c r="AE34" i="376"/>
  <c r="AN34" i="376"/>
  <c r="N34" i="376"/>
  <c r="Z34" i="376"/>
  <c r="AP34" i="376"/>
  <c r="O34" i="376"/>
  <c r="AD34" i="376"/>
  <c r="E34" i="376"/>
  <c r="Q34" i="376"/>
  <c r="AG34" i="376"/>
  <c r="D34" i="376"/>
  <c r="G34" i="376"/>
  <c r="AF34" i="376"/>
  <c r="H34" i="376"/>
  <c r="AH34" i="376"/>
  <c r="L34" i="376"/>
  <c r="AJ34" i="376"/>
  <c r="P34" i="376"/>
  <c r="AM34" i="376"/>
  <c r="X34" i="376"/>
  <c r="Y34" i="376"/>
  <c r="AO34" i="376"/>
  <c r="U34" i="376"/>
  <c r="W34" i="376"/>
  <c r="F34" i="376"/>
  <c r="H41" i="383"/>
  <c r="P41" i="383"/>
  <c r="X41" i="383"/>
  <c r="AF41" i="383"/>
  <c r="AN41" i="383"/>
  <c r="J41" i="383"/>
  <c r="S41" i="383"/>
  <c r="AB41" i="383"/>
  <c r="AK41" i="383"/>
  <c r="G41" i="383"/>
  <c r="R41" i="383"/>
  <c r="AC41" i="383"/>
  <c r="AM41" i="383"/>
  <c r="I41" i="383"/>
  <c r="T41" i="383"/>
  <c r="AD41" i="383"/>
  <c r="AO41" i="383"/>
  <c r="L41" i="383"/>
  <c r="V41" i="383"/>
  <c r="AG41" i="383"/>
  <c r="AQ41" i="383"/>
  <c r="D41" i="383"/>
  <c r="N41" i="383"/>
  <c r="Y41" i="383"/>
  <c r="AI41" i="383"/>
  <c r="K41" i="383"/>
  <c r="AE41" i="383"/>
  <c r="M41" i="383"/>
  <c r="AH41" i="383"/>
  <c r="O41" i="383"/>
  <c r="AJ41" i="383"/>
  <c r="Q41" i="383"/>
  <c r="AL41" i="383"/>
  <c r="U41" i="383"/>
  <c r="AP41" i="383"/>
  <c r="Z41" i="383"/>
  <c r="AA41" i="383"/>
  <c r="W41" i="383"/>
  <c r="E41" i="383"/>
  <c r="F41" i="383"/>
  <c r="L23" i="383"/>
  <c r="T23" i="383"/>
  <c r="AB23" i="383"/>
  <c r="AJ23" i="383"/>
  <c r="K23" i="383"/>
  <c r="U23" i="383"/>
  <c r="AD23" i="383"/>
  <c r="AM23" i="383"/>
  <c r="I23" i="383"/>
  <c r="S23" i="383"/>
  <c r="AE23" i="383"/>
  <c r="AO23" i="383"/>
  <c r="F23" i="383"/>
  <c r="Q23" i="383"/>
  <c r="AC23" i="383"/>
  <c r="AP23" i="383"/>
  <c r="G23" i="383"/>
  <c r="R23" i="383"/>
  <c r="AF23" i="383"/>
  <c r="AQ23" i="383"/>
  <c r="J23" i="383"/>
  <c r="W23" i="383"/>
  <c r="AH23" i="383"/>
  <c r="D23" i="383"/>
  <c r="N23" i="383"/>
  <c r="Y23" i="383"/>
  <c r="AK23" i="383"/>
  <c r="H23" i="383"/>
  <c r="AG23" i="383"/>
  <c r="M23" i="383"/>
  <c r="AI23" i="383"/>
  <c r="O23" i="383"/>
  <c r="AL23" i="383"/>
  <c r="P23" i="383"/>
  <c r="AN23" i="383"/>
  <c r="V23" i="383"/>
  <c r="AA23" i="383"/>
  <c r="X23" i="383"/>
  <c r="Z23" i="383"/>
  <c r="E23" i="383"/>
  <c r="J33" i="376"/>
  <c r="R33" i="376"/>
  <c r="Z33" i="376"/>
  <c r="AH33" i="376"/>
  <c r="AP33" i="376"/>
  <c r="L33" i="376"/>
  <c r="U33" i="376"/>
  <c r="AD33" i="376"/>
  <c r="AM33" i="376"/>
  <c r="M33" i="376"/>
  <c r="V33" i="376"/>
  <c r="AE33" i="376"/>
  <c r="AN33" i="376"/>
  <c r="F33" i="376"/>
  <c r="O33" i="376"/>
  <c r="X33" i="376"/>
  <c r="AG33" i="376"/>
  <c r="AQ33" i="376"/>
  <c r="H33" i="376"/>
  <c r="W33" i="376"/>
  <c r="AK33" i="376"/>
  <c r="I33" i="376"/>
  <c r="Y33" i="376"/>
  <c r="AL33" i="376"/>
  <c r="N33" i="376"/>
  <c r="AB33" i="376"/>
  <c r="T33" i="376"/>
  <c r="AA33" i="376"/>
  <c r="E33" i="376"/>
  <c r="AC33" i="376"/>
  <c r="D33" i="376"/>
  <c r="G33" i="376"/>
  <c r="AF33" i="376"/>
  <c r="Q33" i="376"/>
  <c r="S33" i="376"/>
  <c r="AI33" i="376"/>
  <c r="AJ33" i="376"/>
  <c r="K33" i="376"/>
  <c r="P33" i="376"/>
  <c r="AO33" i="376"/>
  <c r="X53" i="372"/>
  <c r="H44" i="373"/>
  <c r="P44" i="373"/>
  <c r="X44" i="373"/>
  <c r="AF44" i="373"/>
  <c r="AN44" i="373"/>
  <c r="G44" i="373"/>
  <c r="Q44" i="373"/>
  <c r="Z44" i="373"/>
  <c r="AI44" i="373"/>
  <c r="D44" i="373"/>
  <c r="E44" i="373"/>
  <c r="O44" i="373"/>
  <c r="AA44" i="373"/>
  <c r="AK44" i="373"/>
  <c r="R44" i="373"/>
  <c r="AC44" i="373"/>
  <c r="AO44" i="373"/>
  <c r="F44" i="373"/>
  <c r="S44" i="373"/>
  <c r="AD44" i="373"/>
  <c r="AP44" i="373"/>
  <c r="J44" i="373"/>
  <c r="U44" i="373"/>
  <c r="AG44" i="373"/>
  <c r="L44" i="373"/>
  <c r="W44" i="373"/>
  <c r="AJ44" i="373"/>
  <c r="Y44" i="373"/>
  <c r="AB44" i="373"/>
  <c r="K44" i="373"/>
  <c r="AH44" i="373"/>
  <c r="N44" i="373"/>
  <c r="AM44" i="373"/>
  <c r="AE44" i="373"/>
  <c r="AL44" i="373"/>
  <c r="AQ44" i="373"/>
  <c r="I44" i="373"/>
  <c r="V44" i="373"/>
  <c r="M44" i="373"/>
  <c r="T44" i="373"/>
  <c r="G13" i="377"/>
  <c r="O13" i="377"/>
  <c r="W13" i="377"/>
  <c r="AE13" i="377"/>
  <c r="AM13" i="377"/>
  <c r="M13" i="377"/>
  <c r="V13" i="377"/>
  <c r="AF13" i="377"/>
  <c r="AO13" i="377"/>
  <c r="J13" i="377"/>
  <c r="T13" i="377"/>
  <c r="AD13" i="377"/>
  <c r="AP13" i="377"/>
  <c r="K13" i="377"/>
  <c r="U13" i="377"/>
  <c r="AG13" i="377"/>
  <c r="AQ13" i="377"/>
  <c r="L13" i="377"/>
  <c r="X13" i="377"/>
  <c r="AH13" i="377"/>
  <c r="N13" i="377"/>
  <c r="Y13" i="377"/>
  <c r="AI13" i="377"/>
  <c r="D13" i="377"/>
  <c r="R13" i="377"/>
  <c r="AL13" i="377"/>
  <c r="S13" i="377"/>
  <c r="AN13" i="377"/>
  <c r="E13" i="377"/>
  <c r="Z13" i="377"/>
  <c r="F13" i="377"/>
  <c r="AA13" i="377"/>
  <c r="AB13" i="377"/>
  <c r="AC13" i="377"/>
  <c r="AJ13" i="377"/>
  <c r="AK13" i="377"/>
  <c r="H13" i="377"/>
  <c r="I13" i="377"/>
  <c r="P13" i="377"/>
  <c r="Q13" i="377"/>
  <c r="X37" i="372"/>
  <c r="L28" i="373"/>
  <c r="T28" i="373"/>
  <c r="AB28" i="373"/>
  <c r="AJ28" i="373"/>
  <c r="E28" i="373"/>
  <c r="N28" i="373"/>
  <c r="W28" i="373"/>
  <c r="AF28" i="373"/>
  <c r="AO28" i="373"/>
  <c r="F28" i="373"/>
  <c r="P28" i="373"/>
  <c r="Z28" i="373"/>
  <c r="AK28" i="373"/>
  <c r="M28" i="373"/>
  <c r="Y28" i="373"/>
  <c r="AL28" i="373"/>
  <c r="O28" i="373"/>
  <c r="AA28" i="373"/>
  <c r="AM28" i="373"/>
  <c r="G28" i="373"/>
  <c r="R28" i="373"/>
  <c r="AD28" i="373"/>
  <c r="AP28" i="373"/>
  <c r="I28" i="373"/>
  <c r="U28" i="373"/>
  <c r="AG28" i="373"/>
  <c r="K28" i="373"/>
  <c r="AI28" i="373"/>
  <c r="Q28" i="373"/>
  <c r="AN28" i="373"/>
  <c r="D28" i="373"/>
  <c r="V28" i="373"/>
  <c r="AC28" i="373"/>
  <c r="H28" i="373"/>
  <c r="J28" i="373"/>
  <c r="X28" i="373"/>
  <c r="AH28" i="373"/>
  <c r="S28" i="373"/>
  <c r="AE28" i="373"/>
  <c r="AQ28" i="373"/>
  <c r="X56" i="372"/>
  <c r="K47" i="373"/>
  <c r="S47" i="373"/>
  <c r="AA47" i="373"/>
  <c r="AI47" i="373"/>
  <c r="AQ47" i="373"/>
  <c r="I47" i="373"/>
  <c r="R47" i="373"/>
  <c r="AB47" i="373"/>
  <c r="AK47" i="373"/>
  <c r="N47" i="373"/>
  <c r="X47" i="373"/>
  <c r="AH47" i="373"/>
  <c r="G47" i="373"/>
  <c r="T47" i="373"/>
  <c r="AE47" i="373"/>
  <c r="AP47" i="373"/>
  <c r="H47" i="373"/>
  <c r="U47" i="373"/>
  <c r="AF47" i="373"/>
  <c r="L47" i="373"/>
  <c r="W47" i="373"/>
  <c r="AJ47" i="373"/>
  <c r="O47" i="373"/>
  <c r="Z47" i="373"/>
  <c r="AM47" i="373"/>
  <c r="E47" i="373"/>
  <c r="AC47" i="373"/>
  <c r="D47" i="373"/>
  <c r="F47" i="373"/>
  <c r="AD47" i="373"/>
  <c r="M47" i="373"/>
  <c r="AL47" i="373"/>
  <c r="Q47" i="373"/>
  <c r="AO47" i="373"/>
  <c r="J47" i="373"/>
  <c r="P47" i="373"/>
  <c r="V47" i="373"/>
  <c r="Y47" i="373"/>
  <c r="AG47" i="373"/>
  <c r="AN47" i="373"/>
  <c r="L30" i="377"/>
  <c r="T30" i="377"/>
  <c r="AB30" i="377"/>
  <c r="AJ30" i="377"/>
  <c r="E30" i="377"/>
  <c r="M30" i="377"/>
  <c r="U30" i="377"/>
  <c r="AC30" i="377"/>
  <c r="AK30" i="377"/>
  <c r="G30" i="377"/>
  <c r="O30" i="377"/>
  <c r="W30" i="377"/>
  <c r="AE30" i="377"/>
  <c r="AM30" i="377"/>
  <c r="F30" i="377"/>
  <c r="R30" i="377"/>
  <c r="AF30" i="377"/>
  <c r="AQ30" i="377"/>
  <c r="H30" i="377"/>
  <c r="S30" i="377"/>
  <c r="AG30" i="377"/>
  <c r="I30" i="377"/>
  <c r="V30" i="377"/>
  <c r="AH30" i="377"/>
  <c r="J30" i="377"/>
  <c r="X30" i="377"/>
  <c r="AI30" i="377"/>
  <c r="K30" i="377"/>
  <c r="AL30" i="377"/>
  <c r="N30" i="377"/>
  <c r="AN30" i="377"/>
  <c r="P30" i="377"/>
  <c r="AO30" i="377"/>
  <c r="Q30" i="377"/>
  <c r="AP30" i="377"/>
  <c r="AA30" i="377"/>
  <c r="AD30" i="377"/>
  <c r="D30" i="377"/>
  <c r="Y30" i="377"/>
  <c r="Z30" i="377"/>
  <c r="H35" i="379"/>
  <c r="P35" i="379"/>
  <c r="X35" i="379"/>
  <c r="AF35" i="379"/>
  <c r="AN35" i="379"/>
  <c r="I35" i="379"/>
  <c r="Q35" i="379"/>
  <c r="Y35" i="379"/>
  <c r="AG35" i="379"/>
  <c r="AO35" i="379"/>
  <c r="J35" i="379"/>
  <c r="R35" i="379"/>
  <c r="Z35" i="379"/>
  <c r="AH35" i="379"/>
  <c r="AP35" i="379"/>
  <c r="D35" i="379"/>
  <c r="K35" i="379"/>
  <c r="S35" i="379"/>
  <c r="AA35" i="379"/>
  <c r="AI35" i="379"/>
  <c r="AQ35" i="379"/>
  <c r="F35" i="379"/>
  <c r="V35" i="379"/>
  <c r="AL35" i="379"/>
  <c r="N35" i="379"/>
  <c r="G35" i="379"/>
  <c r="W35" i="379"/>
  <c r="AM35" i="379"/>
  <c r="L35" i="379"/>
  <c r="AB35" i="379"/>
  <c r="M35" i="379"/>
  <c r="AC35" i="379"/>
  <c r="AD35" i="379"/>
  <c r="O35" i="379"/>
  <c r="T35" i="379"/>
  <c r="E35" i="379"/>
  <c r="U35" i="379"/>
  <c r="AK35" i="379"/>
  <c r="AE35" i="379"/>
  <c r="AJ35" i="379"/>
  <c r="X61" i="372"/>
  <c r="H52" i="373"/>
  <c r="P52" i="373"/>
  <c r="X52" i="373"/>
  <c r="AF52" i="373"/>
  <c r="AN52" i="373"/>
  <c r="F52" i="373"/>
  <c r="O52" i="373"/>
  <c r="Y52" i="373"/>
  <c r="AH52" i="373"/>
  <c r="AQ52" i="373"/>
  <c r="G52" i="373"/>
  <c r="R52" i="373"/>
  <c r="AB52" i="373"/>
  <c r="AL52" i="373"/>
  <c r="N52" i="373"/>
  <c r="AA52" i="373"/>
  <c r="AM52" i="373"/>
  <c r="Q52" i="373"/>
  <c r="AC52" i="373"/>
  <c r="AO52" i="373"/>
  <c r="D52" i="373"/>
  <c r="I52" i="373"/>
  <c r="T52" i="373"/>
  <c r="AE52" i="373"/>
  <c r="K52" i="373"/>
  <c r="V52" i="373"/>
  <c r="AI52" i="373"/>
  <c r="W52" i="373"/>
  <c r="Z52" i="373"/>
  <c r="J52" i="373"/>
  <c r="AG52" i="373"/>
  <c r="M52" i="373"/>
  <c r="AK52" i="373"/>
  <c r="E52" i="373"/>
  <c r="L52" i="373"/>
  <c r="S52" i="373"/>
  <c r="U52" i="373"/>
  <c r="AD52" i="373"/>
  <c r="AJ52" i="373"/>
  <c r="AP52" i="373"/>
  <c r="E47" i="377"/>
  <c r="M47" i="377"/>
  <c r="U47" i="377"/>
  <c r="AC47" i="377"/>
  <c r="AK47" i="377"/>
  <c r="F47" i="377"/>
  <c r="N47" i="377"/>
  <c r="V47" i="377"/>
  <c r="AD47" i="377"/>
  <c r="AL47" i="377"/>
  <c r="H47" i="377"/>
  <c r="P47" i="377"/>
  <c r="X47" i="377"/>
  <c r="AF47" i="377"/>
  <c r="AN47" i="377"/>
  <c r="I47" i="377"/>
  <c r="T47" i="377"/>
  <c r="AH47" i="377"/>
  <c r="J47" i="377"/>
  <c r="W47" i="377"/>
  <c r="AI47" i="377"/>
  <c r="K47" i="377"/>
  <c r="Y47" i="377"/>
  <c r="AJ47" i="377"/>
  <c r="L47" i="377"/>
  <c r="Z47" i="377"/>
  <c r="AM47" i="377"/>
  <c r="O47" i="377"/>
  <c r="AO47" i="377"/>
  <c r="Q47" i="377"/>
  <c r="AP47" i="377"/>
  <c r="R47" i="377"/>
  <c r="AQ47" i="377"/>
  <c r="S47" i="377"/>
  <c r="AE47" i="377"/>
  <c r="AG47" i="377"/>
  <c r="AB47" i="377"/>
  <c r="D47" i="377"/>
  <c r="G47" i="377"/>
  <c r="AA47" i="377"/>
  <c r="G22" i="376"/>
  <c r="O22" i="376"/>
  <c r="W22" i="376"/>
  <c r="AE22" i="376"/>
  <c r="AM22" i="376"/>
  <c r="K22" i="376"/>
  <c r="T22" i="376"/>
  <c r="AC22" i="376"/>
  <c r="AL22" i="376"/>
  <c r="L22" i="376"/>
  <c r="U22" i="376"/>
  <c r="AD22" i="376"/>
  <c r="AN22" i="376"/>
  <c r="E22" i="376"/>
  <c r="N22" i="376"/>
  <c r="X22" i="376"/>
  <c r="AG22" i="376"/>
  <c r="AP22" i="376"/>
  <c r="D22" i="376"/>
  <c r="M22" i="376"/>
  <c r="AA22" i="376"/>
  <c r="AQ22" i="376"/>
  <c r="P22" i="376"/>
  <c r="AB22" i="376"/>
  <c r="R22" i="376"/>
  <c r="AH22" i="376"/>
  <c r="H22" i="376"/>
  <c r="AF22" i="376"/>
  <c r="I22" i="376"/>
  <c r="AI22" i="376"/>
  <c r="J22" i="376"/>
  <c r="AJ22" i="376"/>
  <c r="Q22" i="376"/>
  <c r="AK22" i="376"/>
  <c r="Y22" i="376"/>
  <c r="Z22" i="376"/>
  <c r="AO22" i="376"/>
  <c r="V22" i="376"/>
  <c r="F22" i="376"/>
  <c r="S22" i="376"/>
  <c r="I35" i="385"/>
  <c r="Q35" i="385"/>
  <c r="Y35" i="385"/>
  <c r="AG35" i="385"/>
  <c r="AO35" i="385"/>
  <c r="E35" i="385"/>
  <c r="N35" i="385"/>
  <c r="W35" i="385"/>
  <c r="AF35" i="385"/>
  <c r="AP35" i="385"/>
  <c r="H35" i="385"/>
  <c r="S35" i="385"/>
  <c r="AC35" i="385"/>
  <c r="AM35" i="385"/>
  <c r="K35" i="385"/>
  <c r="U35" i="385"/>
  <c r="AE35" i="385"/>
  <c r="AQ35" i="385"/>
  <c r="D35" i="385"/>
  <c r="M35" i="385"/>
  <c r="X35" i="385"/>
  <c r="AI35" i="385"/>
  <c r="T35" i="385"/>
  <c r="AK35" i="385"/>
  <c r="F35" i="385"/>
  <c r="V35" i="385"/>
  <c r="AL35" i="385"/>
  <c r="J35" i="385"/>
  <c r="AA35" i="385"/>
  <c r="O35" i="385"/>
  <c r="AD35" i="385"/>
  <c r="AJ35" i="385"/>
  <c r="G35" i="385"/>
  <c r="AN35" i="385"/>
  <c r="P35" i="385"/>
  <c r="Z35" i="385"/>
  <c r="AH35" i="385"/>
  <c r="L35" i="385"/>
  <c r="R35" i="385"/>
  <c r="AB35" i="385"/>
  <c r="I16" i="376"/>
  <c r="Q16" i="376"/>
  <c r="Y16" i="376"/>
  <c r="AG16" i="376"/>
  <c r="AO16" i="376"/>
  <c r="G16" i="376"/>
  <c r="P16" i="376"/>
  <c r="Z16" i="376"/>
  <c r="AI16" i="376"/>
  <c r="H16" i="376"/>
  <c r="R16" i="376"/>
  <c r="AA16" i="376"/>
  <c r="AJ16" i="376"/>
  <c r="K16" i="376"/>
  <c r="T16" i="376"/>
  <c r="AC16" i="376"/>
  <c r="AL16" i="376"/>
  <c r="M16" i="376"/>
  <c r="AB16" i="376"/>
  <c r="AP16" i="376"/>
  <c r="N16" i="376"/>
  <c r="AD16" i="376"/>
  <c r="AQ16" i="376"/>
  <c r="S16" i="376"/>
  <c r="AF16" i="376"/>
  <c r="D16" i="376"/>
  <c r="F16" i="376"/>
  <c r="AE16" i="376"/>
  <c r="J16" i="376"/>
  <c r="AH16" i="376"/>
  <c r="L16" i="376"/>
  <c r="AK16" i="376"/>
  <c r="O16" i="376"/>
  <c r="AM16" i="376"/>
  <c r="W16" i="376"/>
  <c r="X16" i="376"/>
  <c r="AN16" i="376"/>
  <c r="E16" i="376"/>
  <c r="U16" i="376"/>
  <c r="V16" i="376"/>
  <c r="R10" i="384"/>
  <c r="D10" i="384" s="1"/>
  <c r="W38" i="372"/>
  <c r="AM38" i="372"/>
  <c r="W51" i="372"/>
  <c r="AM51" i="372"/>
  <c r="W26" i="372"/>
  <c r="AM26" i="372"/>
  <c r="W33" i="372"/>
  <c r="AM33" i="372"/>
  <c r="W50" i="372"/>
  <c r="AM50" i="372"/>
  <c r="W32" i="372"/>
  <c r="AM32" i="372"/>
  <c r="W55" i="372"/>
  <c r="AM55" i="372"/>
  <c r="W52" i="372"/>
  <c r="AM52" i="372"/>
  <c r="W49" i="372"/>
  <c r="AM49" i="372"/>
  <c r="W59" i="372"/>
  <c r="AM59" i="372"/>
  <c r="W44" i="372"/>
  <c r="AM44" i="372"/>
  <c r="W47" i="372"/>
  <c r="AM47" i="372"/>
  <c r="W41" i="372"/>
  <c r="AM41" i="372"/>
  <c r="W29" i="372"/>
  <c r="AM29" i="372"/>
  <c r="W43" i="372"/>
  <c r="AM43" i="372"/>
  <c r="W48" i="372"/>
  <c r="AM48" i="372"/>
  <c r="W22" i="372"/>
  <c r="AM22" i="372"/>
  <c r="W39" i="372"/>
  <c r="AM39" i="372"/>
  <c r="W56" i="372"/>
  <c r="AM56" i="372"/>
  <c r="W53" i="372"/>
  <c r="AM53" i="372"/>
  <c r="W58" i="372"/>
  <c r="AM58" i="372"/>
  <c r="W34" i="372"/>
  <c r="AM34" i="372"/>
  <c r="W46" i="372"/>
  <c r="Y46" i="372" s="1"/>
  <c r="AM46" i="372"/>
  <c r="W35" i="372"/>
  <c r="AM35" i="372"/>
  <c r="W54" i="372"/>
  <c r="AM54" i="372"/>
  <c r="W28" i="372"/>
  <c r="AM28" i="372"/>
  <c r="W61" i="372"/>
  <c r="AM61" i="372"/>
  <c r="W23" i="372"/>
  <c r="AM23" i="372"/>
  <c r="W57" i="372"/>
  <c r="AM57" i="372"/>
  <c r="W21" i="372"/>
  <c r="AM21" i="372"/>
  <c r="W27" i="372"/>
  <c r="AM27" i="372"/>
  <c r="W62" i="372"/>
  <c r="AM62" i="372"/>
  <c r="W30" i="372"/>
  <c r="AM30" i="372"/>
  <c r="W37" i="372"/>
  <c r="AM37" i="372"/>
  <c r="W45" i="372"/>
  <c r="AM45" i="372"/>
  <c r="W36" i="372"/>
  <c r="AM36" i="372"/>
  <c r="W40" i="372"/>
  <c r="AM40" i="372"/>
  <c r="W42" i="372"/>
  <c r="AM42" i="372"/>
  <c r="W31" i="372"/>
  <c r="AM31" i="372"/>
  <c r="W25" i="372"/>
  <c r="AM25" i="372"/>
  <c r="W60" i="372"/>
  <c r="AM60" i="372"/>
  <c r="Y32" i="372"/>
  <c r="S25" i="372"/>
  <c r="S43" i="372"/>
  <c r="S31" i="372"/>
  <c r="S36" i="372"/>
  <c r="S53" i="372"/>
  <c r="S57" i="372"/>
  <c r="S49" i="372"/>
  <c r="S23" i="372"/>
  <c r="S41" i="372"/>
  <c r="S29" i="372"/>
  <c r="S34" i="372"/>
  <c r="R49" i="387" l="1"/>
  <c r="D9" i="387"/>
  <c r="D49" i="387" s="1"/>
  <c r="Q49" i="387"/>
  <c r="C9" i="387"/>
  <c r="Y39" i="372"/>
  <c r="AP55" i="376"/>
  <c r="AM55" i="377"/>
  <c r="L55" i="377"/>
  <c r="Q55" i="377"/>
  <c r="AB55" i="377"/>
  <c r="AH55" i="376"/>
  <c r="H55" i="376"/>
  <c r="AI55" i="377"/>
  <c r="AJ55" i="377"/>
  <c r="R55" i="377"/>
  <c r="AD55" i="377"/>
  <c r="AE55" i="376"/>
  <c r="F55" i="376"/>
  <c r="G55" i="376"/>
  <c r="AJ55" i="376"/>
  <c r="AK55" i="376"/>
  <c r="AG55" i="377"/>
  <c r="O55" i="377"/>
  <c r="J55" i="377"/>
  <c r="H55" i="377"/>
  <c r="V55" i="377"/>
  <c r="S55" i="376"/>
  <c r="AF55" i="376"/>
  <c r="AN55" i="376"/>
  <c r="AA55" i="376"/>
  <c r="AC55" i="376"/>
  <c r="AO55" i="377"/>
  <c r="N55" i="376"/>
  <c r="AA55" i="377"/>
  <c r="AP55" i="377"/>
  <c r="AN55" i="377"/>
  <c r="AQ55" i="377"/>
  <c r="N55" i="377"/>
  <c r="D55" i="376"/>
  <c r="O55" i="376"/>
  <c r="X55" i="376"/>
  <c r="R55" i="376"/>
  <c r="U55" i="376"/>
  <c r="M55" i="377"/>
  <c r="G55" i="377"/>
  <c r="T55" i="376"/>
  <c r="AE55" i="377"/>
  <c r="AL55" i="377"/>
  <c r="AG55" i="376"/>
  <c r="Y55" i="376"/>
  <c r="K55" i="376"/>
  <c r="T55" i="377"/>
  <c r="Z55" i="377"/>
  <c r="AF55" i="377"/>
  <c r="AC55" i="377"/>
  <c r="AH55" i="377"/>
  <c r="F55" i="377"/>
  <c r="AO55" i="376"/>
  <c r="AQ55" i="376"/>
  <c r="J55" i="376"/>
  <c r="I55" i="376"/>
  <c r="M55" i="376"/>
  <c r="AK55" i="377"/>
  <c r="W55" i="376"/>
  <c r="Q55" i="376"/>
  <c r="E55" i="377"/>
  <c r="X55" i="377"/>
  <c r="U55" i="377"/>
  <c r="S55" i="377"/>
  <c r="Y55" i="377"/>
  <c r="P55" i="376"/>
  <c r="AB55" i="376"/>
  <c r="AM55" i="376"/>
  <c r="AI55" i="376"/>
  <c r="E55" i="376"/>
  <c r="D55" i="377"/>
  <c r="W55" i="377"/>
  <c r="K55" i="377"/>
  <c r="I55" i="377"/>
  <c r="P55" i="377"/>
  <c r="V55" i="376"/>
  <c r="AL55" i="376"/>
  <c r="L55" i="376"/>
  <c r="AD55" i="376"/>
  <c r="Z55" i="376"/>
  <c r="T54" i="372"/>
  <c r="J45" i="378"/>
  <c r="R45" i="378"/>
  <c r="Z45" i="378"/>
  <c r="AH45" i="378"/>
  <c r="AP45" i="378"/>
  <c r="K45" i="378"/>
  <c r="S45" i="378"/>
  <c r="AA45" i="378"/>
  <c r="AI45" i="378"/>
  <c r="AQ45" i="378"/>
  <c r="E45" i="378"/>
  <c r="M45" i="378"/>
  <c r="U45" i="378"/>
  <c r="AC45" i="378"/>
  <c r="AK45" i="378"/>
  <c r="G45" i="378"/>
  <c r="T45" i="378"/>
  <c r="AF45" i="378"/>
  <c r="H45" i="378"/>
  <c r="V45" i="378"/>
  <c r="AG45" i="378"/>
  <c r="I45" i="378"/>
  <c r="W45" i="378"/>
  <c r="AJ45" i="378"/>
  <c r="L45" i="378"/>
  <c r="X45" i="378"/>
  <c r="AL45" i="378"/>
  <c r="P45" i="378"/>
  <c r="AO45" i="378"/>
  <c r="D45" i="378"/>
  <c r="Q45" i="378"/>
  <c r="AD45" i="378"/>
  <c r="Y45" i="378"/>
  <c r="AB45" i="378"/>
  <c r="N45" i="378"/>
  <c r="F45" i="378"/>
  <c r="O45" i="378"/>
  <c r="AN45" i="378"/>
  <c r="AE45" i="378"/>
  <c r="AM45" i="378"/>
  <c r="Y62" i="372"/>
  <c r="F53" i="375"/>
  <c r="N53" i="375"/>
  <c r="V53" i="375"/>
  <c r="AD53" i="375"/>
  <c r="AL53" i="375"/>
  <c r="D53" i="375"/>
  <c r="M53" i="375"/>
  <c r="W53" i="375"/>
  <c r="AF53" i="375"/>
  <c r="AO53" i="375"/>
  <c r="E53" i="375"/>
  <c r="O53" i="375"/>
  <c r="X53" i="375"/>
  <c r="AG53" i="375"/>
  <c r="AP53" i="375"/>
  <c r="H53" i="375"/>
  <c r="Q53" i="375"/>
  <c r="Z53" i="375"/>
  <c r="AI53" i="375"/>
  <c r="S53" i="375"/>
  <c r="AH53" i="375"/>
  <c r="G53" i="375"/>
  <c r="T53" i="375"/>
  <c r="AJ53" i="375"/>
  <c r="J53" i="375"/>
  <c r="Y53" i="375"/>
  <c r="AM53" i="375"/>
  <c r="AB53" i="375"/>
  <c r="I53" i="375"/>
  <c r="AC53" i="375"/>
  <c r="K53" i="375"/>
  <c r="AE53" i="375"/>
  <c r="L53" i="375"/>
  <c r="AK53" i="375"/>
  <c r="AN53" i="375"/>
  <c r="AQ53" i="375"/>
  <c r="P53" i="375"/>
  <c r="R53" i="375"/>
  <c r="U53" i="375"/>
  <c r="AA53" i="375"/>
  <c r="Y47" i="372"/>
  <c r="L38" i="375"/>
  <c r="T38" i="375"/>
  <c r="AB38" i="375"/>
  <c r="AJ38" i="375"/>
  <c r="G38" i="375"/>
  <c r="O38" i="375"/>
  <c r="W38" i="375"/>
  <c r="AE38" i="375"/>
  <c r="AM38" i="375"/>
  <c r="N38" i="375"/>
  <c r="Y38" i="375"/>
  <c r="AI38" i="375"/>
  <c r="E38" i="375"/>
  <c r="P38" i="375"/>
  <c r="Z38" i="375"/>
  <c r="AK38" i="375"/>
  <c r="H38" i="375"/>
  <c r="R38" i="375"/>
  <c r="AC38" i="375"/>
  <c r="AN38" i="375"/>
  <c r="J38" i="375"/>
  <c r="AA38" i="375"/>
  <c r="AQ38" i="375"/>
  <c r="K38" i="375"/>
  <c r="AD38" i="375"/>
  <c r="Q38" i="375"/>
  <c r="AG38" i="375"/>
  <c r="S38" i="375"/>
  <c r="AP38" i="375"/>
  <c r="D38" i="375"/>
  <c r="U38" i="375"/>
  <c r="V38" i="375"/>
  <c r="X38" i="375"/>
  <c r="AF38" i="375"/>
  <c r="AH38" i="375"/>
  <c r="AL38" i="375"/>
  <c r="AO38" i="375"/>
  <c r="I38" i="375"/>
  <c r="M38" i="375"/>
  <c r="F38" i="375"/>
  <c r="J47" i="374"/>
  <c r="R47" i="374"/>
  <c r="Z47" i="374"/>
  <c r="AH47" i="374"/>
  <c r="AP47" i="374"/>
  <c r="D47" i="374"/>
  <c r="L47" i="374"/>
  <c r="T47" i="374"/>
  <c r="AB47" i="374"/>
  <c r="AJ47" i="374"/>
  <c r="F47" i="374"/>
  <c r="P47" i="374"/>
  <c r="AA47" i="374"/>
  <c r="AL47" i="374"/>
  <c r="G47" i="374"/>
  <c r="Q47" i="374"/>
  <c r="AC47" i="374"/>
  <c r="AM47" i="374"/>
  <c r="I47" i="374"/>
  <c r="U47" i="374"/>
  <c r="AE47" i="374"/>
  <c r="AO47" i="374"/>
  <c r="M47" i="374"/>
  <c r="AD47" i="374"/>
  <c r="N47" i="374"/>
  <c r="AF47" i="374"/>
  <c r="S47" i="374"/>
  <c r="AI47" i="374"/>
  <c r="Y47" i="374"/>
  <c r="E47" i="374"/>
  <c r="AG47" i="374"/>
  <c r="K47" i="374"/>
  <c r="AN47" i="374"/>
  <c r="O47" i="374"/>
  <c r="AQ47" i="374"/>
  <c r="W47" i="374"/>
  <c r="X47" i="374"/>
  <c r="AK47" i="374"/>
  <c r="H47" i="374"/>
  <c r="V47" i="374"/>
  <c r="K48" i="374"/>
  <c r="S48" i="374"/>
  <c r="AA48" i="374"/>
  <c r="AI48" i="374"/>
  <c r="AQ48" i="374"/>
  <c r="E48" i="374"/>
  <c r="M48" i="374"/>
  <c r="U48" i="374"/>
  <c r="AC48" i="374"/>
  <c r="AK48" i="374"/>
  <c r="I48" i="374"/>
  <c r="T48" i="374"/>
  <c r="AE48" i="374"/>
  <c r="AO48" i="374"/>
  <c r="D48" i="374"/>
  <c r="J48" i="374"/>
  <c r="V48" i="374"/>
  <c r="AF48" i="374"/>
  <c r="AP48" i="374"/>
  <c r="N48" i="374"/>
  <c r="X48" i="374"/>
  <c r="AH48" i="374"/>
  <c r="G48" i="374"/>
  <c r="Y48" i="374"/>
  <c r="AN48" i="374"/>
  <c r="H48" i="374"/>
  <c r="Z48" i="374"/>
  <c r="O48" i="374"/>
  <c r="AD48" i="374"/>
  <c r="Q48" i="374"/>
  <c r="R48" i="374"/>
  <c r="AB48" i="374"/>
  <c r="AG48" i="374"/>
  <c r="AL48" i="374"/>
  <c r="AM48" i="374"/>
  <c r="F48" i="374"/>
  <c r="L48" i="374"/>
  <c r="P48" i="374"/>
  <c r="W48" i="374"/>
  <c r="AJ48" i="374"/>
  <c r="AJ55" i="385"/>
  <c r="J55" i="385"/>
  <c r="H55" i="385"/>
  <c r="F51" i="374"/>
  <c r="N51" i="374"/>
  <c r="V51" i="374"/>
  <c r="AD51" i="374"/>
  <c r="AL51" i="374"/>
  <c r="H51" i="374"/>
  <c r="P51" i="374"/>
  <c r="X51" i="374"/>
  <c r="AF51" i="374"/>
  <c r="AN51" i="374"/>
  <c r="J51" i="374"/>
  <c r="T51" i="374"/>
  <c r="AE51" i="374"/>
  <c r="AP51" i="374"/>
  <c r="K51" i="374"/>
  <c r="U51" i="374"/>
  <c r="AG51" i="374"/>
  <c r="AQ51" i="374"/>
  <c r="M51" i="374"/>
  <c r="Y51" i="374"/>
  <c r="AI51" i="374"/>
  <c r="I51" i="374"/>
  <c r="AA51" i="374"/>
  <c r="L51" i="374"/>
  <c r="AB51" i="374"/>
  <c r="Q51" i="374"/>
  <c r="AH51" i="374"/>
  <c r="G51" i="374"/>
  <c r="AK51" i="374"/>
  <c r="O51" i="374"/>
  <c r="AM51" i="374"/>
  <c r="S51" i="374"/>
  <c r="W51" i="374"/>
  <c r="AC51" i="374"/>
  <c r="AJ51" i="374"/>
  <c r="AO51" i="374"/>
  <c r="D51" i="374"/>
  <c r="R51" i="374"/>
  <c r="Z51" i="374"/>
  <c r="E51" i="374"/>
  <c r="L55" i="383"/>
  <c r="AE55" i="383"/>
  <c r="AF55" i="383"/>
  <c r="AO55" i="373"/>
  <c r="AJ55" i="373"/>
  <c r="N55" i="379"/>
  <c r="S55" i="379"/>
  <c r="T55" i="379"/>
  <c r="T61" i="372"/>
  <c r="I52" i="378"/>
  <c r="Q52" i="378"/>
  <c r="Y52" i="378"/>
  <c r="AG52" i="378"/>
  <c r="AO52" i="378"/>
  <c r="J52" i="378"/>
  <c r="R52" i="378"/>
  <c r="Z52" i="378"/>
  <c r="AH52" i="378"/>
  <c r="AP52" i="378"/>
  <c r="L52" i="378"/>
  <c r="T52" i="378"/>
  <c r="AB52" i="378"/>
  <c r="AJ52" i="378"/>
  <c r="D52" i="378"/>
  <c r="O52" i="378"/>
  <c r="AC52" i="378"/>
  <c r="AN52" i="378"/>
  <c r="E52" i="378"/>
  <c r="P52" i="378"/>
  <c r="AD52" i="378"/>
  <c r="AQ52" i="378"/>
  <c r="F52" i="378"/>
  <c r="S52" i="378"/>
  <c r="AE52" i="378"/>
  <c r="G52" i="378"/>
  <c r="U52" i="378"/>
  <c r="AF52" i="378"/>
  <c r="X52" i="378"/>
  <c r="M52" i="378"/>
  <c r="AA52" i="378"/>
  <c r="H52" i="378"/>
  <c r="AI52" i="378"/>
  <c r="K52" i="378"/>
  <c r="AK52" i="378"/>
  <c r="AL52" i="378"/>
  <c r="N52" i="378"/>
  <c r="V52" i="378"/>
  <c r="W52" i="378"/>
  <c r="AM52" i="378"/>
  <c r="T57" i="372"/>
  <c r="E48" i="378"/>
  <c r="M48" i="378"/>
  <c r="U48" i="378"/>
  <c r="AC48" i="378"/>
  <c r="AK48" i="378"/>
  <c r="F48" i="378"/>
  <c r="N48" i="378"/>
  <c r="V48" i="378"/>
  <c r="AD48" i="378"/>
  <c r="AL48" i="378"/>
  <c r="H48" i="378"/>
  <c r="P48" i="378"/>
  <c r="X48" i="378"/>
  <c r="AF48" i="378"/>
  <c r="AN48" i="378"/>
  <c r="R48" i="378"/>
  <c r="AE48" i="378"/>
  <c r="AQ48" i="378"/>
  <c r="G48" i="378"/>
  <c r="S48" i="378"/>
  <c r="AG48" i="378"/>
  <c r="D48" i="378"/>
  <c r="I48" i="378"/>
  <c r="T48" i="378"/>
  <c r="AH48" i="378"/>
  <c r="J48" i="378"/>
  <c r="W48" i="378"/>
  <c r="AI48" i="378"/>
  <c r="AA48" i="378"/>
  <c r="AB48" i="378"/>
  <c r="AO48" i="378"/>
  <c r="K48" i="378"/>
  <c r="AJ48" i="378"/>
  <c r="L48" i="378"/>
  <c r="AM48" i="378"/>
  <c r="O48" i="378"/>
  <c r="Z48" i="378"/>
  <c r="AP48" i="378"/>
  <c r="Q48" i="378"/>
  <c r="Y48" i="378"/>
  <c r="T25" i="372"/>
  <c r="E16" i="378"/>
  <c r="M16" i="378"/>
  <c r="U16" i="378"/>
  <c r="AC16" i="378"/>
  <c r="AK16" i="378"/>
  <c r="F16" i="378"/>
  <c r="N16" i="378"/>
  <c r="V16" i="378"/>
  <c r="AD16" i="378"/>
  <c r="AL16" i="378"/>
  <c r="G16" i="378"/>
  <c r="O16" i="378"/>
  <c r="W16" i="378"/>
  <c r="AE16" i="378"/>
  <c r="AM16" i="378"/>
  <c r="H16" i="378"/>
  <c r="P16" i="378"/>
  <c r="X16" i="378"/>
  <c r="AF16" i="378"/>
  <c r="AN16" i="378"/>
  <c r="J16" i="378"/>
  <c r="Z16" i="378"/>
  <c r="AP16" i="378"/>
  <c r="K16" i="378"/>
  <c r="AA16" i="378"/>
  <c r="AQ16" i="378"/>
  <c r="D16" i="378"/>
  <c r="L16" i="378"/>
  <c r="AB16" i="378"/>
  <c r="Q16" i="378"/>
  <c r="AG16" i="378"/>
  <c r="T16" i="378"/>
  <c r="Y16" i="378"/>
  <c r="AH16" i="378"/>
  <c r="AI16" i="378"/>
  <c r="AJ16" i="378"/>
  <c r="I16" i="378"/>
  <c r="R16" i="378"/>
  <c r="S16" i="378"/>
  <c r="AO16" i="378"/>
  <c r="K27" i="374"/>
  <c r="S27" i="374"/>
  <c r="AA27" i="374"/>
  <c r="AI27" i="374"/>
  <c r="AQ27" i="374"/>
  <c r="F27" i="374"/>
  <c r="N27" i="374"/>
  <c r="V27" i="374"/>
  <c r="AD27" i="374"/>
  <c r="AL27" i="374"/>
  <c r="H27" i="374"/>
  <c r="P27" i="374"/>
  <c r="X27" i="374"/>
  <c r="AF27" i="374"/>
  <c r="AN27" i="374"/>
  <c r="M27" i="374"/>
  <c r="Z27" i="374"/>
  <c r="AM27" i="374"/>
  <c r="D27" i="374"/>
  <c r="O27" i="374"/>
  <c r="AB27" i="374"/>
  <c r="AO27" i="374"/>
  <c r="E27" i="374"/>
  <c r="R27" i="374"/>
  <c r="AE27" i="374"/>
  <c r="U27" i="374"/>
  <c r="AP27" i="374"/>
  <c r="W27" i="374"/>
  <c r="I27" i="374"/>
  <c r="AC27" i="374"/>
  <c r="J27" i="374"/>
  <c r="AK27" i="374"/>
  <c r="L27" i="374"/>
  <c r="T27" i="374"/>
  <c r="Y27" i="374"/>
  <c r="G27" i="374"/>
  <c r="Q27" i="374"/>
  <c r="AG27" i="374"/>
  <c r="AH27" i="374"/>
  <c r="AJ27" i="374"/>
  <c r="H53" i="374"/>
  <c r="P53" i="374"/>
  <c r="X53" i="374"/>
  <c r="AF53" i="374"/>
  <c r="AN53" i="374"/>
  <c r="J53" i="374"/>
  <c r="R53" i="374"/>
  <c r="Z53" i="374"/>
  <c r="AH53" i="374"/>
  <c r="AP53" i="374"/>
  <c r="F53" i="374"/>
  <c r="Q53" i="374"/>
  <c r="AB53" i="374"/>
  <c r="AL53" i="374"/>
  <c r="G53" i="374"/>
  <c r="S53" i="374"/>
  <c r="AC53" i="374"/>
  <c r="AM53" i="374"/>
  <c r="K53" i="374"/>
  <c r="U53" i="374"/>
  <c r="AE53" i="374"/>
  <c r="AQ53" i="374"/>
  <c r="O53" i="374"/>
  <c r="AI53" i="374"/>
  <c r="D53" i="374"/>
  <c r="T53" i="374"/>
  <c r="AJ53" i="374"/>
  <c r="E53" i="374"/>
  <c r="W53" i="374"/>
  <c r="AO53" i="374"/>
  <c r="M53" i="374"/>
  <c r="N53" i="374"/>
  <c r="Y53" i="374"/>
  <c r="AA53" i="374"/>
  <c r="I53" i="374"/>
  <c r="L53" i="374"/>
  <c r="V53" i="374"/>
  <c r="AD53" i="374"/>
  <c r="AG53" i="374"/>
  <c r="AK53" i="374"/>
  <c r="M55" i="385"/>
  <c r="AK55" i="385"/>
  <c r="N55" i="385"/>
  <c r="E50" i="374"/>
  <c r="M50" i="374"/>
  <c r="U50" i="374"/>
  <c r="AC50" i="374"/>
  <c r="AK50" i="374"/>
  <c r="G50" i="374"/>
  <c r="O50" i="374"/>
  <c r="W50" i="374"/>
  <c r="AE50" i="374"/>
  <c r="AM50" i="374"/>
  <c r="F50" i="374"/>
  <c r="Q50" i="374"/>
  <c r="AA50" i="374"/>
  <c r="AL50" i="374"/>
  <c r="H50" i="374"/>
  <c r="R50" i="374"/>
  <c r="AB50" i="374"/>
  <c r="AN50" i="374"/>
  <c r="D50" i="374"/>
  <c r="J50" i="374"/>
  <c r="T50" i="374"/>
  <c r="AF50" i="374"/>
  <c r="AP50" i="374"/>
  <c r="N50" i="374"/>
  <c r="AG50" i="374"/>
  <c r="P50" i="374"/>
  <c r="AH50" i="374"/>
  <c r="V50" i="374"/>
  <c r="AJ50" i="374"/>
  <c r="X50" i="374"/>
  <c r="Y50" i="374"/>
  <c r="AD50" i="374"/>
  <c r="I50" i="374"/>
  <c r="AI50" i="374"/>
  <c r="L50" i="374"/>
  <c r="S50" i="374"/>
  <c r="Z50" i="374"/>
  <c r="AO50" i="374"/>
  <c r="K50" i="374"/>
  <c r="AQ50" i="374"/>
  <c r="J55" i="383"/>
  <c r="T55" i="383"/>
  <c r="X55" i="383"/>
  <c r="O55" i="373"/>
  <c r="W55" i="373"/>
  <c r="J34" i="374"/>
  <c r="R34" i="374"/>
  <c r="Z34" i="374"/>
  <c r="AH34" i="374"/>
  <c r="AP34" i="374"/>
  <c r="E34" i="374"/>
  <c r="M34" i="374"/>
  <c r="U34" i="374"/>
  <c r="AC34" i="374"/>
  <c r="AK34" i="374"/>
  <c r="G34" i="374"/>
  <c r="O34" i="374"/>
  <c r="W34" i="374"/>
  <c r="AE34" i="374"/>
  <c r="AM34" i="374"/>
  <c r="I34" i="374"/>
  <c r="V34" i="374"/>
  <c r="AI34" i="374"/>
  <c r="K34" i="374"/>
  <c r="X34" i="374"/>
  <c r="AJ34" i="374"/>
  <c r="N34" i="374"/>
  <c r="AA34" i="374"/>
  <c r="AN34" i="374"/>
  <c r="P34" i="374"/>
  <c r="AG34" i="374"/>
  <c r="Q34" i="374"/>
  <c r="AL34" i="374"/>
  <c r="T34" i="374"/>
  <c r="AQ34" i="374"/>
  <c r="AD34" i="374"/>
  <c r="D34" i="374"/>
  <c r="AF34" i="374"/>
  <c r="H34" i="374"/>
  <c r="L34" i="374"/>
  <c r="F34" i="374"/>
  <c r="S34" i="374"/>
  <c r="Y34" i="374"/>
  <c r="AB34" i="374"/>
  <c r="AO34" i="374"/>
  <c r="AI55" i="379"/>
  <c r="H55" i="379"/>
  <c r="L55" i="379"/>
  <c r="T46" i="372"/>
  <c r="Z46" i="372" s="1"/>
  <c r="J37" i="378"/>
  <c r="R37" i="378"/>
  <c r="Z37" i="378"/>
  <c r="AH37" i="378"/>
  <c r="AP37" i="378"/>
  <c r="K37" i="378"/>
  <c r="S37" i="378"/>
  <c r="AA37" i="378"/>
  <c r="AI37" i="378"/>
  <c r="AQ37" i="378"/>
  <c r="L37" i="378"/>
  <c r="T37" i="378"/>
  <c r="AB37" i="378"/>
  <c r="AJ37" i="378"/>
  <c r="E37" i="378"/>
  <c r="M37" i="378"/>
  <c r="U37" i="378"/>
  <c r="AC37" i="378"/>
  <c r="AK37" i="378"/>
  <c r="G37" i="378"/>
  <c r="W37" i="378"/>
  <c r="AM37" i="378"/>
  <c r="D37" i="378"/>
  <c r="H37" i="378"/>
  <c r="X37" i="378"/>
  <c r="AN37" i="378"/>
  <c r="I37" i="378"/>
  <c r="Y37" i="378"/>
  <c r="AO37" i="378"/>
  <c r="N37" i="378"/>
  <c r="AD37" i="378"/>
  <c r="AG37" i="378"/>
  <c r="Q37" i="378"/>
  <c r="F37" i="378"/>
  <c r="AL37" i="378"/>
  <c r="O37" i="378"/>
  <c r="P37" i="378"/>
  <c r="AF37" i="378"/>
  <c r="AE37" i="378"/>
  <c r="V37" i="378"/>
  <c r="T62" i="372"/>
  <c r="J53" i="378"/>
  <c r="R53" i="378"/>
  <c r="Z53" i="378"/>
  <c r="AH53" i="378"/>
  <c r="AP53" i="378"/>
  <c r="K53" i="378"/>
  <c r="S53" i="378"/>
  <c r="E53" i="378"/>
  <c r="M53" i="378"/>
  <c r="U53" i="378"/>
  <c r="AC53" i="378"/>
  <c r="AK53" i="378"/>
  <c r="O53" i="378"/>
  <c r="AA53" i="378"/>
  <c r="AL53" i="378"/>
  <c r="P53" i="378"/>
  <c r="AB53" i="378"/>
  <c r="AM53" i="378"/>
  <c r="F53" i="378"/>
  <c r="Q53" i="378"/>
  <c r="AD53" i="378"/>
  <c r="AN53" i="378"/>
  <c r="G53" i="378"/>
  <c r="T53" i="378"/>
  <c r="AE53" i="378"/>
  <c r="AO53" i="378"/>
  <c r="L53" i="378"/>
  <c r="AI53" i="378"/>
  <c r="N53" i="378"/>
  <c r="AJ53" i="378"/>
  <c r="X53" i="378"/>
  <c r="V53" i="378"/>
  <c r="AQ53" i="378"/>
  <c r="D53" i="378"/>
  <c r="W53" i="378"/>
  <c r="AG53" i="378"/>
  <c r="Y53" i="378"/>
  <c r="I53" i="378"/>
  <c r="AF53" i="378"/>
  <c r="H53" i="378"/>
  <c r="Y27" i="372"/>
  <c r="E18" i="375"/>
  <c r="M18" i="375"/>
  <c r="U18" i="375"/>
  <c r="AC18" i="375"/>
  <c r="AK18" i="375"/>
  <c r="G18" i="375"/>
  <c r="O18" i="375"/>
  <c r="W18" i="375"/>
  <c r="AE18" i="375"/>
  <c r="AM18" i="375"/>
  <c r="F18" i="375"/>
  <c r="Q18" i="375"/>
  <c r="AA18" i="375"/>
  <c r="AL18" i="375"/>
  <c r="H18" i="375"/>
  <c r="R18" i="375"/>
  <c r="AB18" i="375"/>
  <c r="AN18" i="375"/>
  <c r="J18" i="375"/>
  <c r="T18" i="375"/>
  <c r="AF18" i="375"/>
  <c r="AP18" i="375"/>
  <c r="N18" i="375"/>
  <c r="AG18" i="375"/>
  <c r="P18" i="375"/>
  <c r="AH18" i="375"/>
  <c r="D18" i="375"/>
  <c r="V18" i="375"/>
  <c r="AJ18" i="375"/>
  <c r="Z18" i="375"/>
  <c r="AD18" i="375"/>
  <c r="K18" i="375"/>
  <c r="AO18" i="375"/>
  <c r="L18" i="375"/>
  <c r="AQ18" i="375"/>
  <c r="I18" i="375"/>
  <c r="S18" i="375"/>
  <c r="X18" i="375"/>
  <c r="Y18" i="375"/>
  <c r="AI18" i="375"/>
  <c r="Y43" i="372"/>
  <c r="H34" i="375"/>
  <c r="P34" i="375"/>
  <c r="X34" i="375"/>
  <c r="AF34" i="375"/>
  <c r="AN34" i="375"/>
  <c r="I34" i="375"/>
  <c r="Q34" i="375"/>
  <c r="Y34" i="375"/>
  <c r="AG34" i="375"/>
  <c r="AO34" i="375"/>
  <c r="K34" i="375"/>
  <c r="S34" i="375"/>
  <c r="AA34" i="375"/>
  <c r="AI34" i="375"/>
  <c r="AQ34" i="375"/>
  <c r="N34" i="375"/>
  <c r="AB34" i="375"/>
  <c r="AM34" i="375"/>
  <c r="O34" i="375"/>
  <c r="AC34" i="375"/>
  <c r="AP34" i="375"/>
  <c r="F34" i="375"/>
  <c r="T34" i="375"/>
  <c r="AE34" i="375"/>
  <c r="E34" i="375"/>
  <c r="W34" i="375"/>
  <c r="G34" i="375"/>
  <c r="Z34" i="375"/>
  <c r="L34" i="375"/>
  <c r="AH34" i="375"/>
  <c r="D34" i="375"/>
  <c r="AJ34" i="375"/>
  <c r="AK34" i="375"/>
  <c r="J34" i="375"/>
  <c r="AL34" i="375"/>
  <c r="M34" i="375"/>
  <c r="R34" i="375"/>
  <c r="U34" i="375"/>
  <c r="V34" i="375"/>
  <c r="AD34" i="375"/>
  <c r="Y26" i="372"/>
  <c r="L17" i="375"/>
  <c r="T17" i="375"/>
  <c r="AB17" i="375"/>
  <c r="AJ17" i="375"/>
  <c r="F17" i="375"/>
  <c r="N17" i="375"/>
  <c r="V17" i="375"/>
  <c r="AD17" i="375"/>
  <c r="AL17" i="375"/>
  <c r="M17" i="375"/>
  <c r="X17" i="375"/>
  <c r="AH17" i="375"/>
  <c r="O17" i="375"/>
  <c r="Y17" i="375"/>
  <c r="AI17" i="375"/>
  <c r="G17" i="375"/>
  <c r="Q17" i="375"/>
  <c r="AA17" i="375"/>
  <c r="AM17" i="375"/>
  <c r="S17" i="375"/>
  <c r="AK17" i="375"/>
  <c r="D17" i="375"/>
  <c r="E17" i="375"/>
  <c r="U17" i="375"/>
  <c r="AN17" i="375"/>
  <c r="I17" i="375"/>
  <c r="Z17" i="375"/>
  <c r="AP17" i="375"/>
  <c r="K17" i="375"/>
  <c r="AO17" i="375"/>
  <c r="P17" i="375"/>
  <c r="AQ17" i="375"/>
  <c r="W17" i="375"/>
  <c r="AC17" i="375"/>
  <c r="AF17" i="375"/>
  <c r="AG17" i="375"/>
  <c r="R17" i="375"/>
  <c r="AE17" i="375"/>
  <c r="H17" i="375"/>
  <c r="J17" i="375"/>
  <c r="G44" i="374"/>
  <c r="O44" i="374"/>
  <c r="W44" i="374"/>
  <c r="AE44" i="374"/>
  <c r="AM44" i="374"/>
  <c r="I44" i="374"/>
  <c r="Q44" i="374"/>
  <c r="Y44" i="374"/>
  <c r="AG44" i="374"/>
  <c r="AO44" i="374"/>
  <c r="E44" i="374"/>
  <c r="P44" i="374"/>
  <c r="AA44" i="374"/>
  <c r="AK44" i="374"/>
  <c r="F44" i="374"/>
  <c r="R44" i="374"/>
  <c r="AB44" i="374"/>
  <c r="AL44" i="374"/>
  <c r="J44" i="374"/>
  <c r="T44" i="374"/>
  <c r="AD44" i="374"/>
  <c r="AP44" i="374"/>
  <c r="K44" i="374"/>
  <c r="Z44" i="374"/>
  <c r="L44" i="374"/>
  <c r="AC44" i="374"/>
  <c r="N44" i="374"/>
  <c r="AH44" i="374"/>
  <c r="H44" i="374"/>
  <c r="AJ44" i="374"/>
  <c r="M44" i="374"/>
  <c r="AN44" i="374"/>
  <c r="U44" i="374"/>
  <c r="V44" i="374"/>
  <c r="AF44" i="374"/>
  <c r="AI44" i="374"/>
  <c r="AQ44" i="374"/>
  <c r="D44" i="374"/>
  <c r="S44" i="374"/>
  <c r="X44" i="374"/>
  <c r="F30" i="374"/>
  <c r="N30" i="374"/>
  <c r="V30" i="374"/>
  <c r="AD30" i="374"/>
  <c r="AL30" i="374"/>
  <c r="I30" i="374"/>
  <c r="Q30" i="374"/>
  <c r="Y30" i="374"/>
  <c r="AG30" i="374"/>
  <c r="AO30" i="374"/>
  <c r="K30" i="374"/>
  <c r="S30" i="374"/>
  <c r="AA30" i="374"/>
  <c r="AI30" i="374"/>
  <c r="AQ30" i="374"/>
  <c r="L30" i="374"/>
  <c r="X30" i="374"/>
  <c r="AK30" i="374"/>
  <c r="M30" i="374"/>
  <c r="Z30" i="374"/>
  <c r="AM30" i="374"/>
  <c r="P30" i="374"/>
  <c r="AC30" i="374"/>
  <c r="AP30" i="374"/>
  <c r="D30" i="374"/>
  <c r="G30" i="374"/>
  <c r="AB30" i="374"/>
  <c r="H30" i="374"/>
  <c r="AE30" i="374"/>
  <c r="O30" i="374"/>
  <c r="AH30" i="374"/>
  <c r="U30" i="374"/>
  <c r="W30" i="374"/>
  <c r="AJ30" i="374"/>
  <c r="E30" i="374"/>
  <c r="AN30" i="374"/>
  <c r="R30" i="374"/>
  <c r="T30" i="374"/>
  <c r="AF30" i="374"/>
  <c r="J30" i="374"/>
  <c r="G31" i="374"/>
  <c r="O31" i="374"/>
  <c r="W31" i="374"/>
  <c r="AE31" i="374"/>
  <c r="AM31" i="374"/>
  <c r="J31" i="374"/>
  <c r="R31" i="374"/>
  <c r="Z31" i="374"/>
  <c r="AH31" i="374"/>
  <c r="AP31" i="374"/>
  <c r="D31" i="374"/>
  <c r="L31" i="374"/>
  <c r="T31" i="374"/>
  <c r="AB31" i="374"/>
  <c r="AJ31" i="374"/>
  <c r="K31" i="374"/>
  <c r="X31" i="374"/>
  <c r="AK31" i="374"/>
  <c r="M31" i="374"/>
  <c r="Y31" i="374"/>
  <c r="AL31" i="374"/>
  <c r="P31" i="374"/>
  <c r="AC31" i="374"/>
  <c r="AO31" i="374"/>
  <c r="H31" i="374"/>
  <c r="AD31" i="374"/>
  <c r="I31" i="374"/>
  <c r="AF31" i="374"/>
  <c r="Q31" i="374"/>
  <c r="AI31" i="374"/>
  <c r="S31" i="374"/>
  <c r="U31" i="374"/>
  <c r="AA31" i="374"/>
  <c r="AG31" i="374"/>
  <c r="AQ31" i="374"/>
  <c r="E31" i="374"/>
  <c r="F31" i="374"/>
  <c r="N31" i="374"/>
  <c r="V31" i="374"/>
  <c r="AN31" i="374"/>
  <c r="H45" i="374"/>
  <c r="P45" i="374"/>
  <c r="X45" i="374"/>
  <c r="AF45" i="374"/>
  <c r="AN45" i="374"/>
  <c r="J45" i="374"/>
  <c r="R45" i="374"/>
  <c r="Z45" i="374"/>
  <c r="AH45" i="374"/>
  <c r="AP45" i="374"/>
  <c r="I45" i="374"/>
  <c r="T45" i="374"/>
  <c r="AD45" i="374"/>
  <c r="AO45" i="374"/>
  <c r="K45" i="374"/>
  <c r="U45" i="374"/>
  <c r="AE45" i="374"/>
  <c r="AQ45" i="374"/>
  <c r="M45" i="374"/>
  <c r="W45" i="374"/>
  <c r="AI45" i="374"/>
  <c r="E45" i="374"/>
  <c r="V45" i="374"/>
  <c r="AL45" i="374"/>
  <c r="F45" i="374"/>
  <c r="Y45" i="374"/>
  <c r="AM45" i="374"/>
  <c r="L45" i="374"/>
  <c r="AB45" i="374"/>
  <c r="AA45" i="374"/>
  <c r="AC45" i="374"/>
  <c r="G45" i="374"/>
  <c r="AJ45" i="374"/>
  <c r="D45" i="374"/>
  <c r="N45" i="374"/>
  <c r="AK45" i="374"/>
  <c r="O45" i="374"/>
  <c r="AG45" i="374"/>
  <c r="Q45" i="374"/>
  <c r="S45" i="374"/>
  <c r="L55" i="385"/>
  <c r="AG55" i="385"/>
  <c r="U55" i="385"/>
  <c r="AE55" i="385"/>
  <c r="F55" i="385"/>
  <c r="E29" i="374"/>
  <c r="M29" i="374"/>
  <c r="U29" i="374"/>
  <c r="AC29" i="374"/>
  <c r="AK29" i="374"/>
  <c r="H29" i="374"/>
  <c r="P29" i="374"/>
  <c r="X29" i="374"/>
  <c r="AF29" i="374"/>
  <c r="AN29" i="374"/>
  <c r="J29" i="374"/>
  <c r="R29" i="374"/>
  <c r="Z29" i="374"/>
  <c r="AH29" i="374"/>
  <c r="AP29" i="374"/>
  <c r="L29" i="374"/>
  <c r="Y29" i="374"/>
  <c r="AL29" i="374"/>
  <c r="N29" i="374"/>
  <c r="AA29" i="374"/>
  <c r="AM29" i="374"/>
  <c r="Q29" i="374"/>
  <c r="AD29" i="374"/>
  <c r="AQ29" i="374"/>
  <c r="F29" i="374"/>
  <c r="W29" i="374"/>
  <c r="G29" i="374"/>
  <c r="AB29" i="374"/>
  <c r="K29" i="374"/>
  <c r="AG29" i="374"/>
  <c r="AE29" i="374"/>
  <c r="AI29" i="374"/>
  <c r="I29" i="374"/>
  <c r="AO29" i="374"/>
  <c r="O29" i="374"/>
  <c r="D29" i="374"/>
  <c r="S29" i="374"/>
  <c r="T29" i="374"/>
  <c r="V29" i="374"/>
  <c r="AJ29" i="374"/>
  <c r="D55" i="383"/>
  <c r="Y55" i="383"/>
  <c r="I55" i="383"/>
  <c r="E55" i="383"/>
  <c r="P55" i="383"/>
  <c r="J55" i="373"/>
  <c r="AK55" i="373"/>
  <c r="R55" i="373"/>
  <c r="M55" i="373"/>
  <c r="T55" i="373"/>
  <c r="G39" i="374"/>
  <c r="O39" i="374"/>
  <c r="W39" i="374"/>
  <c r="AE39" i="374"/>
  <c r="AM39" i="374"/>
  <c r="J39" i="374"/>
  <c r="R39" i="374"/>
  <c r="Z39" i="374"/>
  <c r="AH39" i="374"/>
  <c r="AP39" i="374"/>
  <c r="D39" i="374"/>
  <c r="L39" i="374"/>
  <c r="T39" i="374"/>
  <c r="AB39" i="374"/>
  <c r="AJ39" i="374"/>
  <c r="F39" i="374"/>
  <c r="S39" i="374"/>
  <c r="AF39" i="374"/>
  <c r="H39" i="374"/>
  <c r="U39" i="374"/>
  <c r="AG39" i="374"/>
  <c r="K39" i="374"/>
  <c r="X39" i="374"/>
  <c r="AK39" i="374"/>
  <c r="Y39" i="374"/>
  <c r="AQ39" i="374"/>
  <c r="E39" i="374"/>
  <c r="AA39" i="374"/>
  <c r="M39" i="374"/>
  <c r="AD39" i="374"/>
  <c r="AI39" i="374"/>
  <c r="AL39" i="374"/>
  <c r="N39" i="374"/>
  <c r="AO39" i="374"/>
  <c r="P39" i="374"/>
  <c r="I39" i="374"/>
  <c r="Q39" i="374"/>
  <c r="AN39" i="374"/>
  <c r="V39" i="374"/>
  <c r="AC39" i="374"/>
  <c r="AO55" i="379"/>
  <c r="X55" i="379"/>
  <c r="AM55" i="379"/>
  <c r="AK55" i="379"/>
  <c r="AG55" i="379"/>
  <c r="D55" i="385"/>
  <c r="V55" i="385"/>
  <c r="L20" i="374"/>
  <c r="T20" i="374"/>
  <c r="AB20" i="374"/>
  <c r="AJ20" i="374"/>
  <c r="G20" i="374"/>
  <c r="O20" i="374"/>
  <c r="W20" i="374"/>
  <c r="AE20" i="374"/>
  <c r="AM20" i="374"/>
  <c r="I20" i="374"/>
  <c r="Q20" i="374"/>
  <c r="Y20" i="374"/>
  <c r="AG20" i="374"/>
  <c r="AO20" i="374"/>
  <c r="E20" i="374"/>
  <c r="R20" i="374"/>
  <c r="AD20" i="374"/>
  <c r="AQ20" i="374"/>
  <c r="F20" i="374"/>
  <c r="S20" i="374"/>
  <c r="AF20" i="374"/>
  <c r="J20" i="374"/>
  <c r="V20" i="374"/>
  <c r="AI20" i="374"/>
  <c r="D20" i="374"/>
  <c r="H20" i="374"/>
  <c r="AA20" i="374"/>
  <c r="K20" i="374"/>
  <c r="AC20" i="374"/>
  <c r="N20" i="374"/>
  <c r="AK20" i="374"/>
  <c r="U20" i="374"/>
  <c r="X20" i="374"/>
  <c r="AH20" i="374"/>
  <c r="AL20" i="374"/>
  <c r="M20" i="374"/>
  <c r="P20" i="374"/>
  <c r="Z20" i="374"/>
  <c r="AN20" i="374"/>
  <c r="AP20" i="374"/>
  <c r="N55" i="383"/>
  <c r="AA55" i="383"/>
  <c r="AA55" i="373"/>
  <c r="AM55" i="373"/>
  <c r="AG55" i="373"/>
  <c r="J55" i="379"/>
  <c r="P55" i="379"/>
  <c r="T30" i="372"/>
  <c r="J21" i="378"/>
  <c r="R21" i="378"/>
  <c r="Z21" i="378"/>
  <c r="AH21" i="378"/>
  <c r="AP21" i="378"/>
  <c r="K21" i="378"/>
  <c r="S21" i="378"/>
  <c r="AA21" i="378"/>
  <c r="AI21" i="378"/>
  <c r="AQ21" i="378"/>
  <c r="L21" i="378"/>
  <c r="T21" i="378"/>
  <c r="AB21" i="378"/>
  <c r="AJ21" i="378"/>
  <c r="E21" i="378"/>
  <c r="M21" i="378"/>
  <c r="U21" i="378"/>
  <c r="AC21" i="378"/>
  <c r="AK21" i="378"/>
  <c r="G21" i="378"/>
  <c r="W21" i="378"/>
  <c r="AM21" i="378"/>
  <c r="H21" i="378"/>
  <c r="X21" i="378"/>
  <c r="AN21" i="378"/>
  <c r="I21" i="378"/>
  <c r="Y21" i="378"/>
  <c r="AO21" i="378"/>
  <c r="N21" i="378"/>
  <c r="AD21" i="378"/>
  <c r="Q21" i="378"/>
  <c r="V21" i="378"/>
  <c r="AE21" i="378"/>
  <c r="AF21" i="378"/>
  <c r="AG21" i="378"/>
  <c r="F21" i="378"/>
  <c r="D21" i="378"/>
  <c r="AL21" i="378"/>
  <c r="O21" i="378"/>
  <c r="P21" i="378"/>
  <c r="T37" i="372"/>
  <c r="I28" i="378"/>
  <c r="Q28" i="378"/>
  <c r="Y28" i="378"/>
  <c r="AG28" i="378"/>
  <c r="AO28" i="378"/>
  <c r="J28" i="378"/>
  <c r="R28" i="378"/>
  <c r="Z28" i="378"/>
  <c r="AH28" i="378"/>
  <c r="AP28" i="378"/>
  <c r="K28" i="378"/>
  <c r="S28" i="378"/>
  <c r="AA28" i="378"/>
  <c r="AI28" i="378"/>
  <c r="AQ28" i="378"/>
  <c r="L28" i="378"/>
  <c r="T28" i="378"/>
  <c r="AB28" i="378"/>
  <c r="AJ28" i="378"/>
  <c r="D28" i="378"/>
  <c r="F28" i="378"/>
  <c r="V28" i="378"/>
  <c r="AL28" i="378"/>
  <c r="G28" i="378"/>
  <c r="W28" i="378"/>
  <c r="AM28" i="378"/>
  <c r="H28" i="378"/>
  <c r="X28" i="378"/>
  <c r="AN28" i="378"/>
  <c r="M28" i="378"/>
  <c r="AC28" i="378"/>
  <c r="AF28" i="378"/>
  <c r="E28" i="378"/>
  <c r="AK28" i="378"/>
  <c r="N28" i="378"/>
  <c r="O28" i="378"/>
  <c r="P28" i="378"/>
  <c r="AD28" i="378"/>
  <c r="AE28" i="378"/>
  <c r="U28" i="378"/>
  <c r="T45" i="372"/>
  <c r="I36" i="378"/>
  <c r="Q36" i="378"/>
  <c r="Y36" i="378"/>
  <c r="AG36" i="378"/>
  <c r="AO36" i="378"/>
  <c r="J36" i="378"/>
  <c r="R36" i="378"/>
  <c r="Z36" i="378"/>
  <c r="AH36" i="378"/>
  <c r="AP36" i="378"/>
  <c r="K36" i="378"/>
  <c r="S36" i="378"/>
  <c r="AA36" i="378"/>
  <c r="AI36" i="378"/>
  <c r="AQ36" i="378"/>
  <c r="L36" i="378"/>
  <c r="T36" i="378"/>
  <c r="AB36" i="378"/>
  <c r="AJ36" i="378"/>
  <c r="D36" i="378"/>
  <c r="N36" i="378"/>
  <c r="AD36" i="378"/>
  <c r="O36" i="378"/>
  <c r="AE36" i="378"/>
  <c r="P36" i="378"/>
  <c r="AF36" i="378"/>
  <c r="E36" i="378"/>
  <c r="U36" i="378"/>
  <c r="AK36" i="378"/>
  <c r="H36" i="378"/>
  <c r="AN36" i="378"/>
  <c r="M36" i="378"/>
  <c r="V36" i="378"/>
  <c r="W36" i="378"/>
  <c r="X36" i="378"/>
  <c r="F36" i="378"/>
  <c r="G36" i="378"/>
  <c r="AM36" i="378"/>
  <c r="AC36" i="378"/>
  <c r="AL36" i="378"/>
  <c r="L28" i="374"/>
  <c r="T28" i="374"/>
  <c r="AB28" i="374"/>
  <c r="AJ28" i="374"/>
  <c r="G28" i="374"/>
  <c r="O28" i="374"/>
  <c r="W28" i="374"/>
  <c r="AE28" i="374"/>
  <c r="AM28" i="374"/>
  <c r="I28" i="374"/>
  <c r="Q28" i="374"/>
  <c r="Y28" i="374"/>
  <c r="AG28" i="374"/>
  <c r="AO28" i="374"/>
  <c r="M28" i="374"/>
  <c r="Z28" i="374"/>
  <c r="AL28" i="374"/>
  <c r="N28" i="374"/>
  <c r="AA28" i="374"/>
  <c r="AN28" i="374"/>
  <c r="D28" i="374"/>
  <c r="E28" i="374"/>
  <c r="R28" i="374"/>
  <c r="AD28" i="374"/>
  <c r="AQ28" i="374"/>
  <c r="V28" i="374"/>
  <c r="F28" i="374"/>
  <c r="X28" i="374"/>
  <c r="J28" i="374"/>
  <c r="AF28" i="374"/>
  <c r="AI28" i="374"/>
  <c r="H28" i="374"/>
  <c r="AK28" i="374"/>
  <c r="P28" i="374"/>
  <c r="S28" i="374"/>
  <c r="AC28" i="374"/>
  <c r="AH28" i="374"/>
  <c r="AP28" i="374"/>
  <c r="K28" i="374"/>
  <c r="U28" i="374"/>
  <c r="AH55" i="385"/>
  <c r="AM55" i="385"/>
  <c r="K35" i="374"/>
  <c r="S35" i="374"/>
  <c r="AA35" i="374"/>
  <c r="AI35" i="374"/>
  <c r="AQ35" i="374"/>
  <c r="F35" i="374"/>
  <c r="N35" i="374"/>
  <c r="V35" i="374"/>
  <c r="AD35" i="374"/>
  <c r="AL35" i="374"/>
  <c r="H35" i="374"/>
  <c r="P35" i="374"/>
  <c r="X35" i="374"/>
  <c r="AF35" i="374"/>
  <c r="AN35" i="374"/>
  <c r="I35" i="374"/>
  <c r="U35" i="374"/>
  <c r="AH35" i="374"/>
  <c r="J35" i="374"/>
  <c r="W35" i="374"/>
  <c r="AJ35" i="374"/>
  <c r="M35" i="374"/>
  <c r="Z35" i="374"/>
  <c r="AM35" i="374"/>
  <c r="Q35" i="374"/>
  <c r="AK35" i="374"/>
  <c r="D35" i="374"/>
  <c r="R35" i="374"/>
  <c r="AO35" i="374"/>
  <c r="Y35" i="374"/>
  <c r="AB35" i="374"/>
  <c r="AC35" i="374"/>
  <c r="E35" i="374"/>
  <c r="AG35" i="374"/>
  <c r="G35" i="374"/>
  <c r="AP35" i="374"/>
  <c r="O35" i="374"/>
  <c r="T35" i="374"/>
  <c r="AE35" i="374"/>
  <c r="L35" i="374"/>
  <c r="AL55" i="383"/>
  <c r="O55" i="383"/>
  <c r="N55" i="373"/>
  <c r="AD55" i="373"/>
  <c r="AB55" i="373"/>
  <c r="AH55" i="379"/>
  <c r="F55" i="379"/>
  <c r="T51" i="372"/>
  <c r="G42" i="378"/>
  <c r="O42" i="378"/>
  <c r="W42" i="378"/>
  <c r="AE42" i="378"/>
  <c r="AM42" i="378"/>
  <c r="H42" i="378"/>
  <c r="P42" i="378"/>
  <c r="X42" i="378"/>
  <c r="AF42" i="378"/>
  <c r="AN42" i="378"/>
  <c r="J42" i="378"/>
  <c r="R42" i="378"/>
  <c r="Z42" i="378"/>
  <c r="AH42" i="378"/>
  <c r="AP42" i="378"/>
  <c r="I42" i="378"/>
  <c r="U42" i="378"/>
  <c r="AI42" i="378"/>
  <c r="K42" i="378"/>
  <c r="V42" i="378"/>
  <c r="AJ42" i="378"/>
  <c r="L42" i="378"/>
  <c r="Y42" i="378"/>
  <c r="AK42" i="378"/>
  <c r="M42" i="378"/>
  <c r="AA42" i="378"/>
  <c r="AL42" i="378"/>
  <c r="E42" i="378"/>
  <c r="AD42" i="378"/>
  <c r="F42" i="378"/>
  <c r="AG42" i="378"/>
  <c r="N42" i="378"/>
  <c r="AO42" i="378"/>
  <c r="S42" i="378"/>
  <c r="Q42" i="378"/>
  <c r="AQ42" i="378"/>
  <c r="AC42" i="378"/>
  <c r="D42" i="378"/>
  <c r="AB42" i="378"/>
  <c r="T42" i="378"/>
  <c r="T56" i="372"/>
  <c r="L47" i="378"/>
  <c r="T47" i="378"/>
  <c r="AB47" i="378"/>
  <c r="AJ47" i="378"/>
  <c r="E47" i="378"/>
  <c r="M47" i="378"/>
  <c r="U47" i="378"/>
  <c r="AC47" i="378"/>
  <c r="AK47" i="378"/>
  <c r="G47" i="378"/>
  <c r="O47" i="378"/>
  <c r="W47" i="378"/>
  <c r="AE47" i="378"/>
  <c r="AM47" i="378"/>
  <c r="F47" i="378"/>
  <c r="R47" i="378"/>
  <c r="AF47" i="378"/>
  <c r="AQ47" i="378"/>
  <c r="D47" i="378"/>
  <c r="H47" i="378"/>
  <c r="S47" i="378"/>
  <c r="AG47" i="378"/>
  <c r="I47" i="378"/>
  <c r="V47" i="378"/>
  <c r="AH47" i="378"/>
  <c r="J47" i="378"/>
  <c r="X47" i="378"/>
  <c r="AI47" i="378"/>
  <c r="P47" i="378"/>
  <c r="AO47" i="378"/>
  <c r="AA47" i="378"/>
  <c r="Q47" i="378"/>
  <c r="AP47" i="378"/>
  <c r="Y47" i="378"/>
  <c r="Z47" i="378"/>
  <c r="K47" i="378"/>
  <c r="AN47" i="378"/>
  <c r="N47" i="378"/>
  <c r="AD47" i="378"/>
  <c r="AL47" i="378"/>
  <c r="T59" i="372"/>
  <c r="G50" i="378"/>
  <c r="O50" i="378"/>
  <c r="W50" i="378"/>
  <c r="AE50" i="378"/>
  <c r="AM50" i="378"/>
  <c r="H50" i="378"/>
  <c r="P50" i="378"/>
  <c r="X50" i="378"/>
  <c r="AF50" i="378"/>
  <c r="AN50" i="378"/>
  <c r="J50" i="378"/>
  <c r="R50" i="378"/>
  <c r="Z50" i="378"/>
  <c r="AH50" i="378"/>
  <c r="AP50" i="378"/>
  <c r="Q50" i="378"/>
  <c r="AC50" i="378"/>
  <c r="AQ50" i="378"/>
  <c r="E50" i="378"/>
  <c r="S50" i="378"/>
  <c r="AD50" i="378"/>
  <c r="F50" i="378"/>
  <c r="T50" i="378"/>
  <c r="AG50" i="378"/>
  <c r="D50" i="378"/>
  <c r="I50" i="378"/>
  <c r="U50" i="378"/>
  <c r="AI50" i="378"/>
  <c r="AA50" i="378"/>
  <c r="AB50" i="378"/>
  <c r="K50" i="378"/>
  <c r="AJ50" i="378"/>
  <c r="AL50" i="378"/>
  <c r="L50" i="378"/>
  <c r="AK50" i="378"/>
  <c r="M50" i="378"/>
  <c r="V50" i="378"/>
  <c r="Y50" i="378"/>
  <c r="N50" i="378"/>
  <c r="AO50" i="378"/>
  <c r="Y31" i="372"/>
  <c r="I22" i="375"/>
  <c r="Q22" i="375"/>
  <c r="Y22" i="375"/>
  <c r="AG22" i="375"/>
  <c r="AO22" i="375"/>
  <c r="K22" i="375"/>
  <c r="S22" i="375"/>
  <c r="AA22" i="375"/>
  <c r="AI22" i="375"/>
  <c r="AQ22" i="375"/>
  <c r="J22" i="375"/>
  <c r="U22" i="375"/>
  <c r="AE22" i="375"/>
  <c r="AP22" i="375"/>
  <c r="L22" i="375"/>
  <c r="V22" i="375"/>
  <c r="AF22" i="375"/>
  <c r="N22" i="375"/>
  <c r="X22" i="375"/>
  <c r="AJ22" i="375"/>
  <c r="M22" i="375"/>
  <c r="AC22" i="375"/>
  <c r="O22" i="375"/>
  <c r="AD22" i="375"/>
  <c r="R22" i="375"/>
  <c r="AK22" i="375"/>
  <c r="G22" i="375"/>
  <c r="AL22" i="375"/>
  <c r="H22" i="375"/>
  <c r="AM22" i="375"/>
  <c r="T22" i="375"/>
  <c r="D22" i="375"/>
  <c r="W22" i="375"/>
  <c r="E22" i="375"/>
  <c r="F22" i="375"/>
  <c r="P22" i="375"/>
  <c r="Z22" i="375"/>
  <c r="AN22" i="375"/>
  <c r="AB22" i="375"/>
  <c r="AH22" i="375"/>
  <c r="Y45" i="372"/>
  <c r="J36" i="375"/>
  <c r="R36" i="375"/>
  <c r="Z36" i="375"/>
  <c r="AH36" i="375"/>
  <c r="AP36" i="375"/>
  <c r="E36" i="375"/>
  <c r="M36" i="375"/>
  <c r="U36" i="375"/>
  <c r="AC36" i="375"/>
  <c r="AK36" i="375"/>
  <c r="G36" i="375"/>
  <c r="Q36" i="375"/>
  <c r="AB36" i="375"/>
  <c r="AM36" i="375"/>
  <c r="H36" i="375"/>
  <c r="S36" i="375"/>
  <c r="AD36" i="375"/>
  <c r="AN36" i="375"/>
  <c r="D36" i="375"/>
  <c r="K36" i="375"/>
  <c r="V36" i="375"/>
  <c r="AF36" i="375"/>
  <c r="AQ36" i="375"/>
  <c r="T36" i="375"/>
  <c r="AJ36" i="375"/>
  <c r="W36" i="375"/>
  <c r="AL36" i="375"/>
  <c r="I36" i="375"/>
  <c r="Y36" i="375"/>
  <c r="N36" i="375"/>
  <c r="AO36" i="375"/>
  <c r="O36" i="375"/>
  <c r="P36" i="375"/>
  <c r="X36" i="375"/>
  <c r="F36" i="375"/>
  <c r="L36" i="375"/>
  <c r="AA36" i="375"/>
  <c r="AE36" i="375"/>
  <c r="AG36" i="375"/>
  <c r="AI36" i="375"/>
  <c r="Y61" i="372"/>
  <c r="J52" i="375"/>
  <c r="R52" i="375"/>
  <c r="Z52" i="375"/>
  <c r="AH52" i="375"/>
  <c r="E52" i="375"/>
  <c r="M52" i="375"/>
  <c r="U52" i="375"/>
  <c r="AC52" i="375"/>
  <c r="AK52" i="375"/>
  <c r="L52" i="375"/>
  <c r="W52" i="375"/>
  <c r="AG52" i="375"/>
  <c r="AQ52" i="375"/>
  <c r="N52" i="375"/>
  <c r="X52" i="375"/>
  <c r="AI52" i="375"/>
  <c r="F52" i="375"/>
  <c r="P52" i="375"/>
  <c r="AA52" i="375"/>
  <c r="AL52" i="375"/>
  <c r="I52" i="375"/>
  <c r="AB52" i="375"/>
  <c r="AP52" i="375"/>
  <c r="K52" i="375"/>
  <c r="AD52" i="375"/>
  <c r="Q52" i="375"/>
  <c r="AF52" i="375"/>
  <c r="S52" i="375"/>
  <c r="AO52" i="375"/>
  <c r="D52" i="375"/>
  <c r="T52" i="375"/>
  <c r="V52" i="375"/>
  <c r="Y52" i="375"/>
  <c r="AE52" i="375"/>
  <c r="AJ52" i="375"/>
  <c r="AM52" i="375"/>
  <c r="AN52" i="375"/>
  <c r="H52" i="375"/>
  <c r="O52" i="375"/>
  <c r="G52" i="375"/>
  <c r="K37" i="375"/>
  <c r="S37" i="375"/>
  <c r="AA37" i="375"/>
  <c r="AI37" i="375"/>
  <c r="AQ37" i="375"/>
  <c r="F37" i="375"/>
  <c r="N37" i="375"/>
  <c r="V37" i="375"/>
  <c r="AD37" i="375"/>
  <c r="AL37" i="375"/>
  <c r="D37" i="375"/>
  <c r="J37" i="375"/>
  <c r="U37" i="375"/>
  <c r="AF37" i="375"/>
  <c r="AP37" i="375"/>
  <c r="L37" i="375"/>
  <c r="W37" i="375"/>
  <c r="AG37" i="375"/>
  <c r="O37" i="375"/>
  <c r="Y37" i="375"/>
  <c r="AJ37" i="375"/>
  <c r="P37" i="375"/>
  <c r="AE37" i="375"/>
  <c r="Q37" i="375"/>
  <c r="AH37" i="375"/>
  <c r="E37" i="375"/>
  <c r="T37" i="375"/>
  <c r="AM37" i="375"/>
  <c r="AB37" i="375"/>
  <c r="G37" i="375"/>
  <c r="AC37" i="375"/>
  <c r="H37" i="375"/>
  <c r="AK37" i="375"/>
  <c r="I37" i="375"/>
  <c r="AN37" i="375"/>
  <c r="M37" i="375"/>
  <c r="R37" i="375"/>
  <c r="X37" i="375"/>
  <c r="Z37" i="375"/>
  <c r="AO37" i="375"/>
  <c r="Y56" i="372"/>
  <c r="E47" i="375"/>
  <c r="M47" i="375"/>
  <c r="U47" i="375"/>
  <c r="AC47" i="375"/>
  <c r="AK47" i="375"/>
  <c r="H47" i="375"/>
  <c r="P47" i="375"/>
  <c r="X47" i="375"/>
  <c r="AF47" i="375"/>
  <c r="AN47" i="375"/>
  <c r="O47" i="375"/>
  <c r="Z47" i="375"/>
  <c r="AJ47" i="375"/>
  <c r="F47" i="375"/>
  <c r="Q47" i="375"/>
  <c r="AA47" i="375"/>
  <c r="AL47" i="375"/>
  <c r="I47" i="375"/>
  <c r="S47" i="375"/>
  <c r="AD47" i="375"/>
  <c r="AO47" i="375"/>
  <c r="R47" i="375"/>
  <c r="AH47" i="375"/>
  <c r="T47" i="375"/>
  <c r="AI47" i="375"/>
  <c r="G47" i="375"/>
  <c r="W47" i="375"/>
  <c r="AP47" i="375"/>
  <c r="V47" i="375"/>
  <c r="Y47" i="375"/>
  <c r="AB47" i="375"/>
  <c r="AE47" i="375"/>
  <c r="J47" i="375"/>
  <c r="K47" i="375"/>
  <c r="D47" i="375"/>
  <c r="L47" i="375"/>
  <c r="N47" i="375"/>
  <c r="AG47" i="375"/>
  <c r="AM47" i="375"/>
  <c r="AQ47" i="375"/>
  <c r="Y44" i="372"/>
  <c r="I35" i="375"/>
  <c r="Q35" i="375"/>
  <c r="Y35" i="375"/>
  <c r="AG35" i="375"/>
  <c r="AO35" i="375"/>
  <c r="J35" i="375"/>
  <c r="L35" i="375"/>
  <c r="T35" i="375"/>
  <c r="AB35" i="375"/>
  <c r="AJ35" i="375"/>
  <c r="N35" i="375"/>
  <c r="X35" i="375"/>
  <c r="AI35" i="375"/>
  <c r="D35" i="375"/>
  <c r="O35" i="375"/>
  <c r="Z35" i="375"/>
  <c r="AK35" i="375"/>
  <c r="F35" i="375"/>
  <c r="R35" i="375"/>
  <c r="AC35" i="375"/>
  <c r="AM35" i="375"/>
  <c r="G35" i="375"/>
  <c r="W35" i="375"/>
  <c r="AP35" i="375"/>
  <c r="H35" i="375"/>
  <c r="AA35" i="375"/>
  <c r="AQ35" i="375"/>
  <c r="M35" i="375"/>
  <c r="AE35" i="375"/>
  <c r="V35" i="375"/>
  <c r="AD35" i="375"/>
  <c r="AF35" i="375"/>
  <c r="E35" i="375"/>
  <c r="AH35" i="375"/>
  <c r="AL35" i="375"/>
  <c r="AN35" i="375"/>
  <c r="S35" i="375"/>
  <c r="U35" i="375"/>
  <c r="K35" i="375"/>
  <c r="P35" i="375"/>
  <c r="Y55" i="372"/>
  <c r="L46" i="375"/>
  <c r="T46" i="375"/>
  <c r="AB46" i="375"/>
  <c r="AJ46" i="375"/>
  <c r="G46" i="375"/>
  <c r="O46" i="375"/>
  <c r="W46" i="375"/>
  <c r="AE46" i="375"/>
  <c r="AM46" i="375"/>
  <c r="K46" i="375"/>
  <c r="V46" i="375"/>
  <c r="AG46" i="375"/>
  <c r="AQ46" i="375"/>
  <c r="M46" i="375"/>
  <c r="X46" i="375"/>
  <c r="AH46" i="375"/>
  <c r="D46" i="375"/>
  <c r="E46" i="375"/>
  <c r="P46" i="375"/>
  <c r="Z46" i="375"/>
  <c r="AK46" i="375"/>
  <c r="F46" i="375"/>
  <c r="U46" i="375"/>
  <c r="AN46" i="375"/>
  <c r="H46" i="375"/>
  <c r="Y46" i="375"/>
  <c r="AO46" i="375"/>
  <c r="J46" i="375"/>
  <c r="AC46" i="375"/>
  <c r="AF46" i="375"/>
  <c r="I46" i="375"/>
  <c r="AI46" i="375"/>
  <c r="N46" i="375"/>
  <c r="AL46" i="375"/>
  <c r="Q46" i="375"/>
  <c r="AP46" i="375"/>
  <c r="AA46" i="375"/>
  <c r="AD46" i="375"/>
  <c r="R46" i="375"/>
  <c r="S46" i="375"/>
  <c r="T34" i="372"/>
  <c r="F25" i="378"/>
  <c r="N25" i="378"/>
  <c r="V25" i="378"/>
  <c r="AD25" i="378"/>
  <c r="AL25" i="378"/>
  <c r="D25" i="378"/>
  <c r="G25" i="378"/>
  <c r="O25" i="378"/>
  <c r="W25" i="378"/>
  <c r="AE25" i="378"/>
  <c r="AM25" i="378"/>
  <c r="H25" i="378"/>
  <c r="P25" i="378"/>
  <c r="X25" i="378"/>
  <c r="AF25" i="378"/>
  <c r="AN25" i="378"/>
  <c r="I25" i="378"/>
  <c r="Q25" i="378"/>
  <c r="Y25" i="378"/>
  <c r="AG25" i="378"/>
  <c r="AO25" i="378"/>
  <c r="K25" i="378"/>
  <c r="AA25" i="378"/>
  <c r="AQ25" i="378"/>
  <c r="L25" i="378"/>
  <c r="AB25" i="378"/>
  <c r="M25" i="378"/>
  <c r="AC25" i="378"/>
  <c r="R25" i="378"/>
  <c r="AH25" i="378"/>
  <c r="U25" i="378"/>
  <c r="Z25" i="378"/>
  <c r="AK25" i="378"/>
  <c r="AI25" i="378"/>
  <c r="AJ25" i="378"/>
  <c r="E25" i="378"/>
  <c r="J25" i="378"/>
  <c r="S25" i="378"/>
  <c r="T25" i="378"/>
  <c r="AP25" i="378"/>
  <c r="T32" i="372"/>
  <c r="Z32" i="372" s="1"/>
  <c r="L23" i="378"/>
  <c r="T23" i="378"/>
  <c r="AB23" i="378"/>
  <c r="AJ23" i="378"/>
  <c r="E23" i="378"/>
  <c r="M23" i="378"/>
  <c r="U23" i="378"/>
  <c r="AC23" i="378"/>
  <c r="AK23" i="378"/>
  <c r="F23" i="378"/>
  <c r="N23" i="378"/>
  <c r="V23" i="378"/>
  <c r="AD23" i="378"/>
  <c r="AL23" i="378"/>
  <c r="G23" i="378"/>
  <c r="O23" i="378"/>
  <c r="W23" i="378"/>
  <c r="AE23" i="378"/>
  <c r="AM23" i="378"/>
  <c r="I23" i="378"/>
  <c r="Y23" i="378"/>
  <c r="AO23" i="378"/>
  <c r="J23" i="378"/>
  <c r="Z23" i="378"/>
  <c r="AP23" i="378"/>
  <c r="K23" i="378"/>
  <c r="AA23" i="378"/>
  <c r="AQ23" i="378"/>
  <c r="P23" i="378"/>
  <c r="AF23" i="378"/>
  <c r="AI23" i="378"/>
  <c r="D23" i="378"/>
  <c r="H23" i="378"/>
  <c r="AN23" i="378"/>
  <c r="Q23" i="378"/>
  <c r="R23" i="378"/>
  <c r="S23" i="378"/>
  <c r="AH23" i="378"/>
  <c r="X23" i="378"/>
  <c r="AG23" i="378"/>
  <c r="T39" i="372"/>
  <c r="K30" i="378"/>
  <c r="S30" i="378"/>
  <c r="AA30" i="378"/>
  <c r="AI30" i="378"/>
  <c r="AQ30" i="378"/>
  <c r="L30" i="378"/>
  <c r="T30" i="378"/>
  <c r="AB30" i="378"/>
  <c r="AJ30" i="378"/>
  <c r="E30" i="378"/>
  <c r="M30" i="378"/>
  <c r="U30" i="378"/>
  <c r="AC30" i="378"/>
  <c r="AK30" i="378"/>
  <c r="F30" i="378"/>
  <c r="N30" i="378"/>
  <c r="V30" i="378"/>
  <c r="AD30" i="378"/>
  <c r="AL30" i="378"/>
  <c r="H30" i="378"/>
  <c r="X30" i="378"/>
  <c r="AN30" i="378"/>
  <c r="I30" i="378"/>
  <c r="Y30" i="378"/>
  <c r="AO30" i="378"/>
  <c r="J30" i="378"/>
  <c r="Z30" i="378"/>
  <c r="AP30" i="378"/>
  <c r="O30" i="378"/>
  <c r="AE30" i="378"/>
  <c r="D30" i="378"/>
  <c r="R30" i="378"/>
  <c r="W30" i="378"/>
  <c r="AF30" i="378"/>
  <c r="AG30" i="378"/>
  <c r="AH30" i="378"/>
  <c r="Q30" i="378"/>
  <c r="AM30" i="378"/>
  <c r="G30" i="378"/>
  <c r="P30" i="378"/>
  <c r="T21" i="372"/>
  <c r="I12" i="378"/>
  <c r="Q12" i="378"/>
  <c r="Y12" i="378"/>
  <c r="AG12" i="378"/>
  <c r="AO12" i="378"/>
  <c r="J12" i="378"/>
  <c r="R12" i="378"/>
  <c r="Z12" i="378"/>
  <c r="AH12" i="378"/>
  <c r="AP12" i="378"/>
  <c r="K12" i="378"/>
  <c r="S12" i="378"/>
  <c r="AA12" i="378"/>
  <c r="AI12" i="378"/>
  <c r="AQ12" i="378"/>
  <c r="L12" i="378"/>
  <c r="T12" i="378"/>
  <c r="AB12" i="378"/>
  <c r="AJ12" i="378"/>
  <c r="D12" i="378"/>
  <c r="F12" i="378"/>
  <c r="V12" i="378"/>
  <c r="AL12" i="378"/>
  <c r="G12" i="378"/>
  <c r="W12" i="378"/>
  <c r="AM12" i="378"/>
  <c r="H12" i="378"/>
  <c r="X12" i="378"/>
  <c r="AN12" i="378"/>
  <c r="M12" i="378"/>
  <c r="AC12" i="378"/>
  <c r="P12" i="378"/>
  <c r="U12" i="378"/>
  <c r="AD12" i="378"/>
  <c r="AE12" i="378"/>
  <c r="AF12" i="378"/>
  <c r="E12" i="378"/>
  <c r="N12" i="378"/>
  <c r="O12" i="378"/>
  <c r="AK12" i="378"/>
  <c r="T31" i="372"/>
  <c r="K22" i="378"/>
  <c r="S22" i="378"/>
  <c r="AA22" i="378"/>
  <c r="AI22" i="378"/>
  <c r="AQ22" i="378"/>
  <c r="L22" i="378"/>
  <c r="T22" i="378"/>
  <c r="AB22" i="378"/>
  <c r="AJ22" i="378"/>
  <c r="E22" i="378"/>
  <c r="M22" i="378"/>
  <c r="U22" i="378"/>
  <c r="AC22" i="378"/>
  <c r="AK22" i="378"/>
  <c r="F22" i="378"/>
  <c r="N22" i="378"/>
  <c r="V22" i="378"/>
  <c r="AD22" i="378"/>
  <c r="AL22" i="378"/>
  <c r="P22" i="378"/>
  <c r="AF22" i="378"/>
  <c r="Q22" i="378"/>
  <c r="AG22" i="378"/>
  <c r="R22" i="378"/>
  <c r="AH22" i="378"/>
  <c r="G22" i="378"/>
  <c r="W22" i="378"/>
  <c r="AM22" i="378"/>
  <c r="J22" i="378"/>
  <c r="AP22" i="378"/>
  <c r="O22" i="378"/>
  <c r="X22" i="378"/>
  <c r="Y22" i="378"/>
  <c r="Z22" i="378"/>
  <c r="AE22" i="378"/>
  <c r="AN22" i="378"/>
  <c r="AO22" i="378"/>
  <c r="H22" i="378"/>
  <c r="D22" i="378"/>
  <c r="I22" i="378"/>
  <c r="G23" i="374"/>
  <c r="O23" i="374"/>
  <c r="W23" i="374"/>
  <c r="AE23" i="374"/>
  <c r="AM23" i="374"/>
  <c r="J23" i="374"/>
  <c r="R23" i="374"/>
  <c r="Z23" i="374"/>
  <c r="AH23" i="374"/>
  <c r="AP23" i="374"/>
  <c r="D23" i="374"/>
  <c r="L23" i="374"/>
  <c r="T23" i="374"/>
  <c r="AB23" i="374"/>
  <c r="AJ23" i="374"/>
  <c r="P23" i="374"/>
  <c r="AC23" i="374"/>
  <c r="AO23" i="374"/>
  <c r="E23" i="374"/>
  <c r="Q23" i="374"/>
  <c r="AD23" i="374"/>
  <c r="AQ23" i="374"/>
  <c r="H23" i="374"/>
  <c r="U23" i="374"/>
  <c r="AG23" i="374"/>
  <c r="M23" i="374"/>
  <c r="AI23" i="374"/>
  <c r="N23" i="374"/>
  <c r="AK23" i="374"/>
  <c r="V23" i="374"/>
  <c r="AN23" i="374"/>
  <c r="AF23" i="374"/>
  <c r="F23" i="374"/>
  <c r="AL23" i="374"/>
  <c r="K23" i="374"/>
  <c r="S23" i="374"/>
  <c r="Y23" i="374"/>
  <c r="AA23" i="374"/>
  <c r="I23" i="374"/>
  <c r="X23" i="374"/>
  <c r="E37" i="374"/>
  <c r="M37" i="374"/>
  <c r="U37" i="374"/>
  <c r="AC37" i="374"/>
  <c r="AK37" i="374"/>
  <c r="H37" i="374"/>
  <c r="P37" i="374"/>
  <c r="X37" i="374"/>
  <c r="AF37" i="374"/>
  <c r="AN37" i="374"/>
  <c r="J37" i="374"/>
  <c r="R37" i="374"/>
  <c r="Z37" i="374"/>
  <c r="AH37" i="374"/>
  <c r="AP37" i="374"/>
  <c r="G37" i="374"/>
  <c r="T37" i="374"/>
  <c r="AG37" i="374"/>
  <c r="D37" i="374"/>
  <c r="I37" i="374"/>
  <c r="V37" i="374"/>
  <c r="AI37" i="374"/>
  <c r="L37" i="374"/>
  <c r="Y37" i="374"/>
  <c r="AL37" i="374"/>
  <c r="S37" i="374"/>
  <c r="AO37" i="374"/>
  <c r="W37" i="374"/>
  <c r="AQ37" i="374"/>
  <c r="F37" i="374"/>
  <c r="AB37" i="374"/>
  <c r="N37" i="374"/>
  <c r="O37" i="374"/>
  <c r="AA37" i="374"/>
  <c r="AD37" i="374"/>
  <c r="K37" i="374"/>
  <c r="Q37" i="374"/>
  <c r="AE37" i="374"/>
  <c r="AJ37" i="374"/>
  <c r="AM37" i="374"/>
  <c r="F14" i="374"/>
  <c r="N14" i="374"/>
  <c r="V14" i="374"/>
  <c r="AD14" i="374"/>
  <c r="AL14" i="374"/>
  <c r="G14" i="374"/>
  <c r="O14" i="374"/>
  <c r="W14" i="374"/>
  <c r="AE14" i="374"/>
  <c r="AM14" i="374"/>
  <c r="I14" i="374"/>
  <c r="Q14" i="374"/>
  <c r="Y14" i="374"/>
  <c r="AG14" i="374"/>
  <c r="AO14" i="374"/>
  <c r="K14" i="374"/>
  <c r="S14" i="374"/>
  <c r="AA14" i="374"/>
  <c r="AI14" i="374"/>
  <c r="AQ14" i="374"/>
  <c r="M14" i="374"/>
  <c r="AC14" i="374"/>
  <c r="P14" i="374"/>
  <c r="AF14" i="374"/>
  <c r="T14" i="374"/>
  <c r="AJ14" i="374"/>
  <c r="R14" i="374"/>
  <c r="AP14" i="374"/>
  <c r="U14" i="374"/>
  <c r="Z14" i="374"/>
  <c r="E14" i="374"/>
  <c r="AN14" i="374"/>
  <c r="H14" i="374"/>
  <c r="L14" i="374"/>
  <c r="D14" i="374"/>
  <c r="X14" i="374"/>
  <c r="AH14" i="374"/>
  <c r="AK14" i="374"/>
  <c r="J14" i="374"/>
  <c r="AB14" i="374"/>
  <c r="L36" i="374"/>
  <c r="T36" i="374"/>
  <c r="AB36" i="374"/>
  <c r="AJ36" i="374"/>
  <c r="G36" i="374"/>
  <c r="O36" i="374"/>
  <c r="W36" i="374"/>
  <c r="AE36" i="374"/>
  <c r="AM36" i="374"/>
  <c r="I36" i="374"/>
  <c r="Q36" i="374"/>
  <c r="Y36" i="374"/>
  <c r="AG36" i="374"/>
  <c r="AO36" i="374"/>
  <c r="H36" i="374"/>
  <c r="U36" i="374"/>
  <c r="AH36" i="374"/>
  <c r="J36" i="374"/>
  <c r="V36" i="374"/>
  <c r="AI36" i="374"/>
  <c r="M36" i="374"/>
  <c r="Z36" i="374"/>
  <c r="AL36" i="374"/>
  <c r="R36" i="374"/>
  <c r="AN36" i="374"/>
  <c r="S36" i="374"/>
  <c r="AP36" i="374"/>
  <c r="D36" i="374"/>
  <c r="E36" i="374"/>
  <c r="AA36" i="374"/>
  <c r="P36" i="374"/>
  <c r="X36" i="374"/>
  <c r="AD36" i="374"/>
  <c r="AF36" i="374"/>
  <c r="AQ36" i="374"/>
  <c r="F36" i="374"/>
  <c r="K36" i="374"/>
  <c r="N36" i="374"/>
  <c r="AC36" i="374"/>
  <c r="AK36" i="374"/>
  <c r="AB55" i="385"/>
  <c r="I55" i="385"/>
  <c r="E55" i="385"/>
  <c r="W55" i="385"/>
  <c r="AQ55" i="385"/>
  <c r="AC55" i="383"/>
  <c r="M55" i="383"/>
  <c r="AP55" i="383"/>
  <c r="AI55" i="383"/>
  <c r="H55" i="383"/>
  <c r="AE55" i="373"/>
  <c r="X55" i="373"/>
  <c r="F55" i="373"/>
  <c r="AQ55" i="373"/>
  <c r="L55" i="373"/>
  <c r="J18" i="374"/>
  <c r="R18" i="374"/>
  <c r="Z18" i="374"/>
  <c r="AH18" i="374"/>
  <c r="AP18" i="374"/>
  <c r="E18" i="374"/>
  <c r="M18" i="374"/>
  <c r="U18" i="374"/>
  <c r="AC18" i="374"/>
  <c r="AK18" i="374"/>
  <c r="G18" i="374"/>
  <c r="O18" i="374"/>
  <c r="W18" i="374"/>
  <c r="AE18" i="374"/>
  <c r="AM18" i="374"/>
  <c r="F18" i="374"/>
  <c r="S18" i="374"/>
  <c r="AF18" i="374"/>
  <c r="H18" i="374"/>
  <c r="T18" i="374"/>
  <c r="AG18" i="374"/>
  <c r="D18" i="374"/>
  <c r="K18" i="374"/>
  <c r="X18" i="374"/>
  <c r="AJ18" i="374"/>
  <c r="Y18" i="374"/>
  <c r="AQ18" i="374"/>
  <c r="AA18" i="374"/>
  <c r="L18" i="374"/>
  <c r="AD18" i="374"/>
  <c r="AI18" i="374"/>
  <c r="AL18" i="374"/>
  <c r="N18" i="374"/>
  <c r="AO18" i="374"/>
  <c r="P18" i="374"/>
  <c r="V18" i="374"/>
  <c r="AB18" i="374"/>
  <c r="AN18" i="374"/>
  <c r="I18" i="374"/>
  <c r="Q18" i="374"/>
  <c r="AP55" i="379"/>
  <c r="AQ55" i="379"/>
  <c r="AC55" i="379"/>
  <c r="Z55" i="379"/>
  <c r="Y55" i="379"/>
  <c r="T41" i="372"/>
  <c r="E32" i="378"/>
  <c r="M32" i="378"/>
  <c r="U32" i="378"/>
  <c r="AC32" i="378"/>
  <c r="AK32" i="378"/>
  <c r="F32" i="378"/>
  <c r="N32" i="378"/>
  <c r="V32" i="378"/>
  <c r="AD32" i="378"/>
  <c r="AL32" i="378"/>
  <c r="G32" i="378"/>
  <c r="O32" i="378"/>
  <c r="W32" i="378"/>
  <c r="AE32" i="378"/>
  <c r="AM32" i="378"/>
  <c r="H32" i="378"/>
  <c r="P32" i="378"/>
  <c r="X32" i="378"/>
  <c r="AF32" i="378"/>
  <c r="AN32" i="378"/>
  <c r="J32" i="378"/>
  <c r="Z32" i="378"/>
  <c r="AP32" i="378"/>
  <c r="K32" i="378"/>
  <c r="AA32" i="378"/>
  <c r="AQ32" i="378"/>
  <c r="L32" i="378"/>
  <c r="AB32" i="378"/>
  <c r="Q32" i="378"/>
  <c r="AG32" i="378"/>
  <c r="AJ32" i="378"/>
  <c r="I32" i="378"/>
  <c r="AO32" i="378"/>
  <c r="R32" i="378"/>
  <c r="S32" i="378"/>
  <c r="D32" i="378"/>
  <c r="T32" i="378"/>
  <c r="AI32" i="378"/>
  <c r="AH32" i="378"/>
  <c r="Y32" i="378"/>
  <c r="T27" i="372"/>
  <c r="G18" i="378"/>
  <c r="O18" i="378"/>
  <c r="W18" i="378"/>
  <c r="AE18" i="378"/>
  <c r="AM18" i="378"/>
  <c r="H18" i="378"/>
  <c r="P18" i="378"/>
  <c r="X18" i="378"/>
  <c r="AF18" i="378"/>
  <c r="AN18" i="378"/>
  <c r="I18" i="378"/>
  <c r="Q18" i="378"/>
  <c r="Y18" i="378"/>
  <c r="AG18" i="378"/>
  <c r="AO18" i="378"/>
  <c r="J18" i="378"/>
  <c r="R18" i="378"/>
  <c r="Z18" i="378"/>
  <c r="AH18" i="378"/>
  <c r="AP18" i="378"/>
  <c r="L18" i="378"/>
  <c r="AB18" i="378"/>
  <c r="M18" i="378"/>
  <c r="AC18" i="378"/>
  <c r="N18" i="378"/>
  <c r="AD18" i="378"/>
  <c r="D18" i="378"/>
  <c r="S18" i="378"/>
  <c r="AI18" i="378"/>
  <c r="F18" i="378"/>
  <c r="AL18" i="378"/>
  <c r="K18" i="378"/>
  <c r="AQ18" i="378"/>
  <c r="T18" i="378"/>
  <c r="U18" i="378"/>
  <c r="V18" i="378"/>
  <c r="E18" i="378"/>
  <c r="AA18" i="378"/>
  <c r="AJ18" i="378"/>
  <c r="AK18" i="378"/>
  <c r="Y36" i="372"/>
  <c r="F27" i="375"/>
  <c r="N27" i="375"/>
  <c r="V27" i="375"/>
  <c r="AD27" i="375"/>
  <c r="AL27" i="375"/>
  <c r="H27" i="375"/>
  <c r="P27" i="375"/>
  <c r="X27" i="375"/>
  <c r="AF27" i="375"/>
  <c r="AN27" i="375"/>
  <c r="G27" i="375"/>
  <c r="R27" i="375"/>
  <c r="AB27" i="375"/>
  <c r="AM27" i="375"/>
  <c r="I27" i="375"/>
  <c r="S27" i="375"/>
  <c r="AC27" i="375"/>
  <c r="AO27" i="375"/>
  <c r="K27" i="375"/>
  <c r="U27" i="375"/>
  <c r="AG27" i="375"/>
  <c r="AQ27" i="375"/>
  <c r="W27" i="375"/>
  <c r="AK27" i="375"/>
  <c r="E27" i="375"/>
  <c r="Y27" i="375"/>
  <c r="AP27" i="375"/>
  <c r="D27" i="375"/>
  <c r="L27" i="375"/>
  <c r="AA27" i="375"/>
  <c r="AH27" i="375"/>
  <c r="J27" i="375"/>
  <c r="AI27" i="375"/>
  <c r="O27" i="375"/>
  <c r="T27" i="375"/>
  <c r="Z27" i="375"/>
  <c r="AE27" i="375"/>
  <c r="AJ27" i="375"/>
  <c r="M27" i="375"/>
  <c r="Q27" i="375"/>
  <c r="Y35" i="372"/>
  <c r="E26" i="375"/>
  <c r="M26" i="375"/>
  <c r="U26" i="375"/>
  <c r="AC26" i="375"/>
  <c r="AK26" i="375"/>
  <c r="G26" i="375"/>
  <c r="O26" i="375"/>
  <c r="W26" i="375"/>
  <c r="AE26" i="375"/>
  <c r="AM26" i="375"/>
  <c r="N26" i="375"/>
  <c r="Y26" i="375"/>
  <c r="AI26" i="375"/>
  <c r="P26" i="375"/>
  <c r="Z26" i="375"/>
  <c r="AJ26" i="375"/>
  <c r="H26" i="375"/>
  <c r="R26" i="375"/>
  <c r="AB26" i="375"/>
  <c r="AN26" i="375"/>
  <c r="J26" i="375"/>
  <c r="AA26" i="375"/>
  <c r="AQ26" i="375"/>
  <c r="D26" i="375"/>
  <c r="K26" i="375"/>
  <c r="AD26" i="375"/>
  <c r="Q26" i="375"/>
  <c r="AG26" i="375"/>
  <c r="S26" i="375"/>
  <c r="AP26" i="375"/>
  <c r="T26" i="375"/>
  <c r="X26" i="375"/>
  <c r="AF26" i="375"/>
  <c r="I26" i="375"/>
  <c r="L26" i="375"/>
  <c r="V26" i="375"/>
  <c r="AH26" i="375"/>
  <c r="AL26" i="375"/>
  <c r="AO26" i="375"/>
  <c r="F26" i="375"/>
  <c r="Y48" i="372"/>
  <c r="E39" i="375"/>
  <c r="M39" i="375"/>
  <c r="U39" i="375"/>
  <c r="AC39" i="375"/>
  <c r="AK39" i="375"/>
  <c r="H39" i="375"/>
  <c r="P39" i="375"/>
  <c r="X39" i="375"/>
  <c r="AF39" i="375"/>
  <c r="AN39" i="375"/>
  <c r="G39" i="375"/>
  <c r="R39" i="375"/>
  <c r="AB39" i="375"/>
  <c r="AM39" i="375"/>
  <c r="I39" i="375"/>
  <c r="S39" i="375"/>
  <c r="AD39" i="375"/>
  <c r="AO39" i="375"/>
  <c r="K39" i="375"/>
  <c r="V39" i="375"/>
  <c r="AG39" i="375"/>
  <c r="AQ39" i="375"/>
  <c r="D39" i="375"/>
  <c r="W39" i="375"/>
  <c r="AL39" i="375"/>
  <c r="F39" i="375"/>
  <c r="Y39" i="375"/>
  <c r="AP39" i="375"/>
  <c r="L39" i="375"/>
  <c r="AA39" i="375"/>
  <c r="AH39" i="375"/>
  <c r="J39" i="375"/>
  <c r="AI39" i="375"/>
  <c r="N39" i="375"/>
  <c r="AJ39" i="375"/>
  <c r="O39" i="375"/>
  <c r="Q39" i="375"/>
  <c r="T39" i="375"/>
  <c r="Z39" i="375"/>
  <c r="AE39" i="375"/>
  <c r="Y33" i="372"/>
  <c r="K24" i="375"/>
  <c r="S24" i="375"/>
  <c r="AA24" i="375"/>
  <c r="AI24" i="375"/>
  <c r="AQ24" i="375"/>
  <c r="E24" i="375"/>
  <c r="M24" i="375"/>
  <c r="U24" i="375"/>
  <c r="AC24" i="375"/>
  <c r="AK24" i="375"/>
  <c r="G24" i="375"/>
  <c r="Q24" i="375"/>
  <c r="AB24" i="375"/>
  <c r="AM24" i="375"/>
  <c r="H24" i="375"/>
  <c r="R24" i="375"/>
  <c r="AD24" i="375"/>
  <c r="AN24" i="375"/>
  <c r="J24" i="375"/>
  <c r="V24" i="375"/>
  <c r="AF24" i="375"/>
  <c r="AP24" i="375"/>
  <c r="T24" i="375"/>
  <c r="AJ24" i="375"/>
  <c r="W24" i="375"/>
  <c r="AL24" i="375"/>
  <c r="I24" i="375"/>
  <c r="Y24" i="375"/>
  <c r="N24" i="375"/>
  <c r="AO24" i="375"/>
  <c r="O24" i="375"/>
  <c r="X24" i="375"/>
  <c r="Z24" i="375"/>
  <c r="AG24" i="375"/>
  <c r="AH24" i="375"/>
  <c r="D24" i="375"/>
  <c r="F24" i="375"/>
  <c r="L24" i="375"/>
  <c r="P24" i="375"/>
  <c r="AE24" i="375"/>
  <c r="T42" i="372"/>
  <c r="F33" i="378"/>
  <c r="N33" i="378"/>
  <c r="V33" i="378"/>
  <c r="AD33" i="378"/>
  <c r="AL33" i="378"/>
  <c r="D33" i="378"/>
  <c r="G33" i="378"/>
  <c r="O33" i="378"/>
  <c r="W33" i="378"/>
  <c r="AE33" i="378"/>
  <c r="AM33" i="378"/>
  <c r="H33" i="378"/>
  <c r="P33" i="378"/>
  <c r="X33" i="378"/>
  <c r="AF33" i="378"/>
  <c r="AN33" i="378"/>
  <c r="I33" i="378"/>
  <c r="Q33" i="378"/>
  <c r="Y33" i="378"/>
  <c r="AG33" i="378"/>
  <c r="AO33" i="378"/>
  <c r="S33" i="378"/>
  <c r="AI33" i="378"/>
  <c r="T33" i="378"/>
  <c r="AJ33" i="378"/>
  <c r="E33" i="378"/>
  <c r="U33" i="378"/>
  <c r="AK33" i="378"/>
  <c r="J33" i="378"/>
  <c r="Z33" i="378"/>
  <c r="AP33" i="378"/>
  <c r="AC33" i="378"/>
  <c r="M33" i="378"/>
  <c r="AH33" i="378"/>
  <c r="K33" i="378"/>
  <c r="AQ33" i="378"/>
  <c r="L33" i="378"/>
  <c r="AA33" i="378"/>
  <c r="AB33" i="378"/>
  <c r="R33" i="378"/>
  <c r="T23" i="372"/>
  <c r="K14" i="378"/>
  <c r="S14" i="378"/>
  <c r="AA14" i="378"/>
  <c r="AI14" i="378"/>
  <c r="AQ14" i="378"/>
  <c r="L14" i="378"/>
  <c r="T14" i="378"/>
  <c r="AB14" i="378"/>
  <c r="AJ14" i="378"/>
  <c r="E14" i="378"/>
  <c r="M14" i="378"/>
  <c r="U14" i="378"/>
  <c r="AC14" i="378"/>
  <c r="AK14" i="378"/>
  <c r="F14" i="378"/>
  <c r="N14" i="378"/>
  <c r="V14" i="378"/>
  <c r="AD14" i="378"/>
  <c r="AL14" i="378"/>
  <c r="H14" i="378"/>
  <c r="X14" i="378"/>
  <c r="AN14" i="378"/>
  <c r="I14" i="378"/>
  <c r="Y14" i="378"/>
  <c r="AO14" i="378"/>
  <c r="J14" i="378"/>
  <c r="Z14" i="378"/>
  <c r="AP14" i="378"/>
  <c r="O14" i="378"/>
  <c r="AE14" i="378"/>
  <c r="AH14" i="378"/>
  <c r="G14" i="378"/>
  <c r="AM14" i="378"/>
  <c r="P14" i="378"/>
  <c r="Q14" i="378"/>
  <c r="R14" i="378"/>
  <c r="D14" i="378"/>
  <c r="W14" i="378"/>
  <c r="AF14" i="378"/>
  <c r="AG14" i="378"/>
  <c r="T22" i="372"/>
  <c r="J13" i="378"/>
  <c r="R13" i="378"/>
  <c r="Z13" i="378"/>
  <c r="AH13" i="378"/>
  <c r="AP13" i="378"/>
  <c r="K13" i="378"/>
  <c r="S13" i="378"/>
  <c r="AA13" i="378"/>
  <c r="AI13" i="378"/>
  <c r="AQ13" i="378"/>
  <c r="L13" i="378"/>
  <c r="T13" i="378"/>
  <c r="AB13" i="378"/>
  <c r="AJ13" i="378"/>
  <c r="E13" i="378"/>
  <c r="M13" i="378"/>
  <c r="U13" i="378"/>
  <c r="AC13" i="378"/>
  <c r="AK13" i="378"/>
  <c r="O13" i="378"/>
  <c r="AE13" i="378"/>
  <c r="P13" i="378"/>
  <c r="AF13" i="378"/>
  <c r="Q13" i="378"/>
  <c r="AG13" i="378"/>
  <c r="F13" i="378"/>
  <c r="V13" i="378"/>
  <c r="AL13" i="378"/>
  <c r="I13" i="378"/>
  <c r="AO13" i="378"/>
  <c r="Y13" i="378"/>
  <c r="N13" i="378"/>
  <c r="W13" i="378"/>
  <c r="X13" i="378"/>
  <c r="D13" i="378"/>
  <c r="AM13" i="378"/>
  <c r="AN13" i="378"/>
  <c r="G13" i="378"/>
  <c r="H13" i="378"/>
  <c r="AD13" i="378"/>
  <c r="T52" i="372"/>
  <c r="H43" i="378"/>
  <c r="P43" i="378"/>
  <c r="X43" i="378"/>
  <c r="AF43" i="378"/>
  <c r="AN43" i="378"/>
  <c r="I43" i="378"/>
  <c r="Q43" i="378"/>
  <c r="Y43" i="378"/>
  <c r="AG43" i="378"/>
  <c r="AO43" i="378"/>
  <c r="K43" i="378"/>
  <c r="S43" i="378"/>
  <c r="AA43" i="378"/>
  <c r="AI43" i="378"/>
  <c r="AQ43" i="378"/>
  <c r="G43" i="378"/>
  <c r="U43" i="378"/>
  <c r="AH43" i="378"/>
  <c r="J43" i="378"/>
  <c r="V43" i="378"/>
  <c r="AJ43" i="378"/>
  <c r="L43" i="378"/>
  <c r="W43" i="378"/>
  <c r="AK43" i="378"/>
  <c r="M43" i="378"/>
  <c r="Z43" i="378"/>
  <c r="AL43" i="378"/>
  <c r="R43" i="378"/>
  <c r="E43" i="378"/>
  <c r="T43" i="378"/>
  <c r="AD43" i="378"/>
  <c r="AB43" i="378"/>
  <c r="AC43" i="378"/>
  <c r="O43" i="378"/>
  <c r="AE43" i="378"/>
  <c r="N43" i="378"/>
  <c r="AM43" i="378"/>
  <c r="AP43" i="378"/>
  <c r="F43" i="378"/>
  <c r="D43" i="378"/>
  <c r="T28" i="372"/>
  <c r="H19" i="378"/>
  <c r="P19" i="378"/>
  <c r="X19" i="378"/>
  <c r="AF19" i="378"/>
  <c r="AN19" i="378"/>
  <c r="I19" i="378"/>
  <c r="Q19" i="378"/>
  <c r="Y19" i="378"/>
  <c r="AG19" i="378"/>
  <c r="AO19" i="378"/>
  <c r="J19" i="378"/>
  <c r="R19" i="378"/>
  <c r="Z19" i="378"/>
  <c r="AH19" i="378"/>
  <c r="AP19" i="378"/>
  <c r="K19" i="378"/>
  <c r="S19" i="378"/>
  <c r="AA19" i="378"/>
  <c r="AI19" i="378"/>
  <c r="AQ19" i="378"/>
  <c r="E19" i="378"/>
  <c r="U19" i="378"/>
  <c r="AK19" i="378"/>
  <c r="F19" i="378"/>
  <c r="V19" i="378"/>
  <c r="AL19" i="378"/>
  <c r="G19" i="378"/>
  <c r="W19" i="378"/>
  <c r="AM19" i="378"/>
  <c r="L19" i="378"/>
  <c r="AB19" i="378"/>
  <c r="D19" i="378"/>
  <c r="AE19" i="378"/>
  <c r="AJ19" i="378"/>
  <c r="M19" i="378"/>
  <c r="N19" i="378"/>
  <c r="O19" i="378"/>
  <c r="T19" i="378"/>
  <c r="AC19" i="378"/>
  <c r="AD19" i="378"/>
  <c r="Y42" i="372"/>
  <c r="G33" i="375"/>
  <c r="O33" i="375"/>
  <c r="W33" i="375"/>
  <c r="AE33" i="375"/>
  <c r="AM33" i="375"/>
  <c r="H33" i="375"/>
  <c r="P33" i="375"/>
  <c r="X33" i="375"/>
  <c r="AF33" i="375"/>
  <c r="AN33" i="375"/>
  <c r="J33" i="375"/>
  <c r="R33" i="375"/>
  <c r="Z33" i="375"/>
  <c r="AH33" i="375"/>
  <c r="AP33" i="375"/>
  <c r="N33" i="375"/>
  <c r="AB33" i="375"/>
  <c r="AO33" i="375"/>
  <c r="Q33" i="375"/>
  <c r="AC33" i="375"/>
  <c r="AQ33" i="375"/>
  <c r="F33" i="375"/>
  <c r="T33" i="375"/>
  <c r="AG33" i="375"/>
  <c r="V33" i="375"/>
  <c r="E33" i="375"/>
  <c r="Y33" i="375"/>
  <c r="K33" i="375"/>
  <c r="AD33" i="375"/>
  <c r="I33" i="375"/>
  <c r="AK33" i="375"/>
  <c r="L33" i="375"/>
  <c r="AL33" i="375"/>
  <c r="M33" i="375"/>
  <c r="S33" i="375"/>
  <c r="D33" i="375"/>
  <c r="U33" i="375"/>
  <c r="AA33" i="375"/>
  <c r="AI33" i="375"/>
  <c r="AJ33" i="375"/>
  <c r="Y37" i="372"/>
  <c r="G28" i="375"/>
  <c r="O28" i="375"/>
  <c r="W28" i="375"/>
  <c r="AE28" i="375"/>
  <c r="AM28" i="375"/>
  <c r="I28" i="375"/>
  <c r="Q28" i="375"/>
  <c r="Y28" i="375"/>
  <c r="AG28" i="375"/>
  <c r="AO28" i="375"/>
  <c r="K28" i="375"/>
  <c r="U28" i="375"/>
  <c r="AF28" i="375"/>
  <c r="AQ28" i="375"/>
  <c r="L28" i="375"/>
  <c r="V28" i="375"/>
  <c r="AH28" i="375"/>
  <c r="N28" i="375"/>
  <c r="Z28" i="375"/>
  <c r="AJ28" i="375"/>
  <c r="R28" i="375"/>
  <c r="AI28" i="375"/>
  <c r="S28" i="375"/>
  <c r="AK28" i="375"/>
  <c r="F28" i="375"/>
  <c r="X28" i="375"/>
  <c r="AN28" i="375"/>
  <c r="T28" i="375"/>
  <c r="AA28" i="375"/>
  <c r="E28" i="375"/>
  <c r="AC28" i="375"/>
  <c r="AB28" i="375"/>
  <c r="AD28" i="375"/>
  <c r="AL28" i="375"/>
  <c r="AP28" i="375"/>
  <c r="M28" i="375"/>
  <c r="P28" i="375"/>
  <c r="H28" i="375"/>
  <c r="J28" i="375"/>
  <c r="D28" i="375"/>
  <c r="Y21" i="372"/>
  <c r="G12" i="375"/>
  <c r="O12" i="375"/>
  <c r="W12" i="375"/>
  <c r="AE12" i="375"/>
  <c r="AM12" i="375"/>
  <c r="I12" i="375"/>
  <c r="Q12" i="375"/>
  <c r="Y12" i="375"/>
  <c r="AG12" i="375"/>
  <c r="AO12" i="375"/>
  <c r="E12" i="375"/>
  <c r="P12" i="375"/>
  <c r="AA12" i="375"/>
  <c r="AK12" i="375"/>
  <c r="F12" i="375"/>
  <c r="R12" i="375"/>
  <c r="AB12" i="375"/>
  <c r="AL12" i="375"/>
  <c r="J12" i="375"/>
  <c r="T12" i="375"/>
  <c r="AD12" i="375"/>
  <c r="AP12" i="375"/>
  <c r="K12" i="375"/>
  <c r="Z12" i="375"/>
  <c r="L12" i="375"/>
  <c r="AC12" i="375"/>
  <c r="N12" i="375"/>
  <c r="AH12" i="375"/>
  <c r="S12" i="375"/>
  <c r="AQ12" i="375"/>
  <c r="U12" i="375"/>
  <c r="X12" i="375"/>
  <c r="AF12" i="375"/>
  <c r="H12" i="375"/>
  <c r="M12" i="375"/>
  <c r="V12" i="375"/>
  <c r="AI12" i="375"/>
  <c r="AJ12" i="375"/>
  <c r="AN12" i="375"/>
  <c r="D12" i="375"/>
  <c r="Y28" i="372"/>
  <c r="F19" i="375"/>
  <c r="N19" i="375"/>
  <c r="V19" i="375"/>
  <c r="AD19" i="375"/>
  <c r="AL19" i="375"/>
  <c r="H19" i="375"/>
  <c r="P19" i="375"/>
  <c r="X19" i="375"/>
  <c r="AF19" i="375"/>
  <c r="AN19" i="375"/>
  <c r="J19" i="375"/>
  <c r="T19" i="375"/>
  <c r="AE19" i="375"/>
  <c r="AP19" i="375"/>
  <c r="K19" i="375"/>
  <c r="U19" i="375"/>
  <c r="AG19" i="375"/>
  <c r="AQ19" i="375"/>
  <c r="M19" i="375"/>
  <c r="Y19" i="375"/>
  <c r="AI19" i="375"/>
  <c r="I19" i="375"/>
  <c r="AA19" i="375"/>
  <c r="L19" i="375"/>
  <c r="AB19" i="375"/>
  <c r="Q19" i="375"/>
  <c r="AH19" i="375"/>
  <c r="R19" i="375"/>
  <c r="AO19" i="375"/>
  <c r="S19" i="375"/>
  <c r="Z19" i="375"/>
  <c r="AC19" i="375"/>
  <c r="G19" i="375"/>
  <c r="D19" i="375"/>
  <c r="O19" i="375"/>
  <c r="W19" i="375"/>
  <c r="AJ19" i="375"/>
  <c r="E19" i="375"/>
  <c r="AK19" i="375"/>
  <c r="AM19" i="375"/>
  <c r="Y34" i="372"/>
  <c r="L25" i="375"/>
  <c r="T25" i="375"/>
  <c r="AB25" i="375"/>
  <c r="AJ25" i="375"/>
  <c r="F25" i="375"/>
  <c r="N25" i="375"/>
  <c r="V25" i="375"/>
  <c r="AD25" i="375"/>
  <c r="AL25" i="375"/>
  <c r="J25" i="375"/>
  <c r="U25" i="375"/>
  <c r="AF25" i="375"/>
  <c r="AP25" i="375"/>
  <c r="K25" i="375"/>
  <c r="W25" i="375"/>
  <c r="AG25" i="375"/>
  <c r="AQ25" i="375"/>
  <c r="O25" i="375"/>
  <c r="Y25" i="375"/>
  <c r="AI25" i="375"/>
  <c r="P25" i="375"/>
  <c r="AE25" i="375"/>
  <c r="Q25" i="375"/>
  <c r="AH25" i="375"/>
  <c r="E25" i="375"/>
  <c r="S25" i="375"/>
  <c r="AM25" i="375"/>
  <c r="AA25" i="375"/>
  <c r="G25" i="375"/>
  <c r="AC25" i="375"/>
  <c r="I25" i="375"/>
  <c r="AN25" i="375"/>
  <c r="M25" i="375"/>
  <c r="AO25" i="375"/>
  <c r="H25" i="375"/>
  <c r="R25" i="375"/>
  <c r="D25" i="375"/>
  <c r="X25" i="375"/>
  <c r="Z25" i="375"/>
  <c r="AK25" i="375"/>
  <c r="I30" i="375"/>
  <c r="L30" i="375"/>
  <c r="T30" i="375"/>
  <c r="AB30" i="375"/>
  <c r="AJ30" i="375"/>
  <c r="M30" i="375"/>
  <c r="U30" i="375"/>
  <c r="AC30" i="375"/>
  <c r="AK30" i="375"/>
  <c r="F30" i="375"/>
  <c r="O30" i="375"/>
  <c r="W30" i="375"/>
  <c r="AE30" i="375"/>
  <c r="AM30" i="375"/>
  <c r="Q30" i="375"/>
  <c r="AD30" i="375"/>
  <c r="AP30" i="375"/>
  <c r="E30" i="375"/>
  <c r="R30" i="375"/>
  <c r="AF30" i="375"/>
  <c r="AQ30" i="375"/>
  <c r="H30" i="375"/>
  <c r="V30" i="375"/>
  <c r="AH30" i="375"/>
  <c r="D30" i="375"/>
  <c r="P30" i="375"/>
  <c r="AL30" i="375"/>
  <c r="S30" i="375"/>
  <c r="AN30" i="375"/>
  <c r="Y30" i="375"/>
  <c r="Z30" i="375"/>
  <c r="AA30" i="375"/>
  <c r="AG30" i="375"/>
  <c r="G30" i="375"/>
  <c r="AI30" i="375"/>
  <c r="AO30" i="375"/>
  <c r="J30" i="375"/>
  <c r="K30" i="375"/>
  <c r="N30" i="375"/>
  <c r="X30" i="375"/>
  <c r="Y29" i="372"/>
  <c r="G20" i="375"/>
  <c r="O20" i="375"/>
  <c r="W20" i="375"/>
  <c r="AE20" i="375"/>
  <c r="AM20" i="375"/>
  <c r="I20" i="375"/>
  <c r="Q20" i="375"/>
  <c r="Y20" i="375"/>
  <c r="AG20" i="375"/>
  <c r="AO20" i="375"/>
  <c r="M20" i="375"/>
  <c r="X20" i="375"/>
  <c r="AI20" i="375"/>
  <c r="N20" i="375"/>
  <c r="Z20" i="375"/>
  <c r="AJ20" i="375"/>
  <c r="F20" i="375"/>
  <c r="R20" i="375"/>
  <c r="AB20" i="375"/>
  <c r="AL20" i="375"/>
  <c r="E20" i="375"/>
  <c r="U20" i="375"/>
  <c r="AN20" i="375"/>
  <c r="H20" i="375"/>
  <c r="V20" i="375"/>
  <c r="AP20" i="375"/>
  <c r="K20" i="375"/>
  <c r="AC20" i="375"/>
  <c r="D20" i="375"/>
  <c r="AF20" i="375"/>
  <c r="J20" i="375"/>
  <c r="AH20" i="375"/>
  <c r="P20" i="375"/>
  <c r="AQ20" i="375"/>
  <c r="S20" i="375"/>
  <c r="AA20" i="375"/>
  <c r="AD20" i="375"/>
  <c r="AK20" i="375"/>
  <c r="L20" i="375"/>
  <c r="T20" i="375"/>
  <c r="Y59" i="372"/>
  <c r="H50" i="375"/>
  <c r="P50" i="375"/>
  <c r="X50" i="375"/>
  <c r="AF50" i="375"/>
  <c r="AN50" i="375"/>
  <c r="K50" i="375"/>
  <c r="S50" i="375"/>
  <c r="AA50" i="375"/>
  <c r="AI50" i="375"/>
  <c r="AQ50" i="375"/>
  <c r="E50" i="375"/>
  <c r="O50" i="375"/>
  <c r="Z50" i="375"/>
  <c r="AK50" i="375"/>
  <c r="F50" i="375"/>
  <c r="Q50" i="375"/>
  <c r="AB50" i="375"/>
  <c r="AL50" i="375"/>
  <c r="I50" i="375"/>
  <c r="T50" i="375"/>
  <c r="AD50" i="375"/>
  <c r="AO50" i="375"/>
  <c r="U50" i="375"/>
  <c r="AJ50" i="375"/>
  <c r="V50" i="375"/>
  <c r="AM50" i="375"/>
  <c r="J50" i="375"/>
  <c r="Y50" i="375"/>
  <c r="D50" i="375"/>
  <c r="M50" i="375"/>
  <c r="AP50" i="375"/>
  <c r="N50" i="375"/>
  <c r="R50" i="375"/>
  <c r="W50" i="375"/>
  <c r="G50" i="375"/>
  <c r="L50" i="375"/>
  <c r="AC50" i="375"/>
  <c r="AE50" i="375"/>
  <c r="AG50" i="375"/>
  <c r="AH50" i="375"/>
  <c r="J23" i="375"/>
  <c r="R23" i="375"/>
  <c r="Z23" i="375"/>
  <c r="AH23" i="375"/>
  <c r="AP23" i="375"/>
  <c r="L23" i="375"/>
  <c r="T23" i="375"/>
  <c r="AB23" i="375"/>
  <c r="AJ23" i="375"/>
  <c r="N23" i="375"/>
  <c r="X23" i="375"/>
  <c r="AI23" i="375"/>
  <c r="E23" i="375"/>
  <c r="O23" i="375"/>
  <c r="Y23" i="375"/>
  <c r="AK23" i="375"/>
  <c r="G23" i="375"/>
  <c r="Q23" i="375"/>
  <c r="AC23" i="375"/>
  <c r="AM23" i="375"/>
  <c r="H23" i="375"/>
  <c r="W23" i="375"/>
  <c r="AO23" i="375"/>
  <c r="I23" i="375"/>
  <c r="AA23" i="375"/>
  <c r="AQ23" i="375"/>
  <c r="M23" i="375"/>
  <c r="AE23" i="375"/>
  <c r="V23" i="375"/>
  <c r="AD23" i="375"/>
  <c r="F23" i="375"/>
  <c r="AG23" i="375"/>
  <c r="K23" i="375"/>
  <c r="AL23" i="375"/>
  <c r="S23" i="375"/>
  <c r="U23" i="375"/>
  <c r="D23" i="375"/>
  <c r="AF23" i="375"/>
  <c r="AN23" i="375"/>
  <c r="P23" i="375"/>
  <c r="Y51" i="372"/>
  <c r="H42" i="375"/>
  <c r="P42" i="375"/>
  <c r="X42" i="375"/>
  <c r="AF42" i="375"/>
  <c r="AN42" i="375"/>
  <c r="K42" i="375"/>
  <c r="S42" i="375"/>
  <c r="AA42" i="375"/>
  <c r="AI42" i="375"/>
  <c r="AQ42" i="375"/>
  <c r="G42" i="375"/>
  <c r="R42" i="375"/>
  <c r="AC42" i="375"/>
  <c r="AM42" i="375"/>
  <c r="I42" i="375"/>
  <c r="T42" i="375"/>
  <c r="AD42" i="375"/>
  <c r="AO42" i="375"/>
  <c r="L42" i="375"/>
  <c r="V42" i="375"/>
  <c r="AG42" i="375"/>
  <c r="F42" i="375"/>
  <c r="Y42" i="375"/>
  <c r="AP42" i="375"/>
  <c r="J42" i="375"/>
  <c r="Z42" i="375"/>
  <c r="N42" i="375"/>
  <c r="AE42" i="375"/>
  <c r="W42" i="375"/>
  <c r="AB42" i="375"/>
  <c r="AH42" i="375"/>
  <c r="E42" i="375"/>
  <c r="AJ42" i="375"/>
  <c r="D42" i="375"/>
  <c r="AK42" i="375"/>
  <c r="AL42" i="375"/>
  <c r="M42" i="375"/>
  <c r="O42" i="375"/>
  <c r="Q42" i="375"/>
  <c r="U42" i="375"/>
  <c r="J26" i="374"/>
  <c r="R26" i="374"/>
  <c r="Z26" i="374"/>
  <c r="AH26" i="374"/>
  <c r="AP26" i="374"/>
  <c r="E26" i="374"/>
  <c r="M26" i="374"/>
  <c r="U26" i="374"/>
  <c r="AC26" i="374"/>
  <c r="AK26" i="374"/>
  <c r="G26" i="374"/>
  <c r="O26" i="374"/>
  <c r="W26" i="374"/>
  <c r="AE26" i="374"/>
  <c r="AM26" i="374"/>
  <c r="N26" i="374"/>
  <c r="AA26" i="374"/>
  <c r="AN26" i="374"/>
  <c r="P26" i="374"/>
  <c r="AB26" i="374"/>
  <c r="AO26" i="374"/>
  <c r="F26" i="374"/>
  <c r="S26" i="374"/>
  <c r="AF26" i="374"/>
  <c r="T26" i="374"/>
  <c r="AL26" i="374"/>
  <c r="V26" i="374"/>
  <c r="AQ26" i="374"/>
  <c r="H26" i="374"/>
  <c r="Y26" i="374"/>
  <c r="L26" i="374"/>
  <c r="Q26" i="374"/>
  <c r="AD26" i="374"/>
  <c r="AG26" i="374"/>
  <c r="AJ26" i="374"/>
  <c r="X26" i="374"/>
  <c r="AI26" i="374"/>
  <c r="I26" i="374"/>
  <c r="K26" i="374"/>
  <c r="D26" i="374"/>
  <c r="Q55" i="385"/>
  <c r="AO55" i="385"/>
  <c r="O55" i="385"/>
  <c r="AJ55" i="383"/>
  <c r="W55" i="383"/>
  <c r="AD55" i="383"/>
  <c r="H55" i="373"/>
  <c r="AN55" i="373"/>
  <c r="L12" i="374"/>
  <c r="T12" i="374"/>
  <c r="AB12" i="374"/>
  <c r="AJ12" i="374"/>
  <c r="E12" i="374"/>
  <c r="M12" i="374"/>
  <c r="U12" i="374"/>
  <c r="AC12" i="374"/>
  <c r="AK12" i="374"/>
  <c r="G12" i="374"/>
  <c r="O12" i="374"/>
  <c r="W12" i="374"/>
  <c r="AE12" i="374"/>
  <c r="AM12" i="374"/>
  <c r="I12" i="374"/>
  <c r="Q12" i="374"/>
  <c r="Y12" i="374"/>
  <c r="AG12" i="374"/>
  <c r="AO12" i="374"/>
  <c r="K12" i="374"/>
  <c r="AA12" i="374"/>
  <c r="AQ12" i="374"/>
  <c r="N12" i="374"/>
  <c r="AD12" i="374"/>
  <c r="R12" i="374"/>
  <c r="AH12" i="374"/>
  <c r="S12" i="374"/>
  <c r="AP12" i="374"/>
  <c r="V12" i="374"/>
  <c r="Z12" i="374"/>
  <c r="AL12" i="374"/>
  <c r="F12" i="374"/>
  <c r="AN12" i="374"/>
  <c r="D12" i="374"/>
  <c r="J12" i="374"/>
  <c r="P12" i="374"/>
  <c r="AF12" i="374"/>
  <c r="AI12" i="374"/>
  <c r="H12" i="374"/>
  <c r="X12" i="374"/>
  <c r="AF55" i="379"/>
  <c r="R55" i="379"/>
  <c r="Q55" i="379"/>
  <c r="T35" i="372"/>
  <c r="G26" i="378"/>
  <c r="O26" i="378"/>
  <c r="W26" i="378"/>
  <c r="AE26" i="378"/>
  <c r="AM26" i="378"/>
  <c r="H26" i="378"/>
  <c r="P26" i="378"/>
  <c r="X26" i="378"/>
  <c r="AF26" i="378"/>
  <c r="AN26" i="378"/>
  <c r="I26" i="378"/>
  <c r="Q26" i="378"/>
  <c r="Y26" i="378"/>
  <c r="AG26" i="378"/>
  <c r="AO26" i="378"/>
  <c r="J26" i="378"/>
  <c r="R26" i="378"/>
  <c r="Z26" i="378"/>
  <c r="AH26" i="378"/>
  <c r="AP26" i="378"/>
  <c r="T26" i="378"/>
  <c r="AJ26" i="378"/>
  <c r="D26" i="378"/>
  <c r="E26" i="378"/>
  <c r="U26" i="378"/>
  <c r="AK26" i="378"/>
  <c r="F26" i="378"/>
  <c r="V26" i="378"/>
  <c r="AL26" i="378"/>
  <c r="K26" i="378"/>
  <c r="AA26" i="378"/>
  <c r="AQ26" i="378"/>
  <c r="N26" i="378"/>
  <c r="S26" i="378"/>
  <c r="AB26" i="378"/>
  <c r="AC26" i="378"/>
  <c r="AD26" i="378"/>
  <c r="L26" i="378"/>
  <c r="AI26" i="378"/>
  <c r="M26" i="378"/>
  <c r="T47" i="372"/>
  <c r="K38" i="378"/>
  <c r="S38" i="378"/>
  <c r="AA38" i="378"/>
  <c r="AI38" i="378"/>
  <c r="AQ38" i="378"/>
  <c r="L38" i="378"/>
  <c r="T38" i="378"/>
  <c r="AB38" i="378"/>
  <c r="AJ38" i="378"/>
  <c r="E38" i="378"/>
  <c r="M38" i="378"/>
  <c r="U38" i="378"/>
  <c r="AC38" i="378"/>
  <c r="AK38" i="378"/>
  <c r="F38" i="378"/>
  <c r="N38" i="378"/>
  <c r="V38" i="378"/>
  <c r="AD38" i="378"/>
  <c r="AL38" i="378"/>
  <c r="P38" i="378"/>
  <c r="AF38" i="378"/>
  <c r="Q38" i="378"/>
  <c r="AG38" i="378"/>
  <c r="D38" i="378"/>
  <c r="R38" i="378"/>
  <c r="AH38" i="378"/>
  <c r="G38" i="378"/>
  <c r="W38" i="378"/>
  <c r="AM38" i="378"/>
  <c r="Z38" i="378"/>
  <c r="AE38" i="378"/>
  <c r="AP38" i="378"/>
  <c r="H38" i="378"/>
  <c r="AN38" i="378"/>
  <c r="I38" i="378"/>
  <c r="AO38" i="378"/>
  <c r="J38" i="378"/>
  <c r="O38" i="378"/>
  <c r="X38" i="378"/>
  <c r="Y38" i="378"/>
  <c r="I25" i="374"/>
  <c r="Q25" i="374"/>
  <c r="Y25" i="374"/>
  <c r="AG25" i="374"/>
  <c r="AO25" i="374"/>
  <c r="L25" i="374"/>
  <c r="T25" i="374"/>
  <c r="AB25" i="374"/>
  <c r="AJ25" i="374"/>
  <c r="F25" i="374"/>
  <c r="N25" i="374"/>
  <c r="V25" i="374"/>
  <c r="AD25" i="374"/>
  <c r="AL25" i="374"/>
  <c r="D25" i="374"/>
  <c r="O25" i="374"/>
  <c r="AA25" i="374"/>
  <c r="AN25" i="374"/>
  <c r="P25" i="374"/>
  <c r="AC25" i="374"/>
  <c r="AP25" i="374"/>
  <c r="G25" i="374"/>
  <c r="S25" i="374"/>
  <c r="AF25" i="374"/>
  <c r="R25" i="374"/>
  <c r="AK25" i="374"/>
  <c r="U25" i="374"/>
  <c r="AM25" i="374"/>
  <c r="E25" i="374"/>
  <c r="X25" i="374"/>
  <c r="W25" i="374"/>
  <c r="Z25" i="374"/>
  <c r="AH25" i="374"/>
  <c r="H25" i="374"/>
  <c r="AI25" i="374"/>
  <c r="K25" i="374"/>
  <c r="M25" i="374"/>
  <c r="AE25" i="374"/>
  <c r="AQ25" i="374"/>
  <c r="J25" i="374"/>
  <c r="AC55" i="385"/>
  <c r="AF55" i="385"/>
  <c r="AA55" i="385"/>
  <c r="AO55" i="383"/>
  <c r="Q55" i="383"/>
  <c r="AI55" i="373"/>
  <c r="Z55" i="373"/>
  <c r="AC55" i="373"/>
  <c r="D55" i="379"/>
  <c r="G55" i="379"/>
  <c r="I55" i="379"/>
  <c r="T48" i="372"/>
  <c r="L39" i="378"/>
  <c r="T39" i="378"/>
  <c r="AB39" i="378"/>
  <c r="AJ39" i="378"/>
  <c r="E39" i="378"/>
  <c r="M39" i="378"/>
  <c r="U39" i="378"/>
  <c r="AC39" i="378"/>
  <c r="AK39" i="378"/>
  <c r="F39" i="378"/>
  <c r="N39" i="378"/>
  <c r="G39" i="378"/>
  <c r="O39" i="378"/>
  <c r="W39" i="378"/>
  <c r="AE39" i="378"/>
  <c r="AM39" i="378"/>
  <c r="I39" i="378"/>
  <c r="X39" i="378"/>
  <c r="AI39" i="378"/>
  <c r="J39" i="378"/>
  <c r="Y39" i="378"/>
  <c r="AL39" i="378"/>
  <c r="K39" i="378"/>
  <c r="Z39" i="378"/>
  <c r="AN39" i="378"/>
  <c r="D39" i="378"/>
  <c r="P39" i="378"/>
  <c r="AA39" i="378"/>
  <c r="AO39" i="378"/>
  <c r="S39" i="378"/>
  <c r="V39" i="378"/>
  <c r="AD39" i="378"/>
  <c r="AF39" i="378"/>
  <c r="AG39" i="378"/>
  <c r="AP39" i="378"/>
  <c r="AQ39" i="378"/>
  <c r="R39" i="378"/>
  <c r="AH39" i="378"/>
  <c r="H39" i="378"/>
  <c r="Q39" i="378"/>
  <c r="T55" i="372"/>
  <c r="K46" i="378"/>
  <c r="S46" i="378"/>
  <c r="AA46" i="378"/>
  <c r="AI46" i="378"/>
  <c r="AQ46" i="378"/>
  <c r="L46" i="378"/>
  <c r="T46" i="378"/>
  <c r="AB46" i="378"/>
  <c r="AJ46" i="378"/>
  <c r="F46" i="378"/>
  <c r="N46" i="378"/>
  <c r="V46" i="378"/>
  <c r="AD46" i="378"/>
  <c r="AL46" i="378"/>
  <c r="G46" i="378"/>
  <c r="R46" i="378"/>
  <c r="AF46" i="378"/>
  <c r="H46" i="378"/>
  <c r="U46" i="378"/>
  <c r="AG46" i="378"/>
  <c r="I46" i="378"/>
  <c r="W46" i="378"/>
  <c r="AH46" i="378"/>
  <c r="J46" i="378"/>
  <c r="X46" i="378"/>
  <c r="AK46" i="378"/>
  <c r="AC46" i="378"/>
  <c r="E46" i="378"/>
  <c r="AE46" i="378"/>
  <c r="D46" i="378"/>
  <c r="M46" i="378"/>
  <c r="AM46" i="378"/>
  <c r="AO46" i="378"/>
  <c r="O46" i="378"/>
  <c r="AN46" i="378"/>
  <c r="P46" i="378"/>
  <c r="AP46" i="378"/>
  <c r="Y46" i="378"/>
  <c r="Z46" i="378"/>
  <c r="Q46" i="378"/>
  <c r="Y40" i="372"/>
  <c r="E31" i="375"/>
  <c r="M31" i="375"/>
  <c r="U31" i="375"/>
  <c r="AC31" i="375"/>
  <c r="AK31" i="375"/>
  <c r="F31" i="375"/>
  <c r="N31" i="375"/>
  <c r="V31" i="375"/>
  <c r="AD31" i="375"/>
  <c r="AL31" i="375"/>
  <c r="H31" i="375"/>
  <c r="P31" i="375"/>
  <c r="X31" i="375"/>
  <c r="AF31" i="375"/>
  <c r="AN31" i="375"/>
  <c r="Q31" i="375"/>
  <c r="AB31" i="375"/>
  <c r="AP31" i="375"/>
  <c r="R31" i="375"/>
  <c r="AE31" i="375"/>
  <c r="AQ31" i="375"/>
  <c r="I31" i="375"/>
  <c r="T31" i="375"/>
  <c r="AH31" i="375"/>
  <c r="S31" i="375"/>
  <c r="AM31" i="375"/>
  <c r="W31" i="375"/>
  <c r="AO31" i="375"/>
  <c r="G31" i="375"/>
  <c r="Z31" i="375"/>
  <c r="O31" i="375"/>
  <c r="Y31" i="375"/>
  <c r="AA31" i="375"/>
  <c r="AG31" i="375"/>
  <c r="J31" i="375"/>
  <c r="K31" i="375"/>
  <c r="L31" i="375"/>
  <c r="AI31" i="375"/>
  <c r="AJ31" i="375"/>
  <c r="D31" i="375"/>
  <c r="Y54" i="372"/>
  <c r="K45" i="375"/>
  <c r="S45" i="375"/>
  <c r="AA45" i="375"/>
  <c r="AI45" i="375"/>
  <c r="AQ45" i="375"/>
  <c r="F45" i="375"/>
  <c r="N45" i="375"/>
  <c r="V45" i="375"/>
  <c r="AD45" i="375"/>
  <c r="AL45" i="375"/>
  <c r="D45" i="375"/>
  <c r="H45" i="375"/>
  <c r="R45" i="375"/>
  <c r="AC45" i="375"/>
  <c r="AN45" i="375"/>
  <c r="I45" i="375"/>
  <c r="T45" i="375"/>
  <c r="AE45" i="375"/>
  <c r="AO45" i="375"/>
  <c r="L45" i="375"/>
  <c r="W45" i="375"/>
  <c r="AG45" i="375"/>
  <c r="J45" i="375"/>
  <c r="Z45" i="375"/>
  <c r="M45" i="375"/>
  <c r="AB45" i="375"/>
  <c r="P45" i="375"/>
  <c r="AH45" i="375"/>
  <c r="Q45" i="375"/>
  <c r="AP45" i="375"/>
  <c r="U45" i="375"/>
  <c r="X45" i="375"/>
  <c r="Y45" i="375"/>
  <c r="AF45" i="375"/>
  <c r="AJ45" i="375"/>
  <c r="AK45" i="375"/>
  <c r="AM45" i="375"/>
  <c r="E45" i="375"/>
  <c r="G45" i="375"/>
  <c r="O45" i="375"/>
  <c r="Y41" i="372"/>
  <c r="F32" i="375"/>
  <c r="N32" i="375"/>
  <c r="V32" i="375"/>
  <c r="AD32" i="375"/>
  <c r="AL32" i="375"/>
  <c r="G32" i="375"/>
  <c r="O32" i="375"/>
  <c r="W32" i="375"/>
  <c r="AE32" i="375"/>
  <c r="AM32" i="375"/>
  <c r="I32" i="375"/>
  <c r="Q32" i="375"/>
  <c r="Y32" i="375"/>
  <c r="AG32" i="375"/>
  <c r="AO32" i="375"/>
  <c r="P32" i="375"/>
  <c r="AB32" i="375"/>
  <c r="AP32" i="375"/>
  <c r="R32" i="375"/>
  <c r="AC32" i="375"/>
  <c r="AQ32" i="375"/>
  <c r="H32" i="375"/>
  <c r="T32" i="375"/>
  <c r="AH32" i="375"/>
  <c r="U32" i="375"/>
  <c r="AN32" i="375"/>
  <c r="X32" i="375"/>
  <c r="J32" i="375"/>
  <c r="AA32" i="375"/>
  <c r="L32" i="375"/>
  <c r="M32" i="375"/>
  <c r="S32" i="375"/>
  <c r="Z32" i="375"/>
  <c r="AF32" i="375"/>
  <c r="AI32" i="375"/>
  <c r="AJ32" i="375"/>
  <c r="AK32" i="375"/>
  <c r="E32" i="375"/>
  <c r="D32" i="375"/>
  <c r="K32" i="375"/>
  <c r="Y38" i="372"/>
  <c r="H29" i="375"/>
  <c r="P29" i="375"/>
  <c r="X29" i="375"/>
  <c r="AF29" i="375"/>
  <c r="AN29" i="375"/>
  <c r="J29" i="375"/>
  <c r="N29" i="375"/>
  <c r="W29" i="375"/>
  <c r="AG29" i="375"/>
  <c r="AP29" i="375"/>
  <c r="E29" i="375"/>
  <c r="O29" i="375"/>
  <c r="Y29" i="375"/>
  <c r="AH29" i="375"/>
  <c r="AQ29" i="375"/>
  <c r="G29" i="375"/>
  <c r="R29" i="375"/>
  <c r="AA29" i="375"/>
  <c r="AJ29" i="375"/>
  <c r="D29" i="375"/>
  <c r="L29" i="375"/>
  <c r="AB29" i="375"/>
  <c r="AO29" i="375"/>
  <c r="M29" i="375"/>
  <c r="AC29" i="375"/>
  <c r="S29" i="375"/>
  <c r="AE29" i="375"/>
  <c r="I29" i="375"/>
  <c r="AI29" i="375"/>
  <c r="K29" i="375"/>
  <c r="AK29" i="375"/>
  <c r="T29" i="375"/>
  <c r="AM29" i="375"/>
  <c r="Z29" i="375"/>
  <c r="AD29" i="375"/>
  <c r="AL29" i="375"/>
  <c r="F29" i="375"/>
  <c r="Q29" i="375"/>
  <c r="U29" i="375"/>
  <c r="V29" i="375"/>
  <c r="E13" i="374"/>
  <c r="M13" i="374"/>
  <c r="U13" i="374"/>
  <c r="AC13" i="374"/>
  <c r="AK13" i="374"/>
  <c r="F13" i="374"/>
  <c r="N13" i="374"/>
  <c r="V13" i="374"/>
  <c r="AD13" i="374"/>
  <c r="AL13" i="374"/>
  <c r="H13" i="374"/>
  <c r="P13" i="374"/>
  <c r="X13" i="374"/>
  <c r="AF13" i="374"/>
  <c r="AN13" i="374"/>
  <c r="J13" i="374"/>
  <c r="R13" i="374"/>
  <c r="Z13" i="374"/>
  <c r="AH13" i="374"/>
  <c r="AP13" i="374"/>
  <c r="T13" i="374"/>
  <c r="AJ13" i="374"/>
  <c r="G13" i="374"/>
  <c r="W13" i="374"/>
  <c r="AM13" i="374"/>
  <c r="K13" i="374"/>
  <c r="AA13" i="374"/>
  <c r="AQ13" i="374"/>
  <c r="AE13" i="374"/>
  <c r="I13" i="374"/>
  <c r="AG13" i="374"/>
  <c r="O13" i="374"/>
  <c r="AO13" i="374"/>
  <c r="Q13" i="374"/>
  <c r="S13" i="374"/>
  <c r="L13" i="374"/>
  <c r="Y13" i="374"/>
  <c r="AB13" i="374"/>
  <c r="AI13" i="374"/>
  <c r="D13" i="374"/>
  <c r="L41" i="374"/>
  <c r="T41" i="374"/>
  <c r="AB41" i="374"/>
  <c r="AJ41" i="374"/>
  <c r="F41" i="374"/>
  <c r="N41" i="374"/>
  <c r="V41" i="374"/>
  <c r="AD41" i="374"/>
  <c r="AL41" i="374"/>
  <c r="D41" i="374"/>
  <c r="E41" i="374"/>
  <c r="P41" i="374"/>
  <c r="Z41" i="374"/>
  <c r="AK41" i="374"/>
  <c r="G41" i="374"/>
  <c r="Q41" i="374"/>
  <c r="AA41" i="374"/>
  <c r="AM41" i="374"/>
  <c r="I41" i="374"/>
  <c r="S41" i="374"/>
  <c r="AE41" i="374"/>
  <c r="AO41" i="374"/>
  <c r="H41" i="374"/>
  <c r="X41" i="374"/>
  <c r="AP41" i="374"/>
  <c r="J41" i="374"/>
  <c r="Y41" i="374"/>
  <c r="AQ41" i="374"/>
  <c r="M41" i="374"/>
  <c r="AF41" i="374"/>
  <c r="R41" i="374"/>
  <c r="U41" i="374"/>
  <c r="AC41" i="374"/>
  <c r="AG41" i="374"/>
  <c r="AI41" i="374"/>
  <c r="AN41" i="374"/>
  <c r="K41" i="374"/>
  <c r="O41" i="374"/>
  <c r="W41" i="374"/>
  <c r="AH41" i="374"/>
  <c r="Y55" i="385"/>
  <c r="AP55" i="385"/>
  <c r="X55" i="385"/>
  <c r="AL55" i="385"/>
  <c r="S55" i="385"/>
  <c r="E21" i="374"/>
  <c r="M21" i="374"/>
  <c r="U21" i="374"/>
  <c r="AC21" i="374"/>
  <c r="AK21" i="374"/>
  <c r="H21" i="374"/>
  <c r="P21" i="374"/>
  <c r="X21" i="374"/>
  <c r="AF21" i="374"/>
  <c r="AN21" i="374"/>
  <c r="J21" i="374"/>
  <c r="R21" i="374"/>
  <c r="Z21" i="374"/>
  <c r="AH21" i="374"/>
  <c r="AP21" i="374"/>
  <c r="Q21" i="374"/>
  <c r="AD21" i="374"/>
  <c r="AQ21" i="374"/>
  <c r="F21" i="374"/>
  <c r="S21" i="374"/>
  <c r="AE21" i="374"/>
  <c r="I21" i="374"/>
  <c r="V21" i="374"/>
  <c r="AI21" i="374"/>
  <c r="K21" i="374"/>
  <c r="AB21" i="374"/>
  <c r="L21" i="374"/>
  <c r="AG21" i="374"/>
  <c r="D21" i="374"/>
  <c r="O21" i="374"/>
  <c r="AL21" i="374"/>
  <c r="N21" i="374"/>
  <c r="T21" i="374"/>
  <c r="Y21" i="374"/>
  <c r="AA21" i="374"/>
  <c r="AM21" i="374"/>
  <c r="AO21" i="374"/>
  <c r="G21" i="374"/>
  <c r="W21" i="374"/>
  <c r="AJ21" i="374"/>
  <c r="AB55" i="383"/>
  <c r="R55" i="383"/>
  <c r="K55" i="383"/>
  <c r="F55" i="383"/>
  <c r="G55" i="383"/>
  <c r="V55" i="373"/>
  <c r="AP55" i="373"/>
  <c r="U55" i="373"/>
  <c r="Q55" i="373"/>
  <c r="P55" i="373"/>
  <c r="F38" i="374"/>
  <c r="N38" i="374"/>
  <c r="V38" i="374"/>
  <c r="AD38" i="374"/>
  <c r="AL38" i="374"/>
  <c r="I38" i="374"/>
  <c r="Q38" i="374"/>
  <c r="Y38" i="374"/>
  <c r="AG38" i="374"/>
  <c r="AO38" i="374"/>
  <c r="K38" i="374"/>
  <c r="S38" i="374"/>
  <c r="AA38" i="374"/>
  <c r="AI38" i="374"/>
  <c r="AQ38" i="374"/>
  <c r="G38" i="374"/>
  <c r="T38" i="374"/>
  <c r="AF38" i="374"/>
  <c r="H38" i="374"/>
  <c r="U38" i="374"/>
  <c r="AH38" i="374"/>
  <c r="D38" i="374"/>
  <c r="L38" i="374"/>
  <c r="X38" i="374"/>
  <c r="AK38" i="374"/>
  <c r="W38" i="374"/>
  <c r="AP38" i="374"/>
  <c r="Z38" i="374"/>
  <c r="J38" i="374"/>
  <c r="AC38" i="374"/>
  <c r="E38" i="374"/>
  <c r="AM38" i="374"/>
  <c r="M38" i="374"/>
  <c r="AN38" i="374"/>
  <c r="P38" i="374"/>
  <c r="R38" i="374"/>
  <c r="AE38" i="374"/>
  <c r="AJ38" i="374"/>
  <c r="O38" i="374"/>
  <c r="AB38" i="374"/>
  <c r="V55" i="379"/>
  <c r="M55" i="379"/>
  <c r="AN55" i="379"/>
  <c r="AL55" i="379"/>
  <c r="AJ55" i="379"/>
  <c r="I33" i="374"/>
  <c r="Q33" i="374"/>
  <c r="Y33" i="374"/>
  <c r="AG33" i="374"/>
  <c r="AO33" i="374"/>
  <c r="L33" i="374"/>
  <c r="T33" i="374"/>
  <c r="AB33" i="374"/>
  <c r="AJ33" i="374"/>
  <c r="F33" i="374"/>
  <c r="N33" i="374"/>
  <c r="V33" i="374"/>
  <c r="AD33" i="374"/>
  <c r="AL33" i="374"/>
  <c r="D33" i="374"/>
  <c r="J33" i="374"/>
  <c r="W33" i="374"/>
  <c r="AI33" i="374"/>
  <c r="K33" i="374"/>
  <c r="X33" i="374"/>
  <c r="AK33" i="374"/>
  <c r="O33" i="374"/>
  <c r="AA33" i="374"/>
  <c r="AN33" i="374"/>
  <c r="M33" i="374"/>
  <c r="AF33" i="374"/>
  <c r="P33" i="374"/>
  <c r="AH33" i="374"/>
  <c r="S33" i="374"/>
  <c r="AP33" i="374"/>
  <c r="E33" i="374"/>
  <c r="AM33" i="374"/>
  <c r="G33" i="374"/>
  <c r="AQ33" i="374"/>
  <c r="R33" i="374"/>
  <c r="U33" i="374"/>
  <c r="AC33" i="374"/>
  <c r="AE33" i="374"/>
  <c r="H33" i="374"/>
  <c r="Z33" i="374"/>
  <c r="T50" i="372"/>
  <c r="F41" i="378"/>
  <c r="N41" i="378"/>
  <c r="V41" i="378"/>
  <c r="AD41" i="378"/>
  <c r="AL41" i="378"/>
  <c r="D41" i="378"/>
  <c r="G41" i="378"/>
  <c r="O41" i="378"/>
  <c r="W41" i="378"/>
  <c r="AE41" i="378"/>
  <c r="AM41" i="378"/>
  <c r="I41" i="378"/>
  <c r="Q41" i="378"/>
  <c r="Y41" i="378"/>
  <c r="AG41" i="378"/>
  <c r="AO41" i="378"/>
  <c r="J41" i="378"/>
  <c r="U41" i="378"/>
  <c r="AI41" i="378"/>
  <c r="K41" i="378"/>
  <c r="X41" i="378"/>
  <c r="AJ41" i="378"/>
  <c r="L41" i="378"/>
  <c r="Z41" i="378"/>
  <c r="AK41" i="378"/>
  <c r="M41" i="378"/>
  <c r="AA41" i="378"/>
  <c r="AN41" i="378"/>
  <c r="S41" i="378"/>
  <c r="T41" i="378"/>
  <c r="E41" i="378"/>
  <c r="AB41" i="378"/>
  <c r="AC41" i="378"/>
  <c r="AF41" i="378"/>
  <c r="AH41" i="378"/>
  <c r="P41" i="378"/>
  <c r="AP41" i="378"/>
  <c r="H41" i="378"/>
  <c r="AQ41" i="378"/>
  <c r="R41" i="378"/>
  <c r="T43" i="372"/>
  <c r="G34" i="378"/>
  <c r="O34" i="378"/>
  <c r="W34" i="378"/>
  <c r="AE34" i="378"/>
  <c r="AM34" i="378"/>
  <c r="H34" i="378"/>
  <c r="P34" i="378"/>
  <c r="X34" i="378"/>
  <c r="AF34" i="378"/>
  <c r="AN34" i="378"/>
  <c r="I34" i="378"/>
  <c r="Q34" i="378"/>
  <c r="Y34" i="378"/>
  <c r="AG34" i="378"/>
  <c r="AO34" i="378"/>
  <c r="J34" i="378"/>
  <c r="R34" i="378"/>
  <c r="Z34" i="378"/>
  <c r="AH34" i="378"/>
  <c r="AP34" i="378"/>
  <c r="L34" i="378"/>
  <c r="AB34" i="378"/>
  <c r="M34" i="378"/>
  <c r="AC34" i="378"/>
  <c r="N34" i="378"/>
  <c r="AD34" i="378"/>
  <c r="S34" i="378"/>
  <c r="AI34" i="378"/>
  <c r="V34" i="378"/>
  <c r="D34" i="378"/>
  <c r="AA34" i="378"/>
  <c r="AJ34" i="378"/>
  <c r="AL34" i="378"/>
  <c r="E34" i="378"/>
  <c r="AK34" i="378"/>
  <c r="F34" i="378"/>
  <c r="AQ34" i="378"/>
  <c r="K34" i="378"/>
  <c r="T34" i="378"/>
  <c r="U34" i="378"/>
  <c r="Y25" i="372"/>
  <c r="K16" i="375"/>
  <c r="S16" i="375"/>
  <c r="AA16" i="375"/>
  <c r="AI16" i="375"/>
  <c r="AQ16" i="375"/>
  <c r="E16" i="375"/>
  <c r="M16" i="375"/>
  <c r="U16" i="375"/>
  <c r="AC16" i="375"/>
  <c r="AK16" i="375"/>
  <c r="I16" i="375"/>
  <c r="T16" i="375"/>
  <c r="AE16" i="375"/>
  <c r="AO16" i="375"/>
  <c r="J16" i="375"/>
  <c r="V16" i="375"/>
  <c r="AF16" i="375"/>
  <c r="AP16" i="375"/>
  <c r="N16" i="375"/>
  <c r="X16" i="375"/>
  <c r="AH16" i="375"/>
  <c r="G16" i="375"/>
  <c r="Y16" i="375"/>
  <c r="AN16" i="375"/>
  <c r="H16" i="375"/>
  <c r="Z16" i="375"/>
  <c r="O16" i="375"/>
  <c r="AD16" i="375"/>
  <c r="W16" i="375"/>
  <c r="AB16" i="375"/>
  <c r="D16" i="375"/>
  <c r="F16" i="375"/>
  <c r="AJ16" i="375"/>
  <c r="L16" i="375"/>
  <c r="AL16" i="375"/>
  <c r="Q16" i="375"/>
  <c r="R16" i="375"/>
  <c r="AG16" i="375"/>
  <c r="AM16" i="375"/>
  <c r="P16" i="375"/>
  <c r="Y23" i="372"/>
  <c r="I14" i="375"/>
  <c r="Q14" i="375"/>
  <c r="Y14" i="375"/>
  <c r="AG14" i="375"/>
  <c r="AO14" i="375"/>
  <c r="K14" i="375"/>
  <c r="S14" i="375"/>
  <c r="AA14" i="375"/>
  <c r="AI14" i="375"/>
  <c r="AQ14" i="375"/>
  <c r="M14" i="375"/>
  <c r="W14" i="375"/>
  <c r="AH14" i="375"/>
  <c r="N14" i="375"/>
  <c r="X14" i="375"/>
  <c r="AJ14" i="375"/>
  <c r="F14" i="375"/>
  <c r="P14" i="375"/>
  <c r="AB14" i="375"/>
  <c r="AL14" i="375"/>
  <c r="R14" i="375"/>
  <c r="AF14" i="375"/>
  <c r="T14" i="375"/>
  <c r="AK14" i="375"/>
  <c r="G14" i="375"/>
  <c r="V14" i="375"/>
  <c r="AN14" i="375"/>
  <c r="U14" i="375"/>
  <c r="Z14" i="375"/>
  <c r="E14" i="375"/>
  <c r="AD14" i="375"/>
  <c r="H14" i="375"/>
  <c r="AE14" i="375"/>
  <c r="AP14" i="375"/>
  <c r="J14" i="375"/>
  <c r="D14" i="375"/>
  <c r="L14" i="375"/>
  <c r="O14" i="375"/>
  <c r="AC14" i="375"/>
  <c r="AM14" i="375"/>
  <c r="Y53" i="372"/>
  <c r="J44" i="375"/>
  <c r="R44" i="375"/>
  <c r="Z44" i="375"/>
  <c r="AH44" i="375"/>
  <c r="AP44" i="375"/>
  <c r="E44" i="375"/>
  <c r="M44" i="375"/>
  <c r="U44" i="375"/>
  <c r="AC44" i="375"/>
  <c r="AK44" i="375"/>
  <c r="O44" i="375"/>
  <c r="Y44" i="375"/>
  <c r="AJ44" i="375"/>
  <c r="D44" i="375"/>
  <c r="F44" i="375"/>
  <c r="P44" i="375"/>
  <c r="AA44" i="375"/>
  <c r="AL44" i="375"/>
  <c r="H44" i="375"/>
  <c r="S44" i="375"/>
  <c r="AD44" i="375"/>
  <c r="AN44" i="375"/>
  <c r="N44" i="375"/>
  <c r="AF44" i="375"/>
  <c r="Q44" i="375"/>
  <c r="AG44" i="375"/>
  <c r="V44" i="375"/>
  <c r="AM44" i="375"/>
  <c r="AB44" i="375"/>
  <c r="G44" i="375"/>
  <c r="AE44" i="375"/>
  <c r="I44" i="375"/>
  <c r="AI44" i="375"/>
  <c r="K44" i="375"/>
  <c r="AO44" i="375"/>
  <c r="L44" i="375"/>
  <c r="T44" i="375"/>
  <c r="W44" i="375"/>
  <c r="X44" i="375"/>
  <c r="AQ44" i="375"/>
  <c r="Y52" i="372"/>
  <c r="I43" i="375"/>
  <c r="Q43" i="375"/>
  <c r="Y43" i="375"/>
  <c r="AG43" i="375"/>
  <c r="AO43" i="375"/>
  <c r="L43" i="375"/>
  <c r="T43" i="375"/>
  <c r="AB43" i="375"/>
  <c r="AJ43" i="375"/>
  <c r="K43" i="375"/>
  <c r="V43" i="375"/>
  <c r="AF43" i="375"/>
  <c r="AQ43" i="375"/>
  <c r="M43" i="375"/>
  <c r="W43" i="375"/>
  <c r="AH43" i="375"/>
  <c r="E43" i="375"/>
  <c r="O43" i="375"/>
  <c r="Z43" i="375"/>
  <c r="AK43" i="375"/>
  <c r="S43" i="375"/>
  <c r="AL43" i="375"/>
  <c r="F43" i="375"/>
  <c r="U43" i="375"/>
  <c r="AM43" i="375"/>
  <c r="H43" i="375"/>
  <c r="AA43" i="375"/>
  <c r="AP43" i="375"/>
  <c r="N43" i="375"/>
  <c r="AN43" i="375"/>
  <c r="P43" i="375"/>
  <c r="R43" i="375"/>
  <c r="X43" i="375"/>
  <c r="D43" i="375"/>
  <c r="G43" i="375"/>
  <c r="J43" i="375"/>
  <c r="AE43" i="375"/>
  <c r="AI43" i="375"/>
  <c r="AC43" i="375"/>
  <c r="AD43" i="375"/>
  <c r="H32" i="374"/>
  <c r="P32" i="374"/>
  <c r="X32" i="374"/>
  <c r="AF32" i="374"/>
  <c r="AN32" i="374"/>
  <c r="K32" i="374"/>
  <c r="S32" i="374"/>
  <c r="AA32" i="374"/>
  <c r="AI32" i="374"/>
  <c r="AQ32" i="374"/>
  <c r="E32" i="374"/>
  <c r="M32" i="374"/>
  <c r="U32" i="374"/>
  <c r="AC32" i="374"/>
  <c r="AK32" i="374"/>
  <c r="J32" i="374"/>
  <c r="W32" i="374"/>
  <c r="AJ32" i="374"/>
  <c r="L32" i="374"/>
  <c r="Y32" i="374"/>
  <c r="AL32" i="374"/>
  <c r="O32" i="374"/>
  <c r="AB32" i="374"/>
  <c r="AO32" i="374"/>
  <c r="I32" i="374"/>
  <c r="AE32" i="374"/>
  <c r="N32" i="374"/>
  <c r="AG32" i="374"/>
  <c r="R32" i="374"/>
  <c r="AM32" i="374"/>
  <c r="G32" i="374"/>
  <c r="Q32" i="374"/>
  <c r="V32" i="374"/>
  <c r="Z32" i="374"/>
  <c r="F32" i="374"/>
  <c r="D32" i="374"/>
  <c r="T32" i="374"/>
  <c r="AD32" i="374"/>
  <c r="AH32" i="374"/>
  <c r="AP32" i="374"/>
  <c r="E42" i="374"/>
  <c r="M42" i="374"/>
  <c r="U42" i="374"/>
  <c r="AC42" i="374"/>
  <c r="AK42" i="374"/>
  <c r="G42" i="374"/>
  <c r="O42" i="374"/>
  <c r="W42" i="374"/>
  <c r="AE42" i="374"/>
  <c r="AM42" i="374"/>
  <c r="I42" i="374"/>
  <c r="S42" i="374"/>
  <c r="AD42" i="374"/>
  <c r="AO42" i="374"/>
  <c r="J42" i="374"/>
  <c r="T42" i="374"/>
  <c r="AF42" i="374"/>
  <c r="AP42" i="374"/>
  <c r="L42" i="374"/>
  <c r="X42" i="374"/>
  <c r="AH42" i="374"/>
  <c r="D42" i="374"/>
  <c r="R42" i="374"/>
  <c r="AJ42" i="374"/>
  <c r="V42" i="374"/>
  <c r="AL42" i="374"/>
  <c r="H42" i="374"/>
  <c r="Z42" i="374"/>
  <c r="AQ42" i="374"/>
  <c r="F42" i="374"/>
  <c r="AG42" i="374"/>
  <c r="K42" i="374"/>
  <c r="AI42" i="374"/>
  <c r="P42" i="374"/>
  <c r="Q42" i="374"/>
  <c r="N42" i="374"/>
  <c r="Y42" i="374"/>
  <c r="AA42" i="374"/>
  <c r="AB42" i="374"/>
  <c r="AN42" i="374"/>
  <c r="AN55" i="385"/>
  <c r="AI55" i="385"/>
  <c r="H24" i="374"/>
  <c r="P24" i="374"/>
  <c r="X24" i="374"/>
  <c r="AF24" i="374"/>
  <c r="AN24" i="374"/>
  <c r="K24" i="374"/>
  <c r="S24" i="374"/>
  <c r="AA24" i="374"/>
  <c r="AI24" i="374"/>
  <c r="AQ24" i="374"/>
  <c r="E24" i="374"/>
  <c r="M24" i="374"/>
  <c r="U24" i="374"/>
  <c r="AC24" i="374"/>
  <c r="AK24" i="374"/>
  <c r="O24" i="374"/>
  <c r="AB24" i="374"/>
  <c r="AO24" i="374"/>
  <c r="Q24" i="374"/>
  <c r="AD24" i="374"/>
  <c r="AP24" i="374"/>
  <c r="G24" i="374"/>
  <c r="T24" i="374"/>
  <c r="AG24" i="374"/>
  <c r="N24" i="374"/>
  <c r="AJ24" i="374"/>
  <c r="R24" i="374"/>
  <c r="AL24" i="374"/>
  <c r="W24" i="374"/>
  <c r="D24" i="374"/>
  <c r="Z24" i="374"/>
  <c r="AE24" i="374"/>
  <c r="I24" i="374"/>
  <c r="AM24" i="374"/>
  <c r="J24" i="374"/>
  <c r="F24" i="374"/>
  <c r="L24" i="374"/>
  <c r="V24" i="374"/>
  <c r="Y24" i="374"/>
  <c r="AH24" i="374"/>
  <c r="AH55" i="383"/>
  <c r="Z55" i="383"/>
  <c r="D55" i="373"/>
  <c r="K55" i="373"/>
  <c r="AH55" i="373"/>
  <c r="W55" i="379"/>
  <c r="O55" i="379"/>
  <c r="T38" i="372"/>
  <c r="J29" i="378"/>
  <c r="R29" i="378"/>
  <c r="Z29" i="378"/>
  <c r="AH29" i="378"/>
  <c r="AP29" i="378"/>
  <c r="K29" i="378"/>
  <c r="S29" i="378"/>
  <c r="AA29" i="378"/>
  <c r="AI29" i="378"/>
  <c r="AQ29" i="378"/>
  <c r="L29" i="378"/>
  <c r="T29" i="378"/>
  <c r="AB29" i="378"/>
  <c r="AJ29" i="378"/>
  <c r="E29" i="378"/>
  <c r="M29" i="378"/>
  <c r="U29" i="378"/>
  <c r="AC29" i="378"/>
  <c r="AK29" i="378"/>
  <c r="O29" i="378"/>
  <c r="AE29" i="378"/>
  <c r="P29" i="378"/>
  <c r="AF29" i="378"/>
  <c r="Q29" i="378"/>
  <c r="AG29" i="378"/>
  <c r="D29" i="378"/>
  <c r="F29" i="378"/>
  <c r="V29" i="378"/>
  <c r="AL29" i="378"/>
  <c r="Y29" i="378"/>
  <c r="AD29" i="378"/>
  <c r="G29" i="378"/>
  <c r="AM29" i="378"/>
  <c r="H29" i="378"/>
  <c r="AN29" i="378"/>
  <c r="I29" i="378"/>
  <c r="AO29" i="378"/>
  <c r="N29" i="378"/>
  <c r="W29" i="378"/>
  <c r="X29" i="378"/>
  <c r="T40" i="372"/>
  <c r="Z40" i="372" s="1"/>
  <c r="L31" i="378"/>
  <c r="T31" i="378"/>
  <c r="AB31" i="378"/>
  <c r="AJ31" i="378"/>
  <c r="E31" i="378"/>
  <c r="M31" i="378"/>
  <c r="U31" i="378"/>
  <c r="AC31" i="378"/>
  <c r="AK31" i="378"/>
  <c r="F31" i="378"/>
  <c r="N31" i="378"/>
  <c r="V31" i="378"/>
  <c r="AD31" i="378"/>
  <c r="AL31" i="378"/>
  <c r="G31" i="378"/>
  <c r="O31" i="378"/>
  <c r="W31" i="378"/>
  <c r="AE31" i="378"/>
  <c r="AM31" i="378"/>
  <c r="Q31" i="378"/>
  <c r="AG31" i="378"/>
  <c r="R31" i="378"/>
  <c r="AH31" i="378"/>
  <c r="S31" i="378"/>
  <c r="AI31" i="378"/>
  <c r="H31" i="378"/>
  <c r="X31" i="378"/>
  <c r="AN31" i="378"/>
  <c r="K31" i="378"/>
  <c r="AQ31" i="378"/>
  <c r="P31" i="378"/>
  <c r="AA31" i="378"/>
  <c r="Y31" i="378"/>
  <c r="D31" i="378"/>
  <c r="Z31" i="378"/>
  <c r="J31" i="378"/>
  <c r="I31" i="378"/>
  <c r="AF31" i="378"/>
  <c r="AO31" i="378"/>
  <c r="AP31" i="378"/>
  <c r="T58" i="372"/>
  <c r="F49" i="378"/>
  <c r="N49" i="378"/>
  <c r="V49" i="378"/>
  <c r="AD49" i="378"/>
  <c r="AL49" i="378"/>
  <c r="D49" i="378"/>
  <c r="G49" i="378"/>
  <c r="O49" i="378"/>
  <c r="W49" i="378"/>
  <c r="AE49" i="378"/>
  <c r="AM49" i="378"/>
  <c r="I49" i="378"/>
  <c r="Q49" i="378"/>
  <c r="Y49" i="378"/>
  <c r="AG49" i="378"/>
  <c r="AO49" i="378"/>
  <c r="R49" i="378"/>
  <c r="AC49" i="378"/>
  <c r="AQ49" i="378"/>
  <c r="E49" i="378"/>
  <c r="S49" i="378"/>
  <c r="AF49" i="378"/>
  <c r="H49" i="378"/>
  <c r="T49" i="378"/>
  <c r="AH49" i="378"/>
  <c r="J49" i="378"/>
  <c r="U49" i="378"/>
  <c r="AI49" i="378"/>
  <c r="M49" i="378"/>
  <c r="AN49" i="378"/>
  <c r="AA49" i="378"/>
  <c r="P49" i="378"/>
  <c r="AP49" i="378"/>
  <c r="X49" i="378"/>
  <c r="Z49" i="378"/>
  <c r="AB49" i="378"/>
  <c r="AJ49" i="378"/>
  <c r="AK49" i="378"/>
  <c r="K49" i="378"/>
  <c r="L49" i="378"/>
  <c r="H40" i="374"/>
  <c r="P40" i="374"/>
  <c r="X40" i="374"/>
  <c r="AF40" i="374"/>
  <c r="AN40" i="374"/>
  <c r="K40" i="374"/>
  <c r="S40" i="374"/>
  <c r="AA40" i="374"/>
  <c r="AI40" i="374"/>
  <c r="AQ40" i="374"/>
  <c r="E40" i="374"/>
  <c r="M40" i="374"/>
  <c r="U40" i="374"/>
  <c r="AC40" i="374"/>
  <c r="AK40" i="374"/>
  <c r="F40" i="374"/>
  <c r="R40" i="374"/>
  <c r="AE40" i="374"/>
  <c r="G40" i="374"/>
  <c r="T40" i="374"/>
  <c r="AG40" i="374"/>
  <c r="J40" i="374"/>
  <c r="W40" i="374"/>
  <c r="AJ40" i="374"/>
  <c r="Z40" i="374"/>
  <c r="I40" i="374"/>
  <c r="AB40" i="374"/>
  <c r="N40" i="374"/>
  <c r="AH40" i="374"/>
  <c r="Y40" i="374"/>
  <c r="AD40" i="374"/>
  <c r="D40" i="374"/>
  <c r="AM40" i="374"/>
  <c r="L40" i="374"/>
  <c r="AO40" i="374"/>
  <c r="Q40" i="374"/>
  <c r="V40" i="374"/>
  <c r="AL40" i="374"/>
  <c r="AP40" i="374"/>
  <c r="O40" i="374"/>
  <c r="H16" i="374"/>
  <c r="P16" i="374"/>
  <c r="X16" i="374"/>
  <c r="AF16" i="374"/>
  <c r="AN16" i="374"/>
  <c r="I16" i="374"/>
  <c r="Q16" i="374"/>
  <c r="Y16" i="374"/>
  <c r="AG16" i="374"/>
  <c r="K16" i="374"/>
  <c r="S16" i="374"/>
  <c r="AA16" i="374"/>
  <c r="AI16" i="374"/>
  <c r="AQ16" i="374"/>
  <c r="E16" i="374"/>
  <c r="M16" i="374"/>
  <c r="U16" i="374"/>
  <c r="AC16" i="374"/>
  <c r="AK16" i="374"/>
  <c r="O16" i="374"/>
  <c r="AE16" i="374"/>
  <c r="D16" i="374"/>
  <c r="R16" i="374"/>
  <c r="AH16" i="374"/>
  <c r="F16" i="374"/>
  <c r="V16" i="374"/>
  <c r="AL16" i="374"/>
  <c r="N16" i="374"/>
  <c r="AO16" i="374"/>
  <c r="T16" i="374"/>
  <c r="AP16" i="374"/>
  <c r="Z16" i="374"/>
  <c r="G16" i="374"/>
  <c r="J16" i="374"/>
  <c r="W16" i="374"/>
  <c r="AB16" i="374"/>
  <c r="AJ16" i="374"/>
  <c r="AM16" i="374"/>
  <c r="L16" i="374"/>
  <c r="AD16" i="374"/>
  <c r="R55" i="385"/>
  <c r="G55" i="385"/>
  <c r="I17" i="374"/>
  <c r="Q17" i="374"/>
  <c r="Y17" i="374"/>
  <c r="AG17" i="374"/>
  <c r="AO17" i="374"/>
  <c r="L17" i="374"/>
  <c r="T17" i="374"/>
  <c r="AB17" i="374"/>
  <c r="AJ17" i="374"/>
  <c r="F17" i="374"/>
  <c r="N17" i="374"/>
  <c r="V17" i="374"/>
  <c r="AD17" i="374"/>
  <c r="AL17" i="374"/>
  <c r="D17" i="374"/>
  <c r="G17" i="374"/>
  <c r="S17" i="374"/>
  <c r="AF17" i="374"/>
  <c r="H17" i="374"/>
  <c r="U17" i="374"/>
  <c r="AH17" i="374"/>
  <c r="K17" i="374"/>
  <c r="X17" i="374"/>
  <c r="AK17" i="374"/>
  <c r="W17" i="374"/>
  <c r="AP17" i="374"/>
  <c r="Z17" i="374"/>
  <c r="AQ17" i="374"/>
  <c r="J17" i="374"/>
  <c r="AC17" i="374"/>
  <c r="E17" i="374"/>
  <c r="AM17" i="374"/>
  <c r="M17" i="374"/>
  <c r="AN17" i="374"/>
  <c r="P17" i="374"/>
  <c r="R17" i="374"/>
  <c r="O17" i="374"/>
  <c r="AA17" i="374"/>
  <c r="AE17" i="374"/>
  <c r="AI17" i="374"/>
  <c r="AG55" i="383"/>
  <c r="V55" i="383"/>
  <c r="S55" i="383"/>
  <c r="AF55" i="373"/>
  <c r="Y55" i="373"/>
  <c r="K19" i="374"/>
  <c r="S19" i="374"/>
  <c r="AA19" i="374"/>
  <c r="AI19" i="374"/>
  <c r="AQ19" i="374"/>
  <c r="F19" i="374"/>
  <c r="N19" i="374"/>
  <c r="V19" i="374"/>
  <c r="AD19" i="374"/>
  <c r="AL19" i="374"/>
  <c r="H19" i="374"/>
  <c r="P19" i="374"/>
  <c r="X19" i="374"/>
  <c r="AF19" i="374"/>
  <c r="AN19" i="374"/>
  <c r="E19" i="374"/>
  <c r="R19" i="374"/>
  <c r="AE19" i="374"/>
  <c r="G19" i="374"/>
  <c r="T19" i="374"/>
  <c r="AG19" i="374"/>
  <c r="J19" i="374"/>
  <c r="W19" i="374"/>
  <c r="AJ19" i="374"/>
  <c r="Z19" i="374"/>
  <c r="D19" i="374"/>
  <c r="I19" i="374"/>
  <c r="AB19" i="374"/>
  <c r="M19" i="374"/>
  <c r="AH19" i="374"/>
  <c r="Y19" i="374"/>
  <c r="AC19" i="374"/>
  <c r="AM19" i="374"/>
  <c r="L19" i="374"/>
  <c r="AO19" i="374"/>
  <c r="O19" i="374"/>
  <c r="AK19" i="374"/>
  <c r="AP19" i="374"/>
  <c r="U19" i="374"/>
  <c r="Q19" i="374"/>
  <c r="K55" i="379"/>
  <c r="E55" i="379"/>
  <c r="T44" i="372"/>
  <c r="H35" i="378"/>
  <c r="P35" i="378"/>
  <c r="X35" i="378"/>
  <c r="AF35" i="378"/>
  <c r="AN35" i="378"/>
  <c r="I35" i="378"/>
  <c r="Q35" i="378"/>
  <c r="Y35" i="378"/>
  <c r="AG35" i="378"/>
  <c r="AO35" i="378"/>
  <c r="J35" i="378"/>
  <c r="R35" i="378"/>
  <c r="Z35" i="378"/>
  <c r="AH35" i="378"/>
  <c r="AP35" i="378"/>
  <c r="K35" i="378"/>
  <c r="S35" i="378"/>
  <c r="AA35" i="378"/>
  <c r="AI35" i="378"/>
  <c r="AQ35" i="378"/>
  <c r="E35" i="378"/>
  <c r="U35" i="378"/>
  <c r="AK35" i="378"/>
  <c r="F35" i="378"/>
  <c r="V35" i="378"/>
  <c r="AL35" i="378"/>
  <c r="G35" i="378"/>
  <c r="W35" i="378"/>
  <c r="AM35" i="378"/>
  <c r="L35" i="378"/>
  <c r="AB35" i="378"/>
  <c r="O35" i="378"/>
  <c r="T35" i="378"/>
  <c r="AE35" i="378"/>
  <c r="AC35" i="378"/>
  <c r="AD35" i="378"/>
  <c r="AJ35" i="378"/>
  <c r="N35" i="378"/>
  <c r="D35" i="378"/>
  <c r="M35" i="378"/>
  <c r="T53" i="372"/>
  <c r="Z53" i="372" s="1"/>
  <c r="I44" i="378"/>
  <c r="Q44" i="378"/>
  <c r="Y44" i="378"/>
  <c r="AG44" i="378"/>
  <c r="AO44" i="378"/>
  <c r="J44" i="378"/>
  <c r="R44" i="378"/>
  <c r="Z44" i="378"/>
  <c r="AH44" i="378"/>
  <c r="AP44" i="378"/>
  <c r="L44" i="378"/>
  <c r="T44" i="378"/>
  <c r="AB44" i="378"/>
  <c r="AJ44" i="378"/>
  <c r="D44" i="378"/>
  <c r="G44" i="378"/>
  <c r="U44" i="378"/>
  <c r="AF44" i="378"/>
  <c r="H44" i="378"/>
  <c r="V44" i="378"/>
  <c r="AI44" i="378"/>
  <c r="K44" i="378"/>
  <c r="W44" i="378"/>
  <c r="AK44" i="378"/>
  <c r="M44" i="378"/>
  <c r="X44" i="378"/>
  <c r="AL44" i="378"/>
  <c r="E44" i="378"/>
  <c r="AD44" i="378"/>
  <c r="AQ44" i="378"/>
  <c r="F44" i="378"/>
  <c r="AE44" i="378"/>
  <c r="N44" i="378"/>
  <c r="AM44" i="378"/>
  <c r="O44" i="378"/>
  <c r="AN44" i="378"/>
  <c r="P44" i="378"/>
  <c r="AA44" i="378"/>
  <c r="AC44" i="378"/>
  <c r="S44" i="378"/>
  <c r="T60" i="372"/>
  <c r="H51" i="378"/>
  <c r="P51" i="378"/>
  <c r="X51" i="378"/>
  <c r="AF51" i="378"/>
  <c r="AN51" i="378"/>
  <c r="I51" i="378"/>
  <c r="Q51" i="378"/>
  <c r="Y51" i="378"/>
  <c r="AG51" i="378"/>
  <c r="AO51" i="378"/>
  <c r="K51" i="378"/>
  <c r="S51" i="378"/>
  <c r="AA51" i="378"/>
  <c r="AI51" i="378"/>
  <c r="AQ51" i="378"/>
  <c r="O51" i="378"/>
  <c r="AC51" i="378"/>
  <c r="AP51" i="378"/>
  <c r="E51" i="378"/>
  <c r="R51" i="378"/>
  <c r="AD51" i="378"/>
  <c r="F51" i="378"/>
  <c r="T51" i="378"/>
  <c r="AE51" i="378"/>
  <c r="G51" i="378"/>
  <c r="U51" i="378"/>
  <c r="AH51" i="378"/>
  <c r="D51" i="378"/>
  <c r="M51" i="378"/>
  <c r="AL51" i="378"/>
  <c r="N51" i="378"/>
  <c r="AM51" i="378"/>
  <c r="Z51" i="378"/>
  <c r="V51" i="378"/>
  <c r="W51" i="378"/>
  <c r="AK51" i="378"/>
  <c r="AJ51" i="378"/>
  <c r="J51" i="378"/>
  <c r="L51" i="378"/>
  <c r="AB51" i="378"/>
  <c r="Y60" i="372"/>
  <c r="I51" i="375"/>
  <c r="Q51" i="375"/>
  <c r="Y51" i="375"/>
  <c r="AG51" i="375"/>
  <c r="AO51" i="375"/>
  <c r="L51" i="375"/>
  <c r="T51" i="375"/>
  <c r="AB51" i="375"/>
  <c r="AJ51" i="375"/>
  <c r="H51" i="375"/>
  <c r="S51" i="375"/>
  <c r="AD51" i="375"/>
  <c r="AN51" i="375"/>
  <c r="J51" i="375"/>
  <c r="U51" i="375"/>
  <c r="AE51" i="375"/>
  <c r="AP51" i="375"/>
  <c r="M51" i="375"/>
  <c r="W51" i="375"/>
  <c r="AH51" i="375"/>
  <c r="O51" i="375"/>
  <c r="AF51" i="375"/>
  <c r="P51" i="375"/>
  <c r="AI51" i="375"/>
  <c r="E51" i="375"/>
  <c r="V51" i="375"/>
  <c r="AL51" i="375"/>
  <c r="AA51" i="375"/>
  <c r="F51" i="375"/>
  <c r="AC51" i="375"/>
  <c r="G51" i="375"/>
  <c r="AK51" i="375"/>
  <c r="K51" i="375"/>
  <c r="AM51" i="375"/>
  <c r="N51" i="375"/>
  <c r="R51" i="375"/>
  <c r="X51" i="375"/>
  <c r="Z51" i="375"/>
  <c r="D51" i="375"/>
  <c r="AQ51" i="375"/>
  <c r="Y30" i="372"/>
  <c r="H21" i="375"/>
  <c r="P21" i="375"/>
  <c r="X21" i="375"/>
  <c r="AF21" i="375"/>
  <c r="AN21" i="375"/>
  <c r="J21" i="375"/>
  <c r="R21" i="375"/>
  <c r="Z21" i="375"/>
  <c r="AH21" i="375"/>
  <c r="AP21" i="375"/>
  <c r="F21" i="375"/>
  <c r="Q21" i="375"/>
  <c r="AB21" i="375"/>
  <c r="AL21" i="375"/>
  <c r="G21" i="375"/>
  <c r="S21" i="375"/>
  <c r="AC21" i="375"/>
  <c r="AM21" i="375"/>
  <c r="K21" i="375"/>
  <c r="U21" i="375"/>
  <c r="AE21" i="375"/>
  <c r="AQ21" i="375"/>
  <c r="D21" i="375"/>
  <c r="O21" i="375"/>
  <c r="AI21" i="375"/>
  <c r="T21" i="375"/>
  <c r="AJ21" i="375"/>
  <c r="E21" i="375"/>
  <c r="W21" i="375"/>
  <c r="AO21" i="375"/>
  <c r="V21" i="375"/>
  <c r="Y21" i="375"/>
  <c r="AD21" i="375"/>
  <c r="I21" i="375"/>
  <c r="AG21" i="375"/>
  <c r="L21" i="375"/>
  <c r="M21" i="375"/>
  <c r="N21" i="375"/>
  <c r="AA21" i="375"/>
  <c r="AK21" i="375"/>
  <c r="Y57" i="372"/>
  <c r="F48" i="375"/>
  <c r="N48" i="375"/>
  <c r="V48" i="375"/>
  <c r="AD48" i="375"/>
  <c r="AL48" i="375"/>
  <c r="I48" i="375"/>
  <c r="Q48" i="375"/>
  <c r="Y48" i="375"/>
  <c r="AG48" i="375"/>
  <c r="AO48" i="375"/>
  <c r="H48" i="375"/>
  <c r="S48" i="375"/>
  <c r="AC48" i="375"/>
  <c r="AN48" i="375"/>
  <c r="J48" i="375"/>
  <c r="T48" i="375"/>
  <c r="AE48" i="375"/>
  <c r="AP48" i="375"/>
  <c r="L48" i="375"/>
  <c r="W48" i="375"/>
  <c r="AH48" i="375"/>
  <c r="D48" i="375"/>
  <c r="M48" i="375"/>
  <c r="AB48" i="375"/>
  <c r="O48" i="375"/>
  <c r="AF48" i="375"/>
  <c r="R48" i="375"/>
  <c r="AJ48" i="375"/>
  <c r="G48" i="375"/>
  <c r="AK48" i="375"/>
  <c r="K48" i="375"/>
  <c r="AM48" i="375"/>
  <c r="P48" i="375"/>
  <c r="AQ48" i="375"/>
  <c r="U48" i="375"/>
  <c r="X48" i="375"/>
  <c r="Z48" i="375"/>
  <c r="AA48" i="375"/>
  <c r="AI48" i="375"/>
  <c r="E48" i="375"/>
  <c r="Y58" i="372"/>
  <c r="G49" i="375"/>
  <c r="O49" i="375"/>
  <c r="W49" i="375"/>
  <c r="AE49" i="375"/>
  <c r="AM49" i="375"/>
  <c r="J49" i="375"/>
  <c r="R49" i="375"/>
  <c r="Z49" i="375"/>
  <c r="AH49" i="375"/>
  <c r="AP49" i="375"/>
  <c r="L49" i="375"/>
  <c r="V49" i="375"/>
  <c r="AG49" i="375"/>
  <c r="M49" i="375"/>
  <c r="X49" i="375"/>
  <c r="AI49" i="375"/>
  <c r="E49" i="375"/>
  <c r="P49" i="375"/>
  <c r="AA49" i="375"/>
  <c r="AK49" i="375"/>
  <c r="H49" i="375"/>
  <c r="Y49" i="375"/>
  <c r="AO49" i="375"/>
  <c r="I49" i="375"/>
  <c r="AB49" i="375"/>
  <c r="AQ49" i="375"/>
  <c r="N49" i="375"/>
  <c r="AD49" i="375"/>
  <c r="U49" i="375"/>
  <c r="AC49" i="375"/>
  <c r="AF49" i="375"/>
  <c r="F49" i="375"/>
  <c r="AJ49" i="375"/>
  <c r="AL49" i="375"/>
  <c r="AN49" i="375"/>
  <c r="D49" i="375"/>
  <c r="S49" i="375"/>
  <c r="T49" i="375"/>
  <c r="Q49" i="375"/>
  <c r="K49" i="375"/>
  <c r="Y22" i="372"/>
  <c r="H13" i="375"/>
  <c r="P13" i="375"/>
  <c r="X13" i="375"/>
  <c r="AF13" i="375"/>
  <c r="AN13" i="375"/>
  <c r="J13" i="375"/>
  <c r="R13" i="375"/>
  <c r="Z13" i="375"/>
  <c r="AH13" i="375"/>
  <c r="AP13" i="375"/>
  <c r="I13" i="375"/>
  <c r="T13" i="375"/>
  <c r="AD13" i="375"/>
  <c r="AO13" i="375"/>
  <c r="K13" i="375"/>
  <c r="U13" i="375"/>
  <c r="AE13" i="375"/>
  <c r="AQ13" i="375"/>
  <c r="M13" i="375"/>
  <c r="W13" i="375"/>
  <c r="AI13" i="375"/>
  <c r="D13" i="375"/>
  <c r="E13" i="375"/>
  <c r="V13" i="375"/>
  <c r="AL13" i="375"/>
  <c r="F13" i="375"/>
  <c r="Y13" i="375"/>
  <c r="AM13" i="375"/>
  <c r="L13" i="375"/>
  <c r="AB13" i="375"/>
  <c r="AG13" i="375"/>
  <c r="G13" i="375"/>
  <c r="AJ13" i="375"/>
  <c r="O13" i="375"/>
  <c r="Q13" i="375"/>
  <c r="AA13" i="375"/>
  <c r="AC13" i="375"/>
  <c r="AK13" i="375"/>
  <c r="N13" i="375"/>
  <c r="S13" i="375"/>
  <c r="Y49" i="372"/>
  <c r="F40" i="375"/>
  <c r="N40" i="375"/>
  <c r="V40" i="375"/>
  <c r="AD40" i="375"/>
  <c r="AL40" i="375"/>
  <c r="I40" i="375"/>
  <c r="Q40" i="375"/>
  <c r="Y40" i="375"/>
  <c r="AG40" i="375"/>
  <c r="AO40" i="375"/>
  <c r="K40" i="375"/>
  <c r="U40" i="375"/>
  <c r="AF40" i="375"/>
  <c r="AQ40" i="375"/>
  <c r="L40" i="375"/>
  <c r="W40" i="375"/>
  <c r="AH40" i="375"/>
  <c r="O40" i="375"/>
  <c r="Z40" i="375"/>
  <c r="AJ40" i="375"/>
  <c r="R40" i="375"/>
  <c r="AI40" i="375"/>
  <c r="S40" i="375"/>
  <c r="AK40" i="375"/>
  <c r="G40" i="375"/>
  <c r="X40" i="375"/>
  <c r="AN40" i="375"/>
  <c r="T40" i="375"/>
  <c r="AA40" i="375"/>
  <c r="D40" i="375"/>
  <c r="AB40" i="375"/>
  <c r="E40" i="375"/>
  <c r="AC40" i="375"/>
  <c r="H40" i="375"/>
  <c r="J40" i="375"/>
  <c r="M40" i="375"/>
  <c r="P40" i="375"/>
  <c r="AP40" i="375"/>
  <c r="AE40" i="375"/>
  <c r="AM40" i="375"/>
  <c r="Y50" i="372"/>
  <c r="G41" i="375"/>
  <c r="O41" i="375"/>
  <c r="W41" i="375"/>
  <c r="AE41" i="375"/>
  <c r="AM41" i="375"/>
  <c r="J41" i="375"/>
  <c r="R41" i="375"/>
  <c r="Z41" i="375"/>
  <c r="AH41" i="375"/>
  <c r="AP41" i="375"/>
  <c r="N41" i="375"/>
  <c r="Y41" i="375"/>
  <c r="AJ41" i="375"/>
  <c r="E41" i="375"/>
  <c r="P41" i="375"/>
  <c r="AA41" i="375"/>
  <c r="AK41" i="375"/>
  <c r="H41" i="375"/>
  <c r="S41" i="375"/>
  <c r="AC41" i="375"/>
  <c r="AN41" i="375"/>
  <c r="L41" i="375"/>
  <c r="AD41" i="375"/>
  <c r="M41" i="375"/>
  <c r="AF41" i="375"/>
  <c r="T41" i="375"/>
  <c r="AI41" i="375"/>
  <c r="I41" i="375"/>
  <c r="AL41" i="375"/>
  <c r="K41" i="375"/>
  <c r="AO41" i="375"/>
  <c r="Q41" i="375"/>
  <c r="AQ41" i="375"/>
  <c r="D41" i="375"/>
  <c r="U41" i="375"/>
  <c r="V41" i="375"/>
  <c r="X41" i="375"/>
  <c r="AB41" i="375"/>
  <c r="AG41" i="375"/>
  <c r="F41" i="375"/>
  <c r="T29" i="372"/>
  <c r="I20" i="378"/>
  <c r="Q20" i="378"/>
  <c r="Y20" i="378"/>
  <c r="AG20" i="378"/>
  <c r="AO20" i="378"/>
  <c r="J20" i="378"/>
  <c r="R20" i="378"/>
  <c r="Z20" i="378"/>
  <c r="AH20" i="378"/>
  <c r="AP20" i="378"/>
  <c r="K20" i="378"/>
  <c r="S20" i="378"/>
  <c r="AA20" i="378"/>
  <c r="AI20" i="378"/>
  <c r="AQ20" i="378"/>
  <c r="L20" i="378"/>
  <c r="T20" i="378"/>
  <c r="AB20" i="378"/>
  <c r="AJ20" i="378"/>
  <c r="D20" i="378"/>
  <c r="N20" i="378"/>
  <c r="AD20" i="378"/>
  <c r="O20" i="378"/>
  <c r="AE20" i="378"/>
  <c r="P20" i="378"/>
  <c r="AF20" i="378"/>
  <c r="E20" i="378"/>
  <c r="U20" i="378"/>
  <c r="AK20" i="378"/>
  <c r="X20" i="378"/>
  <c r="AC20" i="378"/>
  <c r="F20" i="378"/>
  <c r="AL20" i="378"/>
  <c r="AN20" i="378"/>
  <c r="G20" i="378"/>
  <c r="AM20" i="378"/>
  <c r="H20" i="378"/>
  <c r="V20" i="378"/>
  <c r="W20" i="378"/>
  <c r="M20" i="378"/>
  <c r="T49" i="372"/>
  <c r="E40" i="378"/>
  <c r="M40" i="378"/>
  <c r="U40" i="378"/>
  <c r="AC40" i="378"/>
  <c r="AK40" i="378"/>
  <c r="F40" i="378"/>
  <c r="N40" i="378"/>
  <c r="V40" i="378"/>
  <c r="AD40" i="378"/>
  <c r="AL40" i="378"/>
  <c r="H40" i="378"/>
  <c r="P40" i="378"/>
  <c r="X40" i="378"/>
  <c r="AF40" i="378"/>
  <c r="AN40" i="378"/>
  <c r="J40" i="378"/>
  <c r="W40" i="378"/>
  <c r="AI40" i="378"/>
  <c r="K40" i="378"/>
  <c r="Y40" i="378"/>
  <c r="AJ40" i="378"/>
  <c r="L40" i="378"/>
  <c r="Z40" i="378"/>
  <c r="AM40" i="378"/>
  <c r="O40" i="378"/>
  <c r="AA40" i="378"/>
  <c r="AO40" i="378"/>
  <c r="D40" i="378"/>
  <c r="G40" i="378"/>
  <c r="AG40" i="378"/>
  <c r="S40" i="378"/>
  <c r="I40" i="378"/>
  <c r="AH40" i="378"/>
  <c r="Q40" i="378"/>
  <c r="AP40" i="378"/>
  <c r="R40" i="378"/>
  <c r="AQ40" i="378"/>
  <c r="T40" i="378"/>
  <c r="AB40" i="378"/>
  <c r="AE40" i="378"/>
  <c r="T33" i="372"/>
  <c r="E24" i="378"/>
  <c r="M24" i="378"/>
  <c r="U24" i="378"/>
  <c r="AC24" i="378"/>
  <c r="AK24" i="378"/>
  <c r="F24" i="378"/>
  <c r="N24" i="378"/>
  <c r="V24" i="378"/>
  <c r="AD24" i="378"/>
  <c r="AL24" i="378"/>
  <c r="G24" i="378"/>
  <c r="O24" i="378"/>
  <c r="W24" i="378"/>
  <c r="AE24" i="378"/>
  <c r="AM24" i="378"/>
  <c r="H24" i="378"/>
  <c r="P24" i="378"/>
  <c r="X24" i="378"/>
  <c r="AF24" i="378"/>
  <c r="AN24" i="378"/>
  <c r="R24" i="378"/>
  <c r="AH24" i="378"/>
  <c r="S24" i="378"/>
  <c r="AI24" i="378"/>
  <c r="T24" i="378"/>
  <c r="AJ24" i="378"/>
  <c r="I24" i="378"/>
  <c r="Y24" i="378"/>
  <c r="AO24" i="378"/>
  <c r="AB24" i="378"/>
  <c r="AG24" i="378"/>
  <c r="D24" i="378"/>
  <c r="J24" i="378"/>
  <c r="AP24" i="378"/>
  <c r="K24" i="378"/>
  <c r="AQ24" i="378"/>
  <c r="L24" i="378"/>
  <c r="AA24" i="378"/>
  <c r="Q24" i="378"/>
  <c r="Z24" i="378"/>
  <c r="T36" i="372"/>
  <c r="H27" i="378"/>
  <c r="P27" i="378"/>
  <c r="X27" i="378"/>
  <c r="AF27" i="378"/>
  <c r="AN27" i="378"/>
  <c r="I27" i="378"/>
  <c r="Q27" i="378"/>
  <c r="Y27" i="378"/>
  <c r="AG27" i="378"/>
  <c r="AO27" i="378"/>
  <c r="J27" i="378"/>
  <c r="R27" i="378"/>
  <c r="Z27" i="378"/>
  <c r="AH27" i="378"/>
  <c r="AP27" i="378"/>
  <c r="K27" i="378"/>
  <c r="S27" i="378"/>
  <c r="AA27" i="378"/>
  <c r="AI27" i="378"/>
  <c r="AQ27" i="378"/>
  <c r="M27" i="378"/>
  <c r="AC27" i="378"/>
  <c r="N27" i="378"/>
  <c r="AD27" i="378"/>
  <c r="D27" i="378"/>
  <c r="O27" i="378"/>
  <c r="AE27" i="378"/>
  <c r="T27" i="378"/>
  <c r="AJ27" i="378"/>
  <c r="G27" i="378"/>
  <c r="AM27" i="378"/>
  <c r="W27" i="378"/>
  <c r="L27" i="378"/>
  <c r="U27" i="378"/>
  <c r="V27" i="378"/>
  <c r="E27" i="378"/>
  <c r="F27" i="378"/>
  <c r="AB27" i="378"/>
  <c r="AK27" i="378"/>
  <c r="AL27" i="378"/>
  <c r="T26" i="372"/>
  <c r="F17" i="378"/>
  <c r="N17" i="378"/>
  <c r="V17" i="378"/>
  <c r="AD17" i="378"/>
  <c r="AL17" i="378"/>
  <c r="D17" i="378"/>
  <c r="G17" i="378"/>
  <c r="O17" i="378"/>
  <c r="W17" i="378"/>
  <c r="AE17" i="378"/>
  <c r="AM17" i="378"/>
  <c r="H17" i="378"/>
  <c r="P17" i="378"/>
  <c r="X17" i="378"/>
  <c r="AF17" i="378"/>
  <c r="AN17" i="378"/>
  <c r="I17" i="378"/>
  <c r="Q17" i="378"/>
  <c r="Y17" i="378"/>
  <c r="AG17" i="378"/>
  <c r="AO17" i="378"/>
  <c r="S17" i="378"/>
  <c r="AI17" i="378"/>
  <c r="T17" i="378"/>
  <c r="AJ17" i="378"/>
  <c r="E17" i="378"/>
  <c r="U17" i="378"/>
  <c r="AK17" i="378"/>
  <c r="J17" i="378"/>
  <c r="Z17" i="378"/>
  <c r="AP17" i="378"/>
  <c r="M17" i="378"/>
  <c r="R17" i="378"/>
  <c r="AA17" i="378"/>
  <c r="AB17" i="378"/>
  <c r="AC17" i="378"/>
  <c r="L17" i="378"/>
  <c r="AH17" i="378"/>
  <c r="AQ17" i="378"/>
  <c r="K17" i="378"/>
  <c r="G52" i="374"/>
  <c r="O52" i="374"/>
  <c r="W52" i="374"/>
  <c r="AE52" i="374"/>
  <c r="AM52" i="374"/>
  <c r="I52" i="374"/>
  <c r="Q52" i="374"/>
  <c r="Y52" i="374"/>
  <c r="AG52" i="374"/>
  <c r="AO52" i="374"/>
  <c r="M52" i="374"/>
  <c r="X52" i="374"/>
  <c r="AI52" i="374"/>
  <c r="N52" i="374"/>
  <c r="Z52" i="374"/>
  <c r="AJ52" i="374"/>
  <c r="F52" i="374"/>
  <c r="R52" i="374"/>
  <c r="AB52" i="374"/>
  <c r="AL52" i="374"/>
  <c r="D52" i="374"/>
  <c r="E52" i="374"/>
  <c r="U52" i="374"/>
  <c r="AN52" i="374"/>
  <c r="H52" i="374"/>
  <c r="V52" i="374"/>
  <c r="AP52" i="374"/>
  <c r="K52" i="374"/>
  <c r="AC52" i="374"/>
  <c r="AA52" i="374"/>
  <c r="AD52" i="374"/>
  <c r="J52" i="374"/>
  <c r="AH52" i="374"/>
  <c r="L52" i="374"/>
  <c r="AK52" i="374"/>
  <c r="P52" i="374"/>
  <c r="S52" i="374"/>
  <c r="T52" i="374"/>
  <c r="AF52" i="374"/>
  <c r="AQ52" i="374"/>
  <c r="I46" i="374"/>
  <c r="Q46" i="374"/>
  <c r="Y46" i="374"/>
  <c r="AG46" i="374"/>
  <c r="AO46" i="374"/>
  <c r="K46" i="374"/>
  <c r="S46" i="374"/>
  <c r="AA46" i="374"/>
  <c r="AI46" i="374"/>
  <c r="AQ46" i="374"/>
  <c r="M46" i="374"/>
  <c r="W46" i="374"/>
  <c r="AH46" i="374"/>
  <c r="N46" i="374"/>
  <c r="X46" i="374"/>
  <c r="AJ46" i="374"/>
  <c r="F46" i="374"/>
  <c r="P46" i="374"/>
  <c r="AB46" i="374"/>
  <c r="AL46" i="374"/>
  <c r="R46" i="374"/>
  <c r="AF46" i="374"/>
  <c r="T46" i="374"/>
  <c r="AK46" i="374"/>
  <c r="G46" i="374"/>
  <c r="V46" i="374"/>
  <c r="AN46" i="374"/>
  <c r="L46" i="374"/>
  <c r="AP46" i="374"/>
  <c r="O46" i="374"/>
  <c r="Z46" i="374"/>
  <c r="AC46" i="374"/>
  <c r="D46" i="374"/>
  <c r="H46" i="374"/>
  <c r="J46" i="374"/>
  <c r="U46" i="374"/>
  <c r="AD46" i="374"/>
  <c r="AE46" i="374"/>
  <c r="AM46" i="374"/>
  <c r="E46" i="374"/>
  <c r="L49" i="374"/>
  <c r="T49" i="374"/>
  <c r="AB49" i="374"/>
  <c r="AJ49" i="374"/>
  <c r="F49" i="374"/>
  <c r="N49" i="374"/>
  <c r="V49" i="374"/>
  <c r="AD49" i="374"/>
  <c r="AL49" i="374"/>
  <c r="D49" i="374"/>
  <c r="M49" i="374"/>
  <c r="X49" i="374"/>
  <c r="AH49" i="374"/>
  <c r="O49" i="374"/>
  <c r="Y49" i="374"/>
  <c r="AI49" i="374"/>
  <c r="G49" i="374"/>
  <c r="Q49" i="374"/>
  <c r="AA49" i="374"/>
  <c r="AM49" i="374"/>
  <c r="S49" i="374"/>
  <c r="AK49" i="374"/>
  <c r="E49" i="374"/>
  <c r="U49" i="374"/>
  <c r="AN49" i="374"/>
  <c r="I49" i="374"/>
  <c r="Z49" i="374"/>
  <c r="AP49" i="374"/>
  <c r="H49" i="374"/>
  <c r="AF49" i="374"/>
  <c r="J49" i="374"/>
  <c r="AG49" i="374"/>
  <c r="P49" i="374"/>
  <c r="AQ49" i="374"/>
  <c r="R49" i="374"/>
  <c r="K49" i="374"/>
  <c r="W49" i="374"/>
  <c r="AC49" i="374"/>
  <c r="AE49" i="374"/>
  <c r="AO49" i="374"/>
  <c r="F43" i="374"/>
  <c r="N43" i="374"/>
  <c r="V43" i="374"/>
  <c r="AD43" i="374"/>
  <c r="AL43" i="374"/>
  <c r="H43" i="374"/>
  <c r="P43" i="374"/>
  <c r="X43" i="374"/>
  <c r="AF43" i="374"/>
  <c r="AN43" i="374"/>
  <c r="L43" i="374"/>
  <c r="W43" i="374"/>
  <c r="AH43" i="374"/>
  <c r="M43" i="374"/>
  <c r="Y43" i="374"/>
  <c r="AI43" i="374"/>
  <c r="E43" i="374"/>
  <c r="Q43" i="374"/>
  <c r="AA43" i="374"/>
  <c r="AK43" i="374"/>
  <c r="O43" i="374"/>
  <c r="AE43" i="374"/>
  <c r="R43" i="374"/>
  <c r="AG43" i="374"/>
  <c r="T43" i="374"/>
  <c r="AM43" i="374"/>
  <c r="D43" i="374"/>
  <c r="U43" i="374"/>
  <c r="Z43" i="374"/>
  <c r="G43" i="374"/>
  <c r="AC43" i="374"/>
  <c r="I43" i="374"/>
  <c r="AJ43" i="374"/>
  <c r="K43" i="374"/>
  <c r="S43" i="374"/>
  <c r="AB43" i="374"/>
  <c r="AO43" i="374"/>
  <c r="AP43" i="374"/>
  <c r="AQ43" i="374"/>
  <c r="J43" i="374"/>
  <c r="T55" i="385"/>
  <c r="Z55" i="385"/>
  <c r="P55" i="385"/>
  <c r="AD55" i="385"/>
  <c r="K55" i="385"/>
  <c r="F22" i="374"/>
  <c r="N22" i="374"/>
  <c r="V22" i="374"/>
  <c r="AD22" i="374"/>
  <c r="AL22" i="374"/>
  <c r="I22" i="374"/>
  <c r="Q22" i="374"/>
  <c r="Y22" i="374"/>
  <c r="AG22" i="374"/>
  <c r="AO22" i="374"/>
  <c r="K22" i="374"/>
  <c r="S22" i="374"/>
  <c r="AA22" i="374"/>
  <c r="AI22" i="374"/>
  <c r="AQ22" i="374"/>
  <c r="P22" i="374"/>
  <c r="AC22" i="374"/>
  <c r="AP22" i="374"/>
  <c r="E22" i="374"/>
  <c r="R22" i="374"/>
  <c r="AE22" i="374"/>
  <c r="H22" i="374"/>
  <c r="U22" i="374"/>
  <c r="AH22" i="374"/>
  <c r="L22" i="374"/>
  <c r="AF22" i="374"/>
  <c r="M22" i="374"/>
  <c r="AJ22" i="374"/>
  <c r="T22" i="374"/>
  <c r="AM22" i="374"/>
  <c r="G22" i="374"/>
  <c r="AN22" i="374"/>
  <c r="J22" i="374"/>
  <c r="W22" i="374"/>
  <c r="X22" i="374"/>
  <c r="D22" i="374"/>
  <c r="O22" i="374"/>
  <c r="Z22" i="374"/>
  <c r="AB22" i="374"/>
  <c r="AK22" i="374"/>
  <c r="U55" i="383"/>
  <c r="AM55" i="383"/>
  <c r="AQ55" i="383"/>
  <c r="AK55" i="383"/>
  <c r="AN55" i="383"/>
  <c r="AL55" i="373"/>
  <c r="S55" i="373"/>
  <c r="I55" i="373"/>
  <c r="E55" i="373"/>
  <c r="G55" i="373"/>
  <c r="U55" i="379"/>
  <c r="AE55" i="379"/>
  <c r="AD55" i="379"/>
  <c r="AA55" i="379"/>
  <c r="AB55" i="379"/>
  <c r="Z39" i="372" l="1"/>
  <c r="V15" i="384"/>
  <c r="N15" i="384" s="1"/>
  <c r="G17" i="384"/>
  <c r="U25" i="384"/>
  <c r="M25" i="384" s="1"/>
  <c r="H38" i="384"/>
  <c r="H12" i="384"/>
  <c r="U11" i="384"/>
  <c r="M11" i="384" s="1"/>
  <c r="H41" i="384"/>
  <c r="V47" i="384"/>
  <c r="N47" i="384" s="1"/>
  <c r="L45" i="384"/>
  <c r="L30" i="384"/>
  <c r="K23" i="384"/>
  <c r="V25" i="384"/>
  <c r="N25" i="384" s="1"/>
  <c r="U28" i="384"/>
  <c r="M28" i="384" s="1"/>
  <c r="G48" i="384"/>
  <c r="G33" i="384"/>
  <c r="U19" i="384"/>
  <c r="H40" i="384"/>
  <c r="U15" i="384"/>
  <c r="M15" i="384" s="1"/>
  <c r="U38" i="384"/>
  <c r="M38" i="384" s="1"/>
  <c r="K40" i="384"/>
  <c r="L21" i="384"/>
  <c r="K36" i="384"/>
  <c r="K18" i="384"/>
  <c r="G22" i="384"/>
  <c r="U39" i="384"/>
  <c r="M39" i="384" s="1"/>
  <c r="V40" i="384"/>
  <c r="N40" i="384" s="1"/>
  <c r="H19" i="384"/>
  <c r="U12" i="384"/>
  <c r="G31" i="384"/>
  <c r="H13" i="384"/>
  <c r="G38" i="384"/>
  <c r="V14" i="384"/>
  <c r="N14" i="384" s="1"/>
  <c r="V49" i="384"/>
  <c r="N49" i="384" s="1"/>
  <c r="U35" i="384"/>
  <c r="M35" i="384" s="1"/>
  <c r="V34" i="384"/>
  <c r="N34" i="384" s="1"/>
  <c r="U20" i="384"/>
  <c r="M20" i="384" s="1"/>
  <c r="V26" i="384"/>
  <c r="N26" i="384" s="1"/>
  <c r="U31" i="384"/>
  <c r="M31" i="384" s="1"/>
  <c r="V21" i="384"/>
  <c r="N21" i="384" s="1"/>
  <c r="U37" i="384"/>
  <c r="K15" i="384"/>
  <c r="L22" i="384"/>
  <c r="K43" i="384"/>
  <c r="K35" i="384"/>
  <c r="K37" i="384"/>
  <c r="L46" i="387"/>
  <c r="L42" i="387"/>
  <c r="L38" i="387"/>
  <c r="L47" i="387"/>
  <c r="L44" i="387"/>
  <c r="L25" i="387"/>
  <c r="L13" i="387"/>
  <c r="L28" i="387"/>
  <c r="L11" i="387"/>
  <c r="L9" i="387"/>
  <c r="L37" i="387"/>
  <c r="L27" i="387"/>
  <c r="L10" i="387"/>
  <c r="L48" i="387"/>
  <c r="L45" i="387"/>
  <c r="L41" i="387"/>
  <c r="L39" i="387"/>
  <c r="L26" i="387"/>
  <c r="L16" i="387"/>
  <c r="L15" i="387"/>
  <c r="L43" i="387"/>
  <c r="L35" i="387"/>
  <c r="L29" i="387"/>
  <c r="L17" i="387"/>
  <c r="L14" i="387"/>
  <c r="L32" i="387"/>
  <c r="L31" i="387"/>
  <c r="L30" i="387"/>
  <c r="L18" i="387"/>
  <c r="L36" i="387"/>
  <c r="L33" i="387"/>
  <c r="L24" i="387"/>
  <c r="L22" i="387"/>
  <c r="L34" i="387"/>
  <c r="L20" i="387"/>
  <c r="L12" i="387"/>
  <c r="L21" i="387"/>
  <c r="L19" i="387"/>
  <c r="L40" i="387"/>
  <c r="L23" i="387"/>
  <c r="L35" i="384"/>
  <c r="K21" i="384"/>
  <c r="K24" i="384"/>
  <c r="K45" i="384"/>
  <c r="H36" i="384"/>
  <c r="U46" i="384"/>
  <c r="M46" i="384" s="1"/>
  <c r="G32" i="384"/>
  <c r="G13" i="384"/>
  <c r="V17" i="384"/>
  <c r="N17" i="384" s="1"/>
  <c r="H28" i="384"/>
  <c r="U17" i="384"/>
  <c r="H48" i="387"/>
  <c r="H44" i="387"/>
  <c r="H40" i="387"/>
  <c r="H41" i="387"/>
  <c r="H39" i="387"/>
  <c r="H35" i="387"/>
  <c r="H33" i="387"/>
  <c r="H26" i="387"/>
  <c r="H19" i="387"/>
  <c r="H17" i="387"/>
  <c r="H15" i="387"/>
  <c r="H11" i="387"/>
  <c r="H46" i="387"/>
  <c r="H42" i="387"/>
  <c r="H37" i="387"/>
  <c r="H36" i="387"/>
  <c r="H30" i="387"/>
  <c r="H18" i="387"/>
  <c r="H23" i="387"/>
  <c r="H20" i="387"/>
  <c r="H12" i="387"/>
  <c r="H22" i="387"/>
  <c r="H21" i="387"/>
  <c r="H34" i="387"/>
  <c r="H24" i="387"/>
  <c r="H45" i="387"/>
  <c r="H28" i="387"/>
  <c r="H27" i="387"/>
  <c r="H25" i="387"/>
  <c r="H16" i="387"/>
  <c r="H47" i="387"/>
  <c r="H43" i="387"/>
  <c r="H14" i="387"/>
  <c r="H9" i="387"/>
  <c r="H31" i="387"/>
  <c r="H13" i="387"/>
  <c r="H29" i="387"/>
  <c r="H10" i="387"/>
  <c r="H38" i="387"/>
  <c r="H32" i="387"/>
  <c r="G35" i="384"/>
  <c r="U36" i="384"/>
  <c r="V12" i="384"/>
  <c r="N12" i="384" s="1"/>
  <c r="G49" i="384"/>
  <c r="V36" i="384"/>
  <c r="N36" i="384" s="1"/>
  <c r="G28" i="384"/>
  <c r="V19" i="384"/>
  <c r="N19" i="384" s="1"/>
  <c r="U48" i="387"/>
  <c r="U44" i="387"/>
  <c r="U40" i="387"/>
  <c r="U36" i="387"/>
  <c r="U32" i="387"/>
  <c r="U28" i="387"/>
  <c r="U24" i="387"/>
  <c r="U20" i="387"/>
  <c r="U16" i="387"/>
  <c r="U39" i="387"/>
  <c r="U45" i="387"/>
  <c r="U38" i="387"/>
  <c r="U37" i="387"/>
  <c r="U25" i="387"/>
  <c r="U47" i="387"/>
  <c r="U29" i="387"/>
  <c r="U23" i="387"/>
  <c r="U11" i="387"/>
  <c r="U22" i="387"/>
  <c r="U21" i="387"/>
  <c r="U10" i="387"/>
  <c r="U46" i="387"/>
  <c r="U42" i="387"/>
  <c r="U34" i="387"/>
  <c r="U27" i="387"/>
  <c r="U15" i="387"/>
  <c r="U26" i="387"/>
  <c r="U14" i="387"/>
  <c r="U9" i="387"/>
  <c r="U41" i="387"/>
  <c r="U30" i="387"/>
  <c r="U31" i="387"/>
  <c r="U19" i="387"/>
  <c r="U18" i="387"/>
  <c r="U17" i="387"/>
  <c r="U33" i="387"/>
  <c r="U35" i="387"/>
  <c r="U13" i="387"/>
  <c r="U12" i="387"/>
  <c r="U43" i="387"/>
  <c r="U30" i="384"/>
  <c r="M30" i="384" s="1"/>
  <c r="U18" i="384"/>
  <c r="M18" i="384" s="1"/>
  <c r="K17" i="384"/>
  <c r="K31" i="384"/>
  <c r="L19" i="384"/>
  <c r="K38" i="384"/>
  <c r="L26" i="384"/>
  <c r="K20" i="384"/>
  <c r="L33" i="384"/>
  <c r="K39" i="384"/>
  <c r="K42" i="384"/>
  <c r="L48" i="384"/>
  <c r="H21" i="384"/>
  <c r="U47" i="384"/>
  <c r="M47" i="384" s="1"/>
  <c r="G23" i="384"/>
  <c r="H48" i="384"/>
  <c r="G19" i="384"/>
  <c r="L39" i="384"/>
  <c r="K14" i="384"/>
  <c r="H34" i="384"/>
  <c r="H46" i="384"/>
  <c r="H47" i="384"/>
  <c r="L34" i="384"/>
  <c r="K47" i="384"/>
  <c r="H33" i="384"/>
  <c r="G26" i="384"/>
  <c r="H11" i="384"/>
  <c r="V22" i="384"/>
  <c r="N22" i="384" s="1"/>
  <c r="V35" i="384"/>
  <c r="N35" i="384" s="1"/>
  <c r="H31" i="384"/>
  <c r="G29" i="384"/>
  <c r="V20" i="384"/>
  <c r="N20" i="384" s="1"/>
  <c r="H22" i="384"/>
  <c r="G45" i="387"/>
  <c r="G41" i="387"/>
  <c r="G37" i="387"/>
  <c r="G33" i="387"/>
  <c r="G29" i="387"/>
  <c r="G25" i="387"/>
  <c r="G21" i="387"/>
  <c r="G17" i="387"/>
  <c r="G48" i="387"/>
  <c r="G42" i="387"/>
  <c r="G36" i="387"/>
  <c r="G40" i="387"/>
  <c r="G24" i="387"/>
  <c r="G31" i="387"/>
  <c r="G12" i="387"/>
  <c r="G10" i="387"/>
  <c r="G44" i="387"/>
  <c r="G23" i="387"/>
  <c r="G20" i="387"/>
  <c r="G22" i="387"/>
  <c r="G11" i="387"/>
  <c r="G39" i="387"/>
  <c r="G34" i="387"/>
  <c r="G35" i="387"/>
  <c r="G27" i="387"/>
  <c r="G15" i="387"/>
  <c r="G43" i="387"/>
  <c r="G14" i="387"/>
  <c r="G47" i="387"/>
  <c r="G46" i="387"/>
  <c r="G26" i="387"/>
  <c r="G30" i="387"/>
  <c r="G13" i="387"/>
  <c r="G28" i="387"/>
  <c r="G38" i="387"/>
  <c r="G18" i="387"/>
  <c r="G16" i="387"/>
  <c r="G32" i="387"/>
  <c r="G9" i="387"/>
  <c r="G19" i="387"/>
  <c r="V24" i="384"/>
  <c r="N24" i="384" s="1"/>
  <c r="L32" i="384"/>
  <c r="L15" i="384"/>
  <c r="K49" i="384"/>
  <c r="K41" i="384"/>
  <c r="H17" i="384"/>
  <c r="U32" i="384"/>
  <c r="M32" i="384" s="1"/>
  <c r="Z43" i="372"/>
  <c r="V23" i="384"/>
  <c r="N23" i="384" s="1"/>
  <c r="U34" i="384"/>
  <c r="M34" i="384" s="1"/>
  <c r="V32" i="384"/>
  <c r="N32" i="384" s="1"/>
  <c r="U42" i="384"/>
  <c r="M42" i="384" s="1"/>
  <c r="H32" i="384"/>
  <c r="V37" i="384"/>
  <c r="N37" i="384" s="1"/>
  <c r="G11" i="384"/>
  <c r="U21" i="384"/>
  <c r="M21" i="384" s="1"/>
  <c r="H16" i="384"/>
  <c r="H39" i="384"/>
  <c r="V43" i="384"/>
  <c r="N43" i="384" s="1"/>
  <c r="G37" i="384"/>
  <c r="U16" i="384"/>
  <c r="M16" i="384" s="1"/>
  <c r="H25" i="384"/>
  <c r="L36" i="384"/>
  <c r="K47" i="387"/>
  <c r="K43" i="387"/>
  <c r="K39" i="387"/>
  <c r="K35" i="387"/>
  <c r="K31" i="387"/>
  <c r="K27" i="387"/>
  <c r="K23" i="387"/>
  <c r="K19" i="387"/>
  <c r="K46" i="387"/>
  <c r="K45" i="387"/>
  <c r="K37" i="387"/>
  <c r="K32" i="387"/>
  <c r="K30" i="387"/>
  <c r="K16" i="387"/>
  <c r="K40" i="387"/>
  <c r="K29" i="387"/>
  <c r="K34" i="387"/>
  <c r="K25" i="387"/>
  <c r="K24" i="387"/>
  <c r="K28" i="387"/>
  <c r="K10" i="387"/>
  <c r="K48" i="387"/>
  <c r="K41" i="387"/>
  <c r="K26" i="387"/>
  <c r="K15" i="387"/>
  <c r="K17" i="387"/>
  <c r="K14" i="387"/>
  <c r="K13" i="387"/>
  <c r="K9" i="387"/>
  <c r="K38" i="387"/>
  <c r="K42" i="387"/>
  <c r="K18" i="387"/>
  <c r="K21" i="387"/>
  <c r="K44" i="387"/>
  <c r="K11" i="387"/>
  <c r="K20" i="387"/>
  <c r="K12" i="387"/>
  <c r="K33" i="387"/>
  <c r="K36" i="387"/>
  <c r="K22" i="387"/>
  <c r="K27" i="384"/>
  <c r="L16" i="384"/>
  <c r="K26" i="384"/>
  <c r="K19" i="384"/>
  <c r="K46" i="384"/>
  <c r="L38" i="384"/>
  <c r="L42" i="384"/>
  <c r="L14" i="384"/>
  <c r="C49" i="387"/>
  <c r="G46" i="384"/>
  <c r="H44" i="384"/>
  <c r="G30" i="384"/>
  <c r="G40" i="384"/>
  <c r="V33" i="384"/>
  <c r="N33" i="384" s="1"/>
  <c r="G42" i="384"/>
  <c r="K12" i="384"/>
  <c r="L37" i="384"/>
  <c r="G36" i="384"/>
  <c r="H15" i="384"/>
  <c r="V18" i="384"/>
  <c r="N18" i="384" s="1"/>
  <c r="U33" i="384"/>
  <c r="M33" i="384" s="1"/>
  <c r="K22" i="384"/>
  <c r="K44" i="384"/>
  <c r="U43" i="384"/>
  <c r="M43" i="384" s="1"/>
  <c r="G24" i="384"/>
  <c r="V47" i="387"/>
  <c r="N47" i="387" s="1"/>
  <c r="V43" i="387"/>
  <c r="N43" i="387" s="1"/>
  <c r="V39" i="387"/>
  <c r="N39" i="387" s="1"/>
  <c r="V48" i="387"/>
  <c r="N48" i="387" s="1"/>
  <c r="V34" i="387"/>
  <c r="N34" i="387" s="1"/>
  <c r="V27" i="387"/>
  <c r="N27" i="387" s="1"/>
  <c r="V18" i="387"/>
  <c r="N18" i="387" s="1"/>
  <c r="V14" i="387"/>
  <c r="N14" i="387" s="1"/>
  <c r="V10" i="387"/>
  <c r="N10" i="387" s="1"/>
  <c r="V42" i="387"/>
  <c r="N42" i="387" s="1"/>
  <c r="V37" i="387"/>
  <c r="N37" i="387" s="1"/>
  <c r="V16" i="387"/>
  <c r="N16" i="387" s="1"/>
  <c r="V13" i="387"/>
  <c r="N13" i="387" s="1"/>
  <c r="V44" i="387"/>
  <c r="N44" i="387" s="1"/>
  <c r="V23" i="387"/>
  <c r="N23" i="387" s="1"/>
  <c r="V46" i="387"/>
  <c r="N46" i="387" s="1"/>
  <c r="V40" i="387"/>
  <c r="N40" i="387" s="1"/>
  <c r="V25" i="387"/>
  <c r="N25" i="387" s="1"/>
  <c r="V24" i="387"/>
  <c r="N24" i="387" s="1"/>
  <c r="V15" i="387"/>
  <c r="N15" i="387" s="1"/>
  <c r="V28" i="387"/>
  <c r="N28" i="387" s="1"/>
  <c r="V26" i="387"/>
  <c r="N26" i="387" s="1"/>
  <c r="V9" i="387"/>
  <c r="V29" i="387"/>
  <c r="N29" i="387" s="1"/>
  <c r="V17" i="387"/>
  <c r="N17" i="387" s="1"/>
  <c r="V45" i="387"/>
  <c r="N45" i="387" s="1"/>
  <c r="V41" i="387"/>
  <c r="N41" i="387" s="1"/>
  <c r="V35" i="387"/>
  <c r="N35" i="387" s="1"/>
  <c r="V31" i="387"/>
  <c r="N31" i="387" s="1"/>
  <c r="V30" i="387"/>
  <c r="N30" i="387" s="1"/>
  <c r="V36" i="387"/>
  <c r="N36" i="387" s="1"/>
  <c r="V33" i="387"/>
  <c r="N33" i="387" s="1"/>
  <c r="V12" i="387"/>
  <c r="N12" i="387" s="1"/>
  <c r="V20" i="387"/>
  <c r="N20" i="387" s="1"/>
  <c r="V11" i="387"/>
  <c r="N11" i="387" s="1"/>
  <c r="V21" i="387"/>
  <c r="N21" i="387" s="1"/>
  <c r="V19" i="387"/>
  <c r="N19" i="387" s="1"/>
  <c r="V22" i="387"/>
  <c r="N22" i="387" s="1"/>
  <c r="V38" i="387"/>
  <c r="N38" i="387" s="1"/>
  <c r="V32" i="387"/>
  <c r="N32" i="387" s="1"/>
  <c r="H26" i="384"/>
  <c r="K25" i="384"/>
  <c r="K13" i="384"/>
  <c r="L43" i="384"/>
  <c r="H27" i="384"/>
  <c r="V13" i="384"/>
  <c r="N13" i="384" s="1"/>
  <c r="V31" i="384"/>
  <c r="N31" i="384" s="1"/>
  <c r="U40" i="384"/>
  <c r="M40" i="384" s="1"/>
  <c r="V27" i="384"/>
  <c r="N27" i="384" s="1"/>
  <c r="G25" i="384"/>
  <c r="V41" i="384"/>
  <c r="N41" i="384" s="1"/>
  <c r="H23" i="384"/>
  <c r="G21" i="384"/>
  <c r="H35" i="384"/>
  <c r="U14" i="384"/>
  <c r="G15" i="384"/>
  <c r="U44" i="384"/>
  <c r="V39" i="384"/>
  <c r="N39" i="384" s="1"/>
  <c r="H43" i="384"/>
  <c r="V16" i="384"/>
  <c r="N16" i="384" s="1"/>
  <c r="G27" i="384"/>
  <c r="H18" i="384"/>
  <c r="G20" i="384"/>
  <c r="H20" i="384"/>
  <c r="G14" i="384"/>
  <c r="L18" i="384"/>
  <c r="L11" i="384"/>
  <c r="K30" i="384"/>
  <c r="L49" i="384"/>
  <c r="L17" i="384"/>
  <c r="L27" i="384"/>
  <c r="K48" i="384"/>
  <c r="L25" i="384"/>
  <c r="L13" i="384"/>
  <c r="L40" i="384"/>
  <c r="V28" i="384"/>
  <c r="N28" i="384" s="1"/>
  <c r="U48" i="384"/>
  <c r="H30" i="384"/>
  <c r="G18" i="384"/>
  <c r="L28" i="384"/>
  <c r="L23" i="384"/>
  <c r="L20" i="384"/>
  <c r="H29" i="384"/>
  <c r="U13" i="384"/>
  <c r="M13" i="384" s="1"/>
  <c r="V46" i="384"/>
  <c r="N46" i="384" s="1"/>
  <c r="V29" i="384"/>
  <c r="N29" i="384" s="1"/>
  <c r="L29" i="384"/>
  <c r="K16" i="384"/>
  <c r="V44" i="384"/>
  <c r="N44" i="384" s="1"/>
  <c r="H37" i="384"/>
  <c r="U24" i="384"/>
  <c r="U29" i="384"/>
  <c r="M29" i="384" s="1"/>
  <c r="V30" i="384"/>
  <c r="N30" i="384" s="1"/>
  <c r="G12" i="384"/>
  <c r="U26" i="384"/>
  <c r="K29" i="384"/>
  <c r="K32" i="384"/>
  <c r="L46" i="384"/>
  <c r="U49" i="384"/>
  <c r="M49" i="384" s="1"/>
  <c r="U45" i="384"/>
  <c r="M45" i="384" s="1"/>
  <c r="V11" i="384"/>
  <c r="N11" i="384" s="1"/>
  <c r="U27" i="384"/>
  <c r="M27" i="384" s="1"/>
  <c r="V38" i="384"/>
  <c r="N38" i="384" s="1"/>
  <c r="G41" i="384"/>
  <c r="H42" i="384"/>
  <c r="V48" i="384"/>
  <c r="N48" i="384" s="1"/>
  <c r="G44" i="384"/>
  <c r="U23" i="384"/>
  <c r="H24" i="384"/>
  <c r="G47" i="384"/>
  <c r="H49" i="384"/>
  <c r="U41" i="384"/>
  <c r="M41" i="384" s="1"/>
  <c r="G34" i="384"/>
  <c r="G45" i="384"/>
  <c r="V45" i="384"/>
  <c r="N45" i="384" s="1"/>
  <c r="H45" i="384"/>
  <c r="U22" i="384"/>
  <c r="M22" i="384" s="1"/>
  <c r="G39" i="384"/>
  <c r="H14" i="384"/>
  <c r="G43" i="384"/>
  <c r="V42" i="384"/>
  <c r="N42" i="384" s="1"/>
  <c r="G16" i="384"/>
  <c r="L44" i="384"/>
  <c r="L41" i="384"/>
  <c r="K11" i="384"/>
  <c r="L47" i="384"/>
  <c r="L31" i="384"/>
  <c r="L24" i="384"/>
  <c r="K33" i="384"/>
  <c r="K28" i="384"/>
  <c r="L12" i="384"/>
  <c r="K34" i="384"/>
  <c r="Z47" i="372"/>
  <c r="Z62" i="372"/>
  <c r="Z37" i="372"/>
  <c r="Z52" i="372"/>
  <c r="Z26" i="372"/>
  <c r="Z59" i="372"/>
  <c r="Z31" i="372"/>
  <c r="Z44" i="372"/>
  <c r="Z61" i="372"/>
  <c r="Z60" i="372"/>
  <c r="Z28" i="372"/>
  <c r="Z23" i="372"/>
  <c r="Z25" i="372"/>
  <c r="Z51" i="372"/>
  <c r="Z50" i="372"/>
  <c r="Z34" i="372"/>
  <c r="Z56" i="372"/>
  <c r="Z48" i="372"/>
  <c r="Z42" i="372"/>
  <c r="Z49" i="372"/>
  <c r="Z38" i="372"/>
  <c r="Z29" i="372"/>
  <c r="Z22" i="372"/>
  <c r="Z41" i="372"/>
  <c r="Z21" i="372"/>
  <c r="Z45" i="372"/>
  <c r="Z30" i="372"/>
  <c r="Z27" i="372"/>
  <c r="Z58" i="372"/>
  <c r="Z54" i="372"/>
  <c r="Z35" i="372"/>
  <c r="K55" i="374"/>
  <c r="K10" i="384"/>
  <c r="Z33" i="372"/>
  <c r="Z55" i="372"/>
  <c r="Z36" i="372"/>
  <c r="Z57" i="372"/>
  <c r="L10" i="384"/>
  <c r="P55" i="374"/>
  <c r="M55" i="375"/>
  <c r="W55" i="375"/>
  <c r="H55" i="374"/>
  <c r="AL55" i="374"/>
  <c r="N55" i="374"/>
  <c r="I55" i="374"/>
  <c r="U55" i="374"/>
  <c r="AJ55" i="375"/>
  <c r="AQ55" i="375"/>
  <c r="AP55" i="375"/>
  <c r="AK55" i="375"/>
  <c r="I55" i="375"/>
  <c r="AK55" i="378"/>
  <c r="P55" i="378"/>
  <c r="G55" i="378"/>
  <c r="L55" i="378"/>
  <c r="Z55" i="378"/>
  <c r="AI55" i="374"/>
  <c r="Z55" i="374"/>
  <c r="AQ55" i="374"/>
  <c r="AM55" i="374"/>
  <c r="M55" i="374"/>
  <c r="M36" i="384"/>
  <c r="AI55" i="375"/>
  <c r="S55" i="375"/>
  <c r="AD55" i="375"/>
  <c r="AA55" i="375"/>
  <c r="AM55" i="375"/>
  <c r="O55" i="378"/>
  <c r="AC55" i="378"/>
  <c r="AL55" i="378"/>
  <c r="AQ55" i="378"/>
  <c r="R55" i="378"/>
  <c r="AF55" i="374"/>
  <c r="V55" i="374"/>
  <c r="AA55" i="374"/>
  <c r="AE55" i="374"/>
  <c r="E55" i="374"/>
  <c r="V55" i="375"/>
  <c r="AH55" i="375"/>
  <c r="T55" i="375"/>
  <c r="P55" i="375"/>
  <c r="AE55" i="375"/>
  <c r="N55" i="378"/>
  <c r="M55" i="378"/>
  <c r="V55" i="378"/>
  <c r="AI55" i="378"/>
  <c r="J55" i="378"/>
  <c r="AJ55" i="374"/>
  <c r="E55" i="375"/>
  <c r="F55" i="378"/>
  <c r="AO55" i="378"/>
  <c r="J55" i="374"/>
  <c r="AO55" i="374"/>
  <c r="AB55" i="374"/>
  <c r="AC55" i="375"/>
  <c r="AO55" i="375"/>
  <c r="X55" i="378"/>
  <c r="S55" i="378"/>
  <c r="D55" i="374"/>
  <c r="AG55" i="374"/>
  <c r="T55" i="374"/>
  <c r="L55" i="375"/>
  <c r="AG55" i="375"/>
  <c r="H55" i="378"/>
  <c r="K55" i="378"/>
  <c r="H10" i="384"/>
  <c r="AN55" i="374"/>
  <c r="R55" i="374"/>
  <c r="Y55" i="374"/>
  <c r="AK55" i="374"/>
  <c r="L55" i="374"/>
  <c r="D55" i="375"/>
  <c r="X55" i="375"/>
  <c r="Z55" i="375"/>
  <c r="R55" i="375"/>
  <c r="Y55" i="375"/>
  <c r="AD55" i="378"/>
  <c r="AM55" i="378"/>
  <c r="AB55" i="378"/>
  <c r="AP55" i="378"/>
  <c r="Q55" i="378"/>
  <c r="G10" i="384"/>
  <c r="AP55" i="374"/>
  <c r="W55" i="374"/>
  <c r="N55" i="375"/>
  <c r="E55" i="378"/>
  <c r="AN55" i="378"/>
  <c r="AA55" i="378"/>
  <c r="S55" i="374"/>
  <c r="O55" i="374"/>
  <c r="H55" i="375"/>
  <c r="AL55" i="375"/>
  <c r="O55" i="375"/>
  <c r="AF55" i="378"/>
  <c r="D55" i="378"/>
  <c r="AG55" i="378"/>
  <c r="AH55" i="374"/>
  <c r="G55" i="374"/>
  <c r="AF55" i="375"/>
  <c r="AB55" i="375"/>
  <c r="G55" i="375"/>
  <c r="AE55" i="378"/>
  <c r="AJ55" i="378"/>
  <c r="Y55" i="378"/>
  <c r="U10" i="384"/>
  <c r="J55" i="375"/>
  <c r="V10" i="384"/>
  <c r="N10" i="384" s="1"/>
  <c r="X55" i="374"/>
  <c r="F55" i="374"/>
  <c r="AD55" i="374"/>
  <c r="Q55" i="374"/>
  <c r="AC55" i="374"/>
  <c r="AN55" i="375"/>
  <c r="U55" i="375"/>
  <c r="K55" i="375"/>
  <c r="F55" i="375"/>
  <c r="Q55" i="375"/>
  <c r="U55" i="378"/>
  <c r="W55" i="378"/>
  <c r="T55" i="378"/>
  <c r="AH55" i="378"/>
  <c r="I55" i="378"/>
  <c r="O32" i="384" l="1"/>
  <c r="W15" i="384"/>
  <c r="W46" i="384"/>
  <c r="O15" i="384"/>
  <c r="W49" i="384"/>
  <c r="W24" i="384"/>
  <c r="W18" i="384"/>
  <c r="O22" i="384"/>
  <c r="W23" i="384"/>
  <c r="W34" i="384"/>
  <c r="O41" i="384"/>
  <c r="O40" i="384"/>
  <c r="O21" i="384"/>
  <c r="W17" i="384"/>
  <c r="W37" i="384"/>
  <c r="W19" i="384"/>
  <c r="M24" i="384"/>
  <c r="O24" i="384" s="1"/>
  <c r="W35" i="384"/>
  <c r="W26" i="384"/>
  <c r="O43" i="384"/>
  <c r="W31" i="384"/>
  <c r="W33" i="384"/>
  <c r="W45" i="384"/>
  <c r="W48" i="384"/>
  <c r="M26" i="384"/>
  <c r="O26" i="384" s="1"/>
  <c r="O35" i="384"/>
  <c r="W14" i="384"/>
  <c r="W21" i="384"/>
  <c r="W25" i="384"/>
  <c r="O33" i="384"/>
  <c r="W41" i="384"/>
  <c r="W47" i="384"/>
  <c r="M14" i="384"/>
  <c r="O14" i="384" s="1"/>
  <c r="W40" i="384"/>
  <c r="O45" i="384"/>
  <c r="W29" i="384"/>
  <c r="W13" i="384"/>
  <c r="O20" i="384"/>
  <c r="W12" i="384"/>
  <c r="O47" i="384"/>
  <c r="W16" i="384"/>
  <c r="O34" i="384"/>
  <c r="M48" i="384"/>
  <c r="O48" i="384" s="1"/>
  <c r="O38" i="384"/>
  <c r="O16" i="384"/>
  <c r="O29" i="384"/>
  <c r="W36" i="384"/>
  <c r="O27" i="384"/>
  <c r="M37" i="384"/>
  <c r="O37" i="384" s="1"/>
  <c r="W20" i="384"/>
  <c r="M19" i="384"/>
  <c r="O19" i="384" s="1"/>
  <c r="O49" i="384"/>
  <c r="W44" i="384"/>
  <c r="O18" i="384"/>
  <c r="M34" i="387"/>
  <c r="W34" i="387"/>
  <c r="O39" i="384"/>
  <c r="M12" i="387"/>
  <c r="O12" i="387" s="1"/>
  <c r="W12" i="387"/>
  <c r="M24" i="387"/>
  <c r="O24" i="387" s="1"/>
  <c r="W24" i="387"/>
  <c r="I46" i="384"/>
  <c r="J46" i="384" s="1"/>
  <c r="W28" i="384"/>
  <c r="I24" i="384"/>
  <c r="J24" i="384" s="1"/>
  <c r="O25" i="384"/>
  <c r="W43" i="384"/>
  <c r="W39" i="384"/>
  <c r="K49" i="387"/>
  <c r="M13" i="387"/>
  <c r="O13" i="387" s="1"/>
  <c r="W13" i="387"/>
  <c r="W41" i="387"/>
  <c r="M41" i="387"/>
  <c r="O41" i="387" s="1"/>
  <c r="W46" i="387"/>
  <c r="M46" i="387"/>
  <c r="O46" i="387" s="1"/>
  <c r="W25" i="387"/>
  <c r="M25" i="387"/>
  <c r="O25" i="387" s="1"/>
  <c r="M28" i="387"/>
  <c r="O28" i="387" s="1"/>
  <c r="W28" i="387"/>
  <c r="I15" i="384"/>
  <c r="J15" i="384" s="1"/>
  <c r="I39" i="384"/>
  <c r="J39" i="384" s="1"/>
  <c r="W38" i="384"/>
  <c r="I11" i="384"/>
  <c r="J11" i="384" s="1"/>
  <c r="I23" i="384"/>
  <c r="J23" i="384" s="1"/>
  <c r="I16" i="384"/>
  <c r="J16" i="384" s="1"/>
  <c r="O28" i="384"/>
  <c r="I49" i="384"/>
  <c r="J49" i="384" s="1"/>
  <c r="W27" i="384"/>
  <c r="M35" i="387"/>
  <c r="O35" i="387" s="1"/>
  <c r="W35" i="387"/>
  <c r="U49" i="387"/>
  <c r="W9" i="387"/>
  <c r="M9" i="387"/>
  <c r="W10" i="387"/>
  <c r="M10" i="387"/>
  <c r="O10" i="387" s="1"/>
  <c r="W37" i="387"/>
  <c r="M37" i="387"/>
  <c r="O37" i="387" s="1"/>
  <c r="M32" i="387"/>
  <c r="O32" i="387" s="1"/>
  <c r="W32" i="387"/>
  <c r="I22" i="384"/>
  <c r="J22" i="384" s="1"/>
  <c r="I37" i="384"/>
  <c r="J37" i="384" s="1"/>
  <c r="W42" i="387"/>
  <c r="M42" i="387"/>
  <c r="O42" i="387" s="1"/>
  <c r="W33" i="387"/>
  <c r="M33" i="387"/>
  <c r="O33" i="387" s="1"/>
  <c r="W38" i="387"/>
  <c r="M38" i="387"/>
  <c r="O38" i="387" s="1"/>
  <c r="H49" i="387"/>
  <c r="I26" i="384"/>
  <c r="J26" i="384" s="1"/>
  <c r="I38" i="384"/>
  <c r="J38" i="384" s="1"/>
  <c r="O30" i="384"/>
  <c r="I34" i="384"/>
  <c r="J34" i="384" s="1"/>
  <c r="I17" i="384"/>
  <c r="J17" i="384" s="1"/>
  <c r="M44" i="384"/>
  <c r="O44" i="384" s="1"/>
  <c r="W11" i="384"/>
  <c r="I28" i="384"/>
  <c r="J28" i="384" s="1"/>
  <c r="I35" i="384"/>
  <c r="J35" i="384" s="1"/>
  <c r="M17" i="384"/>
  <c r="O17" i="384" s="1"/>
  <c r="I32" i="384"/>
  <c r="J32" i="384" s="1"/>
  <c r="V49" i="387"/>
  <c r="N9" i="387"/>
  <c r="N49" i="387" s="1"/>
  <c r="G49" i="387"/>
  <c r="W17" i="387"/>
  <c r="M17" i="387"/>
  <c r="O17" i="387" s="1"/>
  <c r="M26" i="387"/>
  <c r="O26" i="387" s="1"/>
  <c r="W26" i="387"/>
  <c r="W22" i="387"/>
  <c r="M22" i="387"/>
  <c r="O22" i="387" s="1"/>
  <c r="W45" i="387"/>
  <c r="M45" i="387"/>
  <c r="O45" i="387" s="1"/>
  <c r="M40" i="387"/>
  <c r="O40" i="387" s="1"/>
  <c r="W40" i="387"/>
  <c r="I42" i="384"/>
  <c r="J42" i="384" s="1"/>
  <c r="I12" i="384"/>
  <c r="J12" i="384" s="1"/>
  <c r="W29" i="387"/>
  <c r="M29" i="387"/>
  <c r="O29" i="387" s="1"/>
  <c r="O46" i="384"/>
  <c r="I33" i="384"/>
  <c r="J33" i="384" s="1"/>
  <c r="I43" i="384"/>
  <c r="J43" i="384" s="1"/>
  <c r="M47" i="387"/>
  <c r="O47" i="387" s="1"/>
  <c r="W47" i="387"/>
  <c r="I40" i="384"/>
  <c r="J40" i="384" s="1"/>
  <c r="I46" i="387"/>
  <c r="J46" i="387" s="1"/>
  <c r="I42" i="387"/>
  <c r="J42" i="387" s="1"/>
  <c r="I38" i="387"/>
  <c r="J38" i="387" s="1"/>
  <c r="I34" i="387"/>
  <c r="J34" i="387" s="1"/>
  <c r="I30" i="387"/>
  <c r="J30" i="387" s="1"/>
  <c r="I26" i="387"/>
  <c r="J26" i="387" s="1"/>
  <c r="I22" i="387"/>
  <c r="J22" i="387" s="1"/>
  <c r="I18" i="387"/>
  <c r="J18" i="387" s="1"/>
  <c r="I28" i="387"/>
  <c r="J28" i="387" s="1"/>
  <c r="I24" i="387"/>
  <c r="J24" i="387" s="1"/>
  <c r="I23" i="387"/>
  <c r="J23" i="387" s="1"/>
  <c r="I14" i="387"/>
  <c r="J14" i="387" s="1"/>
  <c r="I21" i="387"/>
  <c r="J21" i="387" s="1"/>
  <c r="I37" i="387"/>
  <c r="J37" i="387" s="1"/>
  <c r="I11" i="387"/>
  <c r="J11" i="387" s="1"/>
  <c r="I45" i="387"/>
  <c r="J45" i="387" s="1"/>
  <c r="I39" i="387"/>
  <c r="J39" i="387" s="1"/>
  <c r="I27" i="387"/>
  <c r="J27" i="387" s="1"/>
  <c r="I25" i="387"/>
  <c r="J25" i="387" s="1"/>
  <c r="I16" i="387"/>
  <c r="J16" i="387" s="1"/>
  <c r="I47" i="387"/>
  <c r="J47" i="387" s="1"/>
  <c r="I43" i="387"/>
  <c r="J43" i="387" s="1"/>
  <c r="I41" i="387"/>
  <c r="J41" i="387" s="1"/>
  <c r="I35" i="387"/>
  <c r="J35" i="387" s="1"/>
  <c r="I10" i="387"/>
  <c r="J10" i="387" s="1"/>
  <c r="I48" i="387"/>
  <c r="J48" i="387" s="1"/>
  <c r="I19" i="387"/>
  <c r="J19" i="387" s="1"/>
  <c r="I36" i="387"/>
  <c r="J36" i="387" s="1"/>
  <c r="I17" i="387"/>
  <c r="J17" i="387" s="1"/>
  <c r="I13" i="387"/>
  <c r="J13" i="387" s="1"/>
  <c r="I31" i="387"/>
  <c r="J31" i="387" s="1"/>
  <c r="I9" i="387"/>
  <c r="I29" i="387"/>
  <c r="J29" i="387" s="1"/>
  <c r="I44" i="387"/>
  <c r="J44" i="387" s="1"/>
  <c r="I12" i="387"/>
  <c r="J12" i="387" s="1"/>
  <c r="I32" i="387"/>
  <c r="J32" i="387" s="1"/>
  <c r="I20" i="387"/>
  <c r="J20" i="387" s="1"/>
  <c r="I40" i="387"/>
  <c r="J40" i="387" s="1"/>
  <c r="I33" i="387"/>
  <c r="J33" i="387" s="1"/>
  <c r="I15" i="387"/>
  <c r="J15" i="387" s="1"/>
  <c r="I48" i="384"/>
  <c r="J48" i="384" s="1"/>
  <c r="M14" i="387"/>
  <c r="O14" i="387" s="1"/>
  <c r="W14" i="387"/>
  <c r="L49" i="387"/>
  <c r="W30" i="384"/>
  <c r="I45" i="384"/>
  <c r="J45" i="384" s="1"/>
  <c r="I14" i="384"/>
  <c r="J14" i="384" s="1"/>
  <c r="I25" i="384"/>
  <c r="J25" i="384" s="1"/>
  <c r="O11" i="384"/>
  <c r="I19" i="384"/>
  <c r="J19" i="384" s="1"/>
  <c r="M23" i="384"/>
  <c r="O23" i="384" s="1"/>
  <c r="W22" i="384"/>
  <c r="I21" i="384"/>
  <c r="J21" i="384" s="1"/>
  <c r="O36" i="384"/>
  <c r="I18" i="384"/>
  <c r="J18" i="384" s="1"/>
  <c r="M12" i="384"/>
  <c r="O12" i="384" s="1"/>
  <c r="W42" i="384"/>
  <c r="O34" i="387"/>
  <c r="M18" i="387"/>
  <c r="O18" i="387" s="1"/>
  <c r="W18" i="387"/>
  <c r="W15" i="387"/>
  <c r="M15" i="387"/>
  <c r="O15" i="387" s="1"/>
  <c r="M11" i="387"/>
  <c r="O11" i="387" s="1"/>
  <c r="W11" i="387"/>
  <c r="M39" i="387"/>
  <c r="O39" i="387" s="1"/>
  <c r="W39" i="387"/>
  <c r="M44" i="387"/>
  <c r="O44" i="387" s="1"/>
  <c r="W44" i="387"/>
  <c r="M31" i="387"/>
  <c r="O31" i="387" s="1"/>
  <c r="W31" i="387"/>
  <c r="M20" i="387"/>
  <c r="O20" i="387" s="1"/>
  <c r="W20" i="387"/>
  <c r="W32" i="384"/>
  <c r="M30" i="387"/>
  <c r="O30" i="387" s="1"/>
  <c r="W30" i="387"/>
  <c r="O13" i="384"/>
  <c r="O31" i="384"/>
  <c r="I41" i="384"/>
  <c r="J41" i="384" s="1"/>
  <c r="I44" i="384"/>
  <c r="J44" i="384" s="1"/>
  <c r="W21" i="387"/>
  <c r="M21" i="387"/>
  <c r="O21" i="387" s="1"/>
  <c r="M36" i="387"/>
  <c r="O36" i="387" s="1"/>
  <c r="W36" i="387"/>
  <c r="I29" i="384"/>
  <c r="J29" i="384" s="1"/>
  <c r="I27" i="384"/>
  <c r="J27" i="384" s="1"/>
  <c r="I31" i="384"/>
  <c r="J31" i="384" s="1"/>
  <c r="I36" i="384"/>
  <c r="J36" i="384" s="1"/>
  <c r="I30" i="384"/>
  <c r="J30" i="384" s="1"/>
  <c r="I47" i="384"/>
  <c r="J47" i="384" s="1"/>
  <c r="I20" i="384"/>
  <c r="J20" i="384" s="1"/>
  <c r="I13" i="384"/>
  <c r="J13" i="384" s="1"/>
  <c r="O42" i="384"/>
  <c r="M43" i="387"/>
  <c r="O43" i="387" s="1"/>
  <c r="W43" i="387"/>
  <c r="M19" i="387"/>
  <c r="O19" i="387" s="1"/>
  <c r="W19" i="387"/>
  <c r="M27" i="387"/>
  <c r="O27" i="387" s="1"/>
  <c r="W27" i="387"/>
  <c r="W23" i="387"/>
  <c r="M23" i="387"/>
  <c r="O23" i="387" s="1"/>
  <c r="M16" i="387"/>
  <c r="O16" i="387" s="1"/>
  <c r="W16" i="387"/>
  <c r="M48" i="387"/>
  <c r="O48" i="387" s="1"/>
  <c r="W48" i="387"/>
  <c r="I10" i="384"/>
  <c r="J10" i="384" s="1"/>
  <c r="W10" i="384"/>
  <c r="M10" i="384"/>
  <c r="O10" i="384" s="1"/>
  <c r="P32" i="384" l="1"/>
  <c r="P15" i="384"/>
  <c r="P41" i="384"/>
  <c r="P22" i="384"/>
  <c r="P40" i="384"/>
  <c r="P29" i="384"/>
  <c r="P21" i="384"/>
  <c r="P43" i="384"/>
  <c r="P28" i="384"/>
  <c r="P23" i="384"/>
  <c r="P39" i="384"/>
  <c r="P12" i="384"/>
  <c r="P18" i="384"/>
  <c r="P14" i="384"/>
  <c r="P35" i="384"/>
  <c r="P37" i="384"/>
  <c r="P42" i="384"/>
  <c r="P26" i="384"/>
  <c r="P47" i="384"/>
  <c r="P33" i="384"/>
  <c r="P24" i="384"/>
  <c r="P44" i="384"/>
  <c r="P27" i="384"/>
  <c r="P36" i="384"/>
  <c r="P16" i="384"/>
  <c r="P19" i="384"/>
  <c r="P48" i="384"/>
  <c r="P45" i="384"/>
  <c r="P13" i="384"/>
  <c r="P34" i="384"/>
  <c r="P25" i="384"/>
  <c r="P30" i="384"/>
  <c r="P46" i="384"/>
  <c r="P38" i="384"/>
  <c r="P31" i="384"/>
  <c r="P20" i="384"/>
  <c r="P11" i="384"/>
  <c r="P49" i="384"/>
  <c r="P17" i="387"/>
  <c r="P35" i="387"/>
  <c r="O9" i="387"/>
  <c r="O49" i="387" s="1"/>
  <c r="P37" i="387"/>
  <c r="P44" i="387"/>
  <c r="P33" i="387"/>
  <c r="P17" i="384"/>
  <c r="P22" i="387"/>
  <c r="P30" i="387"/>
  <c r="P31" i="387"/>
  <c r="P14" i="387"/>
  <c r="P34" i="387"/>
  <c r="P38" i="387"/>
  <c r="P48" i="387"/>
  <c r="P27" i="387"/>
  <c r="P24" i="387"/>
  <c r="P42" i="387"/>
  <c r="P15" i="387"/>
  <c r="P18" i="387"/>
  <c r="P41" i="387"/>
  <c r="P47" i="387"/>
  <c r="P13" i="387"/>
  <c r="P26" i="387"/>
  <c r="P28" i="387"/>
  <c r="P45" i="387"/>
  <c r="P40" i="387"/>
  <c r="P43" i="387"/>
  <c r="P11" i="387"/>
  <c r="P19" i="387"/>
  <c r="P16" i="387"/>
  <c r="P36" i="387"/>
  <c r="P10" i="387"/>
  <c r="P20" i="387"/>
  <c r="P21" i="387"/>
  <c r="P29" i="387"/>
  <c r="P12" i="387"/>
  <c r="P25" i="387"/>
  <c r="P23" i="387"/>
  <c r="P46" i="387"/>
  <c r="M49" i="387"/>
  <c r="P39" i="387"/>
  <c r="P32" i="387"/>
  <c r="I49" i="387"/>
  <c r="J9" i="387"/>
  <c r="W49" i="387"/>
  <c r="P10" i="384"/>
  <c r="J49" i="387" l="1"/>
  <c r="P9" i="387"/>
  <c r="P49" i="387" s="1"/>
</calcChain>
</file>

<file path=xl/comments1.xml><?xml version="1.0" encoding="utf-8"?>
<comments xmlns="http://schemas.openxmlformats.org/spreadsheetml/2006/main">
  <authors>
    <author>Jerry Cornforth</author>
  </authors>
  <commentList>
    <comment ref="F8" authorId="0" shapeId="0">
      <text>
        <r>
          <rPr>
            <b/>
            <sz val="11"/>
            <color indexed="81"/>
            <rFont val="Tahoma"/>
            <family val="2"/>
          </rPr>
          <t>If equipment is purchased for $10,000 and at the end of its useful life has a value of $1,000, then 10% would be entered in this cell.</t>
        </r>
      </text>
    </comment>
    <comment ref="G8" authorId="0" shapeId="0">
      <text>
        <r>
          <rPr>
            <b/>
            <sz val="11"/>
            <color indexed="81"/>
            <rFont val="Tahoma"/>
            <family val="2"/>
          </rPr>
          <t>This value is the purchase price divided by the useful life.  It is a starting estimate that is adjusted by the cell to the right to reflect your situation.</t>
        </r>
      </text>
    </comment>
    <comment ref="H8" authorId="0" shapeId="0">
      <text>
        <r>
          <rPr>
            <b/>
            <sz val="11"/>
            <color indexed="81"/>
            <rFont val="Tahoma"/>
            <family val="2"/>
          </rPr>
          <t>Enter a percent that adjusts the cell to the left to a value that reflects your information and experience.  The result is in column L to the right.</t>
        </r>
      </text>
    </comment>
    <comment ref="I8" authorId="0" shapeId="0">
      <text>
        <r>
          <rPr>
            <b/>
            <sz val="11"/>
            <color indexed="81"/>
            <rFont val="Tahoma"/>
            <family val="2"/>
          </rPr>
          <t>Enter the annual hours of use for this piece of equipment. 600 hours could be 60 10-hour days.  400 hours could be 50 8-hour days.</t>
        </r>
      </text>
    </comment>
    <comment ref="J8" authorId="0" shapeId="0">
      <text>
        <r>
          <rPr>
            <b/>
            <sz val="11"/>
            <color indexed="81"/>
            <rFont val="Tahoma"/>
            <family val="2"/>
          </rPr>
          <t>If this power unit is self-propelled equipment, such as, a combine, sprayer, or swather, enter the working width.  If you purchased your combine or swather head separately include its price in the purchase price to the left.  If your combine uses multiple heads, enter 0 here and enter each head as an implement in the table below.</t>
        </r>
      </text>
    </comment>
    <comment ref="K8" authorId="0" shapeId="0">
      <text>
        <r>
          <rPr>
            <b/>
            <sz val="11"/>
            <color indexed="81"/>
            <rFont val="Tahoma"/>
            <family val="2"/>
          </rPr>
          <t>Select fuel type from pulldown list.</t>
        </r>
      </text>
    </comment>
    <comment ref="F29" authorId="0" shapeId="0">
      <text>
        <r>
          <rPr>
            <b/>
            <sz val="11"/>
            <color indexed="81"/>
            <rFont val="Tahoma"/>
            <family val="2"/>
          </rPr>
          <t>If equipment is purchased for $10,000 and at the end of its useful life has a value of $1,000, then 10% would be entered in this cell.</t>
        </r>
      </text>
    </comment>
    <comment ref="G29" authorId="0" shapeId="0">
      <text>
        <r>
          <rPr>
            <b/>
            <sz val="11"/>
            <color indexed="81"/>
            <rFont val="Tahoma"/>
            <family val="2"/>
          </rPr>
          <t>This value is the purchase price divided by the useful life.  It is a starting estimate that is adjusted by the cell to the right to reflect your situation.</t>
        </r>
      </text>
    </comment>
    <comment ref="H29" authorId="0" shapeId="0">
      <text>
        <r>
          <rPr>
            <b/>
            <sz val="11"/>
            <color indexed="81"/>
            <rFont val="Tahoma"/>
            <family val="2"/>
          </rPr>
          <t>Enter a percent that adjusts the cell to the left to a value that reflects your information and experience.  The result is in column L to the right.</t>
        </r>
      </text>
    </comment>
    <comment ref="I29" authorId="0" shapeId="0">
      <text>
        <r>
          <rPr>
            <b/>
            <sz val="11"/>
            <color indexed="81"/>
            <rFont val="Tahoma"/>
            <family val="2"/>
          </rPr>
          <t>Enter the annual hours of use for this piece of equipment. 600 hours could be 60 10-hour days.  400 hours could be 50 8-hour days.</t>
        </r>
      </text>
    </comment>
  </commentList>
</comments>
</file>

<file path=xl/comments2.xml><?xml version="1.0" encoding="utf-8"?>
<comments xmlns="http://schemas.openxmlformats.org/spreadsheetml/2006/main">
  <authors>
    <author>Jerry Cornforth</author>
  </authors>
  <commentList>
    <comment ref="A17" authorId="0" shapeId="0">
      <text>
        <r>
          <rPr>
            <b/>
            <sz val="9"/>
            <color indexed="81"/>
            <rFont val="Tahoma"/>
            <family val="2"/>
          </rPr>
          <t>Enter a name for each machinery operation.  An operation with different data can be entered more than once, such as, Deep Disk, Shallow Disk, Fall Disk, Spring Disk.</t>
        </r>
        <r>
          <rPr>
            <sz val="9"/>
            <color indexed="81"/>
            <rFont val="Tahoma"/>
            <family val="2"/>
          </rPr>
          <t xml:space="preserve">
</t>
        </r>
      </text>
    </comment>
    <comment ref="B17" authorId="0" shapeId="0">
      <text>
        <r>
          <rPr>
            <b/>
            <sz val="9"/>
            <color indexed="81"/>
            <rFont val="Tahoma"/>
            <family val="2"/>
          </rPr>
          <t>Select a Power Unit from the pull down list.</t>
        </r>
      </text>
    </comment>
    <comment ref="C17" authorId="0" shapeId="0">
      <text>
        <r>
          <rPr>
            <b/>
            <sz val="9"/>
            <color indexed="81"/>
            <rFont val="Tahoma"/>
            <family val="2"/>
          </rPr>
          <t>Select an Implement from the pull down list.</t>
        </r>
      </text>
    </comment>
    <comment ref="D17" authorId="0" shapeId="0">
      <text>
        <r>
          <rPr>
            <b/>
            <sz val="9"/>
            <color indexed="81"/>
            <rFont val="Tahoma"/>
            <family val="2"/>
          </rPr>
          <t xml:space="preserve">This is a key number.  If you know that it normally takes 10 hours to complete this operation on 160 acres, you can enter =160/10 and the rate of 16 acres per hour will appear.  You can also estimate this number by entering values into the Speed and Power Unit Percentage cells to the right and leaving this cell set to 0.  </t>
        </r>
      </text>
    </comment>
    <comment ref="F17" authorId="0" shapeId="0">
      <text>
        <r>
          <rPr>
            <b/>
            <sz val="9"/>
            <color indexed="81"/>
            <rFont val="Tahoma"/>
            <family val="2"/>
          </rPr>
          <t>If estimating acres per hour using width, speed and power unit percent, enter the estimated speed in MPH at which the operation will be conducted.  If there is a number greater than 0 in the Acres/Hour cell to the left, this calculation will not be made.</t>
        </r>
      </text>
    </comment>
    <comment ref="G17" authorId="0" shapeId="0">
      <text>
        <r>
          <rPr>
            <b/>
            <sz val="9"/>
            <color indexed="81"/>
            <rFont val="Tahoma"/>
            <family val="2"/>
          </rPr>
          <t>If estimating acres per hour using width, speed and power unit percent, enter the estimated power unit percentage at which the operation will be conducted.  100% would be driving in a straight line with no overlap, no corners, no turn arounds, and no other inefficiencies.  Overlap and corners could add 10% more time to the operation, if so, you would enter 110%.  If there is a number greater than 0 in the Acres/Hour cell to the left, this calculation will not be made.</t>
        </r>
      </text>
    </comment>
    <comment ref="I17" authorId="0" shapeId="0">
      <text>
        <r>
          <rPr>
            <b/>
            <sz val="9"/>
            <color indexed="81"/>
            <rFont val="Tahoma"/>
            <family val="2"/>
          </rPr>
          <t>Enter the gallons of fuel used per hour for the power unit.  40 gallons used in 3.5 hours can be entered as =40/3.5, resulting in 11.4285714285714 gallons per hour.</t>
        </r>
      </text>
    </comment>
    <comment ref="J17" authorId="0" shapeId="0">
      <text>
        <r>
          <rPr>
            <b/>
            <sz val="9"/>
            <color indexed="81"/>
            <rFont val="Tahoma"/>
            <family val="2"/>
          </rPr>
          <t xml:space="preserve">If the operator is paid by power unit hours, this value should be set to 100%.  Otherwise, if maintenance, travel to and from the field, or other time periods add to the operator time required to complete this operation by 20%, then 120% should be entered. </t>
        </r>
      </text>
    </comment>
    <comment ref="K17" authorId="0" shapeId="0">
      <text>
        <r>
          <rPr>
            <b/>
            <sz val="9"/>
            <color indexed="81"/>
            <rFont val="Tahoma"/>
            <family val="2"/>
          </rPr>
          <t>If additional labor is required beyond operator labor, enter it as a percent of operator labor.  For example, 50% would add half an hour of extra labor for every 1 hour of operator labor.  100% would add 1 hour of extra labor for every hour of operator labor.</t>
        </r>
      </text>
    </comment>
  </commentList>
</comments>
</file>

<file path=xl/comments3.xml><?xml version="1.0" encoding="utf-8"?>
<comments xmlns="http://schemas.openxmlformats.org/spreadsheetml/2006/main">
  <authors>
    <author>Jerry Cornforth</author>
  </authors>
  <commentList>
    <comment ref="A5" authorId="0" shapeId="0">
      <text>
        <r>
          <rPr>
            <b/>
            <sz val="9"/>
            <color indexed="81"/>
            <rFont val="Tahoma"/>
            <family val="2"/>
          </rPr>
          <t xml:space="preserve">By selecting Yes in the cell to the right, the spreadsheet will calculate the Annual Hours  Used and Number of Units for each piece of equipment based on an agricultural operation described by the acres entered in Row 7 and display the results in the two far right columns of the tables on the Machinery Assets tab.
</t>
        </r>
      </text>
    </comment>
    <comment ref="C6" authorId="0" shapeId="0">
      <text>
        <r>
          <rPr>
            <b/>
            <sz val="9"/>
            <color indexed="81"/>
            <rFont val="Tahoma"/>
            <family val="2"/>
          </rPr>
          <t>Enter the name of a field or  a crop enterprise.</t>
        </r>
        <r>
          <rPr>
            <sz val="9"/>
            <color indexed="81"/>
            <rFont val="Tahoma"/>
            <family val="2"/>
          </rPr>
          <t xml:space="preserve">
</t>
        </r>
      </text>
    </comment>
    <comment ref="C7" authorId="0" shapeId="0">
      <text>
        <r>
          <rPr>
            <b/>
            <sz val="9"/>
            <color indexed="81"/>
            <rFont val="Tahoma"/>
            <family val="2"/>
          </rPr>
          <t>Enter the acres of the field or crop enterprise identified above.</t>
        </r>
      </text>
    </comment>
  </commentList>
</comments>
</file>

<file path=xl/sharedStrings.xml><?xml version="1.0" encoding="utf-8"?>
<sst xmlns="http://schemas.openxmlformats.org/spreadsheetml/2006/main" count="490" uniqueCount="190">
  <si>
    <t>Unit</t>
  </si>
  <si>
    <t>Total</t>
  </si>
  <si>
    <t>Labor</t>
  </si>
  <si>
    <t>APR</t>
  </si>
  <si>
    <t>Diesel</t>
  </si>
  <si>
    <t>Gasoline</t>
  </si>
  <si>
    <t>Interest</t>
  </si>
  <si>
    <t>Item</t>
  </si>
  <si>
    <t>Original Purchase Price</t>
  </si>
  <si>
    <t>Totals</t>
  </si>
  <si>
    <t>Calculations</t>
  </si>
  <si>
    <t>Fuel</t>
  </si>
  <si>
    <t>Hour</t>
  </si>
  <si>
    <t>Required</t>
  </si>
  <si>
    <t>Diesel Fuel</t>
  </si>
  <si>
    <t>Implement</t>
  </si>
  <si>
    <t>Annual Hours of Use</t>
  </si>
  <si>
    <t>Gallon</t>
  </si>
  <si>
    <t>Activity</t>
  </si>
  <si>
    <t>Per Acre</t>
  </si>
  <si>
    <t>Fuel Type</t>
  </si>
  <si>
    <t>Type</t>
  </si>
  <si>
    <t>Price/Percent</t>
  </si>
  <si>
    <t>Depreciation</t>
  </si>
  <si>
    <t>Width</t>
  </si>
  <si>
    <t>Operation</t>
  </si>
  <si>
    <t>Power</t>
  </si>
  <si>
    <t>% Use</t>
  </si>
  <si>
    <t>Hours/Acre</t>
  </si>
  <si>
    <t>R&amp;M</t>
  </si>
  <si>
    <t>Investment</t>
  </si>
  <si>
    <t>Repair</t>
  </si>
  <si>
    <t>Investment Cost</t>
  </si>
  <si>
    <t>Cash Costs</t>
  </si>
  <si>
    <t>Total Cost</t>
  </si>
  <si>
    <t>Total Fixed</t>
  </si>
  <si>
    <t>Cost</t>
  </si>
  <si>
    <t>Machinery</t>
  </si>
  <si>
    <t>Machinery Operations</t>
  </si>
  <si>
    <t>MACHINERY OPERATIONS</t>
  </si>
  <si>
    <t>FIELD OR CROP ENTERPRISE</t>
  </si>
  <si>
    <t>ACRES</t>
  </si>
  <si>
    <t>Operations</t>
  </si>
  <si>
    <t>Power Unit</t>
  </si>
  <si>
    <t>Gallons of Diesel</t>
  </si>
  <si>
    <t>Gallons of Gasoline</t>
  </si>
  <si>
    <t>Dollars of Machinery Related Interest Cost per Acre</t>
  </si>
  <si>
    <t>Dollars of Power Unit Deperciation per Acre</t>
  </si>
  <si>
    <t>Dollars of Implement Deperciation per Acre</t>
  </si>
  <si>
    <t>Dollars of Power Unit Investment Cost per Acre</t>
  </si>
  <si>
    <t>Dollars of Implement Investment Cost per Acre</t>
  </si>
  <si>
    <t>Dollars of Power Unit Investment per Acre</t>
  </si>
  <si>
    <t>Dollars of Implement Investment per Acre</t>
  </si>
  <si>
    <t>Field or Crop</t>
  </si>
  <si>
    <t>Acres</t>
  </si>
  <si>
    <t>Dollars of Implement Repair and Maintenance Cost per Acre</t>
  </si>
  <si>
    <t>Dollars of Power Unit Repair and Maintenance Cost per Acre</t>
  </si>
  <si>
    <t>Field or Crop 15</t>
  </si>
  <si>
    <t>Field or Crop 16</t>
  </si>
  <si>
    <t>Field or Crop 17</t>
  </si>
  <si>
    <t>Field or Crop 18</t>
  </si>
  <si>
    <t>Field or Crop 19</t>
  </si>
  <si>
    <t>Field or Crop 20</t>
  </si>
  <si>
    <t>Field or Crop 21</t>
  </si>
  <si>
    <t>Field or Crop 22</t>
  </si>
  <si>
    <t>Field or Crop 23</t>
  </si>
  <si>
    <t>Field or Crop 24</t>
  </si>
  <si>
    <t>Field or Crop 25</t>
  </si>
  <si>
    <t>Field or Crop 26</t>
  </si>
  <si>
    <t>Field or Crop 27</t>
  </si>
  <si>
    <t>Field or Crop 28</t>
  </si>
  <si>
    <t>Field or Crop 29</t>
  </si>
  <si>
    <t>Field or Crop 30</t>
  </si>
  <si>
    <t>Field or Crop 31</t>
  </si>
  <si>
    <t>Field or Crop 32</t>
  </si>
  <si>
    <t>Field or Crop 33</t>
  </si>
  <si>
    <t>Field or Crop 34</t>
  </si>
  <si>
    <t>Field or Crop 35</t>
  </si>
  <si>
    <t>Field or Crop 36</t>
  </si>
  <si>
    <t>Field or Crop 37</t>
  </si>
  <si>
    <t>Field or Crop 38</t>
  </si>
  <si>
    <t>Field or Crop 39</t>
  </si>
  <si>
    <t>Field or Crop 40</t>
  </si>
  <si>
    <t>Hours</t>
  </si>
  <si>
    <t>of Use</t>
  </si>
  <si>
    <t>Annual Hours Used</t>
  </si>
  <si>
    <t>Number of Units</t>
  </si>
  <si>
    <t>Repair &amp; Maintenance Reference Amount</t>
  </si>
  <si>
    <t>Suggestion</t>
  </si>
  <si>
    <t>Enter the average price you think you will be paying.</t>
  </si>
  <si>
    <t>Labor-Extra</t>
  </si>
  <si>
    <t>Tractor Labor</t>
  </si>
  <si>
    <t>Extra Labor</t>
  </si>
  <si>
    <t>Hours of Power Unit Operator Labor</t>
  </si>
  <si>
    <t>Hours of Extra Labor</t>
  </si>
  <si>
    <t>P.U. Labor</t>
  </si>
  <si>
    <t>Power Unit Labor</t>
  </si>
  <si>
    <t>Instead of buying equipment, if you used the money to earn a return, what would be the rate of return?</t>
  </si>
  <si>
    <t>Labor-Power Unit Operator</t>
  </si>
  <si>
    <t>Enter the hourly wage paid for other labor.</t>
  </si>
  <si>
    <t>Acres/Hour Used</t>
  </si>
  <si>
    <t>in Calculations</t>
  </si>
  <si>
    <t>Unit Name or Identification</t>
  </si>
  <si>
    <t>Additional Description</t>
  </si>
  <si>
    <t>Estimated Useful Life at Purchase (Years)</t>
  </si>
  <si>
    <t>Salvage Value as Percent of Purchase Price</t>
  </si>
  <si>
    <t>Accumulated Economic Depreciation</t>
  </si>
  <si>
    <t>Total Annual Economic Depreciation</t>
  </si>
  <si>
    <t>Remaining Economic Basis</t>
  </si>
  <si>
    <t>Repair &amp; Maintenance Cost Per Year</t>
  </si>
  <si>
    <t>Repair &amp; Maintenance as Percent of Reference Amount</t>
  </si>
  <si>
    <t>MACHINERY OPERATIONS CALCULATIONS BELOW, NO INPUT REQUIRED.</t>
  </si>
  <si>
    <r>
      <t xml:space="preserve">Implements and Attachments -- Costs Allocated by </t>
    </r>
    <r>
      <rPr>
        <b/>
        <sz val="14"/>
        <color rgb="FF00B050"/>
        <rFont val="Arial"/>
        <family val="2"/>
      </rPr>
      <t>HOURS Of USE</t>
    </r>
    <r>
      <rPr>
        <b/>
        <sz val="14"/>
        <color indexed="8"/>
        <rFont val="Arial"/>
        <family val="2"/>
      </rPr>
      <t>.</t>
    </r>
  </si>
  <si>
    <t>Do the Acres entered on row 7 define an agricultural operation (farm or ranch) ?</t>
  </si>
  <si>
    <t>Yes</t>
  </si>
  <si>
    <t>Shaded columns contain cost information.  Other columns contain additional information.</t>
  </si>
  <si>
    <t>Input Your Information</t>
  </si>
  <si>
    <t>Machinery Assets</t>
  </si>
  <si>
    <t>Your Results</t>
  </si>
  <si>
    <t>Per Acre Results</t>
  </si>
  <si>
    <t>Crop Results</t>
  </si>
  <si>
    <t>ExtraLabor</t>
  </si>
  <si>
    <t>PowerRepairs</t>
  </si>
  <si>
    <t>ImpRepairs</t>
  </si>
  <si>
    <t>Tables That Calculate Results</t>
  </si>
  <si>
    <t>PowerDep</t>
  </si>
  <si>
    <t>ImpDep</t>
  </si>
  <si>
    <t>PowerInvestCost</t>
  </si>
  <si>
    <t>ImpInvestCost</t>
  </si>
  <si>
    <t>PowerInvestment</t>
  </si>
  <si>
    <t>ImplementInvestment</t>
  </si>
  <si>
    <t>List your machinery.</t>
  </si>
  <si>
    <t>Match tractors and implements.</t>
  </si>
  <si>
    <t>Include information for fields or crops.</t>
  </si>
  <si>
    <t>If you entered field or crop information, totals are here.</t>
  </si>
  <si>
    <t>These Per Acre Results can be used in the Spreadsheet Budget Workbook.</t>
  </si>
  <si>
    <t>These tables calculate some of the results.</t>
  </si>
  <si>
    <t>These tables are probably not of much interest, but, if they are, Enjoy!</t>
  </si>
  <si>
    <t>Cost per Acre for each Machinery Operation</t>
  </si>
  <si>
    <t>Other information.</t>
  </si>
  <si>
    <t>Table Columns B and C have pulldown lists to select from.</t>
  </si>
  <si>
    <t>The Table extends to the right to Column AO.</t>
  </si>
  <si>
    <r>
      <t xml:space="preserve">Titles in </t>
    </r>
    <r>
      <rPr>
        <sz val="10"/>
        <color rgb="FFFF0000"/>
        <rFont val="Arial"/>
        <family val="2"/>
      </rPr>
      <t>red</t>
    </r>
    <r>
      <rPr>
        <sz val="10"/>
        <rFont val="Arial"/>
        <family val="2"/>
      </rPr>
      <t xml:space="preserve"> have scroll-over information.</t>
    </r>
  </si>
  <si>
    <r>
      <t xml:space="preserve">Titles in </t>
    </r>
    <r>
      <rPr>
        <sz val="11"/>
        <color rgb="FFFF0000"/>
        <rFont val="Arial"/>
        <family val="2"/>
      </rPr>
      <t>red</t>
    </r>
    <r>
      <rPr>
        <sz val="11"/>
        <rFont val="Arial"/>
        <family val="2"/>
      </rPr>
      <t xml:space="preserve"> have scroll-over information.</t>
    </r>
  </si>
  <si>
    <t>Enter information in shaded cells in the two tables below.</t>
  </si>
  <si>
    <t>Enter information in shaded cells in Columns D through AQ.</t>
  </si>
  <si>
    <t>Results For Each Field or Crop, Total Costs</t>
  </si>
  <si>
    <t>Results are in Columns C through W.</t>
  </si>
  <si>
    <t>Results For Each Field or Crop, Per Acre Costs</t>
  </si>
  <si>
    <t>Information in this table is per acre machinery cost estimates that can be used in the Spreadsheet Budget Workbook.</t>
  </si>
  <si>
    <t>Total Power Units and Implements</t>
  </si>
  <si>
    <t>Totals for all equipment are below the Implement Table.</t>
  </si>
  <si>
    <t>FIELD OR CROP</t>
  </si>
  <si>
    <t>Machinery Operation Description</t>
  </si>
  <si>
    <t>Tractor/Self Propelled Used</t>
  </si>
  <si>
    <t>Implement Used</t>
  </si>
  <si>
    <t>Acres per Hour</t>
  </si>
  <si>
    <t>Speed in MPH</t>
  </si>
  <si>
    <t>Gallons per Hour Used</t>
  </si>
  <si>
    <t>TIMES OPERATION IS DONE or TRIPS THROUGH THE FIELD FOR THE FIELD OR CROP ENTERPRISE.</t>
  </si>
  <si>
    <t>Go To Menu</t>
  </si>
  <si>
    <r>
      <t xml:space="preserve">Power Units, Tractors, and Self-Propelled Equipment (Combines and Sprayers) -- Costs Allocated by </t>
    </r>
    <r>
      <rPr>
        <b/>
        <sz val="14"/>
        <color rgb="FF00B050"/>
        <rFont val="Arial"/>
        <family val="2"/>
      </rPr>
      <t>HOURS Of USE</t>
    </r>
    <r>
      <rPr>
        <b/>
        <sz val="14"/>
        <rFont val="Arial"/>
        <family val="2"/>
      </rPr>
      <t>.</t>
    </r>
  </si>
  <si>
    <t>Combine or Sprayer Working Width in Feet</t>
  </si>
  <si>
    <t>Implement Working Width in Feet</t>
  </si>
  <si>
    <t>Enter information in shaded cells in Columns A through K.</t>
  </si>
  <si>
    <t>Enter you operating note interest rate.  Operating interest is calculated for 6 months to match the calculation in the Spreadsheet Budgets Workbook.</t>
  </si>
  <si>
    <t>Interest-Operating Capital</t>
  </si>
  <si>
    <t>Interest-Investment</t>
  </si>
  <si>
    <t>Enter the hourly wage paid to the operator of a tractor or other power unit.</t>
  </si>
  <si>
    <t>Machinery Cost Estimator</t>
  </si>
  <si>
    <t>Remaining Useful Life (Years)</t>
  </si>
  <si>
    <t>Original Purchase Price Plus Value of Any Equipment Traded-in</t>
  </si>
  <si>
    <t>Field or Crop 1</t>
  </si>
  <si>
    <t>Field or Crop 2</t>
  </si>
  <si>
    <t>Field or Crop 3</t>
  </si>
  <si>
    <t>Field or Crop 4</t>
  </si>
  <si>
    <t>Field or Crop 5</t>
  </si>
  <si>
    <t>Field or Crop 6</t>
  </si>
  <si>
    <t>Field or Crop 7</t>
  </si>
  <si>
    <t>Field or Crop 8</t>
  </si>
  <si>
    <t>Field or Crop 9</t>
  </si>
  <si>
    <t>Field or Crop 10</t>
  </si>
  <si>
    <t>Field or Crop 11</t>
  </si>
  <si>
    <t>Field or Crop 12</t>
  </si>
  <si>
    <t>Field or Crop 13</t>
  </si>
  <si>
    <t>Field or Crop 14</t>
  </si>
  <si>
    <t xml:space="preserve">This machinery cost estimator was developed to use information available to an agricultural producer, such as, machinery purchase prices, perceived useful life, acres covered per hour, gallons of fuel burned per hour and other information specific to the producer's operation.  The goal of this spreadsheet is to, using this information, estimate per acre and/or whole operation machinery related costs.  The Per Acre Results can be used directly in the Texas A&amp;M AgriLife Extension Service Crop and Livestock Spreadsheet Budget Workbooks allowing for more appropriate budget estimates for a producer.  When purchasing equipment, you may not know the information required for the calculations.  In such cases, knowledgeable producers conducting similar operations with similar equipment to that being purchased would be good sources of data.  Also, equipment dealers should have this data for their equipment.  Other uses of this workbook might be to evaluate alternative tillage systems, such as conventional tillage, reduced tillage, zero tillage, or, strip tillage, or, to evaluate machinery sizes given farm and field sizes.  After the Machinery Asset data is entered, future adjustments are relatively easy as equipment is bought or sold, as land is added to or leaves the operation, or, as crop enterprises are added to or deleted from the operation production plan. For questions, email budgets@tamu.edu. </t>
  </si>
  <si>
    <t>Power Unit Percentage</t>
  </si>
  <si>
    <t>Labor Percentage</t>
  </si>
  <si>
    <t>Extra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</si>
</sst>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2" formatCode="_(&quot;$&quot;* #,##0_);_(&quot;$&quot;* \(#,##0\);_(&quot;$&quot;* &quot;-&quot;_);_(@_)"/>
    <numFmt numFmtId="44" formatCode="_(&quot;$&quot;* #,##0.00_);_(&quot;$&quot;* \(#,##0.00\);_(&quot;$&quot;* &quot;-&quot;??_);_(@_)"/>
    <numFmt numFmtId="164" formatCode="&quot;$&quot;#,##0.00"/>
    <numFmt numFmtId="165" formatCode="_(&quot;$&quot;* #,##0_);_(&quot;$&quot;* \(#,##0\);_(&quot;$&quot;* &quot;-&quot;??_);_(@_)"/>
    <numFmt numFmtId="166" formatCode="&quot;$&quot;#,##0"/>
    <numFmt numFmtId="167" formatCode="[$-409]d\-mmm;@"/>
    <numFmt numFmtId="168" formatCode="&quot;$&quot;#,##0.0000_);[Red]\(&quot;$&quot;#,##0.0000\)"/>
    <numFmt numFmtId="169" formatCode="#,##0.0000_);\(#,##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10"/>
      <color indexed="12"/>
      <name val="Arial"/>
      <family val="2"/>
    </font>
    <font>
      <b/>
      <sz val="12"/>
      <name val="Arial"/>
      <family val="2"/>
    </font>
    <font>
      <b/>
      <sz val="10"/>
      <color indexed="8"/>
      <name val="Arial"/>
      <family val="2"/>
    </font>
    <font>
      <b/>
      <i/>
      <sz val="10"/>
      <name val="Arial"/>
      <family val="2"/>
    </font>
    <font>
      <sz val="10"/>
      <color indexed="39"/>
      <name val="Arial"/>
      <family val="2"/>
    </font>
    <font>
      <sz val="11"/>
      <color indexed="8"/>
      <name val="Calibri"/>
      <family val="2"/>
    </font>
    <font>
      <b/>
      <sz val="28"/>
      <color indexed="8"/>
      <name val="Calibri"/>
      <family val="2"/>
    </font>
    <font>
      <sz val="11"/>
      <color theme="1"/>
      <name val="Calibri"/>
      <family val="2"/>
      <scheme val="minor"/>
    </font>
    <font>
      <sz val="9"/>
      <color indexed="81"/>
      <name val="Tahoma"/>
      <family val="2"/>
    </font>
    <font>
      <b/>
      <sz val="9"/>
      <color indexed="81"/>
      <name val="Tahoma"/>
      <family val="2"/>
    </font>
    <font>
      <b/>
      <sz val="14"/>
      <name val="Arial"/>
      <family val="2"/>
    </font>
    <font>
      <b/>
      <sz val="11"/>
      <color indexed="81"/>
      <name val="Tahoma"/>
      <family val="2"/>
    </font>
    <font>
      <b/>
      <sz val="10"/>
      <color rgb="FFFF0000"/>
      <name val="Arial"/>
      <family val="2"/>
    </font>
    <font>
      <b/>
      <i/>
      <sz val="9"/>
      <color rgb="FFFF0000"/>
      <name val="Arial"/>
      <family val="2"/>
    </font>
    <font>
      <b/>
      <sz val="14"/>
      <color indexed="8"/>
      <name val="Arial"/>
      <family val="2"/>
    </font>
    <font>
      <b/>
      <sz val="14"/>
      <color rgb="FF00B050"/>
      <name val="Arial"/>
      <family val="2"/>
    </font>
    <font>
      <sz val="10"/>
      <color rgb="FFFF0000"/>
      <name val="Arial"/>
      <family val="2"/>
    </font>
    <font>
      <sz val="11"/>
      <name val="Arial"/>
      <family val="2"/>
    </font>
    <font>
      <sz val="11"/>
      <color rgb="FFFF0000"/>
      <name val="Arial"/>
      <family val="2"/>
    </font>
    <font>
      <b/>
      <sz val="16"/>
      <name val="Arial"/>
      <family val="2"/>
    </font>
  </fonts>
  <fills count="9">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s>
  <borders count="19">
    <border>
      <left/>
      <right/>
      <top/>
      <bottom/>
      <diagonal/>
    </border>
    <border>
      <left/>
      <right/>
      <top/>
      <bottom style="medium">
        <color indexed="64"/>
      </bottom>
      <diagonal/>
    </border>
    <border>
      <left/>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top style="medium">
        <color auto="1"/>
      </top>
      <bottom style="medium">
        <color auto="1"/>
      </bottom>
      <diagonal/>
    </border>
    <border>
      <left style="thin">
        <color indexed="64"/>
      </left>
      <right/>
      <top style="medium">
        <color indexed="64"/>
      </top>
      <bottom/>
      <diagonal/>
    </border>
  </borders>
  <cellStyleXfs count="890">
    <xf numFmtId="0" fontId="0" fillId="0" borderId="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0" fontId="19" fillId="0" borderId="0" applyNumberFormat="0" applyFill="0" applyBorder="0" applyAlignment="0" applyProtection="0">
      <alignment vertical="top"/>
      <protection locked="0"/>
    </xf>
    <xf numFmtId="0" fontId="17" fillId="0" borderId="0"/>
    <xf numFmtId="0" fontId="27" fillId="0" borderId="0"/>
    <xf numFmtId="9" fontId="25" fillId="0" borderId="0" applyFont="0" applyFill="0" applyBorder="0" applyAlignment="0" applyProtection="0"/>
    <xf numFmtId="9" fontId="27"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25" fillId="0" borderId="0"/>
    <xf numFmtId="0" fontId="15"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cellStyleXfs>
  <cellXfs count="120">
    <xf numFmtId="0" fontId="0" fillId="0" borderId="0" xfId="0"/>
    <xf numFmtId="0" fontId="0" fillId="0" borderId="0" xfId="0" applyProtection="1"/>
    <xf numFmtId="0" fontId="0" fillId="0" borderId="0" xfId="0" applyBorder="1"/>
    <xf numFmtId="0" fontId="18" fillId="0" borderId="0" xfId="0" applyFont="1" applyBorder="1"/>
    <xf numFmtId="0" fontId="18" fillId="0" borderId="0" xfId="0" applyFont="1" applyBorder="1" applyAlignment="1" applyProtection="1">
      <alignment horizontal="left"/>
    </xf>
    <xf numFmtId="2" fontId="0" fillId="0" borderId="0" xfId="0" applyNumberFormat="1" applyBorder="1" applyAlignment="1" applyProtection="1">
      <alignment horizontal="right"/>
    </xf>
    <xf numFmtId="0" fontId="0" fillId="0" borderId="0" xfId="0" applyBorder="1" applyAlignment="1" applyProtection="1">
      <alignment horizontal="right"/>
    </xf>
    <xf numFmtId="0" fontId="18" fillId="0" borderId="0" xfId="0" applyFont="1" applyBorder="1" applyAlignment="1" applyProtection="1"/>
    <xf numFmtId="0" fontId="21" fillId="0" borderId="0" xfId="0" applyFont="1" applyAlignment="1">
      <alignment horizontal="center" vertical="center"/>
    </xf>
    <xf numFmtId="165" fontId="0" fillId="0" borderId="7" xfId="3" applyNumberFormat="1" applyFont="1" applyBorder="1" applyAlignment="1" applyProtection="1">
      <alignment horizontal="center"/>
    </xf>
    <xf numFmtId="165" fontId="0" fillId="0" borderId="6" xfId="3" applyNumberFormat="1" applyFont="1" applyBorder="1" applyProtection="1"/>
    <xf numFmtId="165" fontId="0" fillId="0" borderId="12" xfId="3" applyNumberFormat="1" applyFont="1" applyBorder="1" applyProtection="1"/>
    <xf numFmtId="0" fontId="17" fillId="0" borderId="0" xfId="0" applyFont="1"/>
    <xf numFmtId="165" fontId="0" fillId="0" borderId="0" xfId="3" applyNumberFormat="1" applyFont="1" applyBorder="1" applyProtection="1"/>
    <xf numFmtId="0" fontId="23" fillId="0" borderId="0" xfId="0" applyFont="1" applyAlignment="1">
      <alignment horizontal="center"/>
    </xf>
    <xf numFmtId="0" fontId="18" fillId="0" borderId="3" xfId="7" applyFont="1" applyBorder="1" applyAlignment="1" applyProtection="1">
      <alignment horizontal="center"/>
    </xf>
    <xf numFmtId="0" fontId="18" fillId="0" borderId="3" xfId="7" applyFont="1" applyBorder="1" applyAlignment="1" applyProtection="1">
      <alignment horizontal="center" wrapText="1"/>
    </xf>
    <xf numFmtId="0" fontId="18" fillId="0" borderId="4" xfId="7" applyFont="1" applyFill="1" applyBorder="1" applyAlignment="1" applyProtection="1">
      <alignment horizontal="center" wrapText="1"/>
    </xf>
    <xf numFmtId="0" fontId="18" fillId="0" borderId="5" xfId="7" applyFont="1" applyFill="1" applyBorder="1" applyAlignment="1" applyProtection="1">
      <alignment horizontal="center" wrapText="1"/>
    </xf>
    <xf numFmtId="0" fontId="20" fillId="2" borderId="7" xfId="7" applyFont="1" applyFill="1" applyBorder="1" applyAlignment="1" applyProtection="1">
      <alignment horizontal="center"/>
      <protection locked="0"/>
    </xf>
    <xf numFmtId="165" fontId="17" fillId="0" borderId="8" xfId="7" applyNumberFormat="1" applyFont="1" applyFill="1" applyBorder="1" applyAlignment="1" applyProtection="1">
      <alignment horizontal="center"/>
    </xf>
    <xf numFmtId="165" fontId="27" fillId="0" borderId="9" xfId="7" applyNumberFormat="1" applyBorder="1" applyProtection="1"/>
    <xf numFmtId="0" fontId="20" fillId="2" borderId="8" xfId="7" applyFont="1" applyFill="1" applyBorder="1" applyAlignment="1" applyProtection="1">
      <alignment horizontal="center"/>
      <protection locked="0"/>
    </xf>
    <xf numFmtId="0" fontId="20" fillId="2" borderId="10" xfId="7" applyFont="1" applyFill="1" applyBorder="1" applyProtection="1">
      <protection locked="0"/>
    </xf>
    <xf numFmtId="0" fontId="18" fillId="0" borderId="11" xfId="7" applyFont="1" applyFill="1" applyBorder="1" applyProtection="1"/>
    <xf numFmtId="0" fontId="27" fillId="0" borderId="6" xfId="7" applyBorder="1" applyProtection="1"/>
    <xf numFmtId="166" fontId="27" fillId="0" borderId="12" xfId="7" applyNumberFormat="1" applyBorder="1" applyProtection="1"/>
    <xf numFmtId="0" fontId="18" fillId="0" borderId="0" xfId="7" applyFont="1" applyFill="1" applyBorder="1" applyProtection="1"/>
    <xf numFmtId="0" fontId="27" fillId="0" borderId="0" xfId="7" applyBorder="1" applyProtection="1"/>
    <xf numFmtId="166" fontId="27" fillId="0" borderId="0" xfId="7" applyNumberFormat="1" applyBorder="1" applyProtection="1"/>
    <xf numFmtId="165" fontId="27" fillId="0" borderId="0" xfId="7" applyNumberFormat="1" applyBorder="1" applyProtection="1"/>
    <xf numFmtId="165" fontId="20" fillId="2" borderId="8" xfId="3" applyNumberFormat="1" applyFont="1" applyFill="1" applyBorder="1" applyAlignment="1" applyProtection="1">
      <alignment horizontal="center"/>
      <protection locked="0"/>
    </xf>
    <xf numFmtId="0" fontId="0" fillId="0" borderId="0" xfId="0" applyFill="1"/>
    <xf numFmtId="0" fontId="17" fillId="0" borderId="0" xfId="0" applyFont="1" applyFill="1" applyProtection="1"/>
    <xf numFmtId="0" fontId="20" fillId="4" borderId="7" xfId="7" applyFont="1" applyFill="1" applyBorder="1" applyAlignment="1" applyProtection="1">
      <alignment horizontal="center"/>
      <protection locked="0"/>
    </xf>
    <xf numFmtId="10" fontId="20" fillId="2" borderId="7" xfId="7" applyNumberFormat="1" applyFont="1" applyFill="1" applyBorder="1" applyAlignment="1" applyProtection="1">
      <alignment horizontal="center"/>
      <protection locked="0"/>
    </xf>
    <xf numFmtId="0" fontId="22" fillId="0" borderId="1" xfId="7" applyFont="1" applyBorder="1" applyAlignment="1" applyProtection="1">
      <alignment vertical="center"/>
    </xf>
    <xf numFmtId="0" fontId="26" fillId="0" borderId="0" xfId="7" applyFont="1" applyAlignment="1" applyProtection="1">
      <alignment vertical="center"/>
    </xf>
    <xf numFmtId="0" fontId="17" fillId="0" borderId="0" xfId="0" applyFont="1" applyProtection="1"/>
    <xf numFmtId="165" fontId="20" fillId="2" borderId="7" xfId="3" applyNumberFormat="1" applyFont="1" applyFill="1" applyBorder="1" applyAlignment="1" applyProtection="1">
      <alignment horizontal="center"/>
      <protection locked="0"/>
    </xf>
    <xf numFmtId="10" fontId="20" fillId="4" borderId="7" xfId="7" applyNumberFormat="1" applyFont="1" applyFill="1" applyBorder="1" applyAlignment="1" applyProtection="1">
      <alignment horizontal="center"/>
      <protection locked="0"/>
    </xf>
    <xf numFmtId="166" fontId="27" fillId="0" borderId="6" xfId="7" applyNumberFormat="1" applyBorder="1" applyProtection="1"/>
    <xf numFmtId="0" fontId="18" fillId="0" borderId="3" xfId="7" applyFont="1" applyFill="1" applyBorder="1" applyAlignment="1" applyProtection="1">
      <alignment horizontal="center" wrapText="1"/>
    </xf>
    <xf numFmtId="2" fontId="20" fillId="4" borderId="7" xfId="7" applyNumberFormat="1" applyFont="1" applyFill="1" applyBorder="1" applyAlignment="1" applyProtection="1">
      <alignment horizontal="center"/>
      <protection locked="0"/>
    </xf>
    <xf numFmtId="8" fontId="0" fillId="0" borderId="0" xfId="0" applyNumberFormat="1" applyProtection="1"/>
    <xf numFmtId="0" fontId="18" fillId="0" borderId="0" xfId="0" applyFont="1" applyProtection="1"/>
    <xf numFmtId="0" fontId="0" fillId="0" borderId="1" xfId="0" applyBorder="1" applyAlignment="1" applyProtection="1">
      <alignment vertical="center"/>
    </xf>
    <xf numFmtId="0" fontId="0" fillId="0" borderId="0" xfId="0" applyAlignment="1" applyProtection="1">
      <alignment vertical="center"/>
    </xf>
    <xf numFmtId="0" fontId="0" fillId="0" borderId="0" xfId="0" applyBorder="1" applyProtection="1"/>
    <xf numFmtId="0" fontId="18" fillId="0" borderId="0" xfId="0" applyFont="1" applyFill="1" applyBorder="1" applyProtection="1"/>
    <xf numFmtId="0" fontId="0" fillId="0" borderId="13" xfId="0" applyBorder="1" applyAlignment="1" applyProtection="1">
      <alignment horizontal="center"/>
    </xf>
    <xf numFmtId="0" fontId="17" fillId="0" borderId="13" xfId="0" applyFont="1" applyBorder="1" applyAlignment="1" applyProtection="1">
      <alignment horizontal="center"/>
    </xf>
    <xf numFmtId="0" fontId="0" fillId="0" borderId="2" xfId="0" applyBorder="1" applyAlignment="1" applyProtection="1">
      <alignment horizontal="center"/>
    </xf>
    <xf numFmtId="0" fontId="17" fillId="0" borderId="2" xfId="0" applyFont="1" applyBorder="1" applyAlignment="1" applyProtection="1">
      <alignment horizontal="center"/>
    </xf>
    <xf numFmtId="164" fontId="18" fillId="0" borderId="0" xfId="1" applyNumberFormat="1" applyFont="1" applyBorder="1"/>
    <xf numFmtId="1" fontId="20" fillId="2" borderId="7" xfId="3" applyNumberFormat="1" applyFont="1" applyFill="1" applyBorder="1" applyAlignment="1" applyProtection="1">
      <alignment horizontal="center"/>
      <protection locked="0"/>
    </xf>
    <xf numFmtId="0" fontId="17" fillId="0" borderId="0" xfId="0" applyFont="1" applyBorder="1" applyAlignment="1" applyProtection="1">
      <alignment horizontal="right"/>
    </xf>
    <xf numFmtId="0" fontId="19" fillId="0" borderId="0" xfId="5" applyAlignment="1" applyProtection="1"/>
    <xf numFmtId="0" fontId="19" fillId="0" borderId="0" xfId="5" applyAlignment="1" applyProtection="1">
      <alignment horizontal="center"/>
    </xf>
    <xf numFmtId="0" fontId="19" fillId="0" borderId="0" xfId="5" quotePrefix="1" applyAlignment="1" applyProtection="1">
      <alignment horizontal="center"/>
    </xf>
    <xf numFmtId="0" fontId="20" fillId="0" borderId="0" xfId="7" applyFont="1" applyFill="1" applyBorder="1" applyAlignment="1" applyProtection="1">
      <alignment horizontal="center"/>
      <protection locked="0"/>
    </xf>
    <xf numFmtId="168" fontId="0" fillId="0" borderId="0" xfId="0" applyNumberFormat="1" applyProtection="1"/>
    <xf numFmtId="168" fontId="0" fillId="0" borderId="0" xfId="0" applyNumberFormat="1" applyBorder="1" applyProtection="1"/>
    <xf numFmtId="8" fontId="0" fillId="6" borderId="0" xfId="0" applyNumberFormat="1" applyFill="1" applyProtection="1"/>
    <xf numFmtId="8" fontId="0" fillId="7" borderId="0" xfId="0" applyNumberFormat="1" applyFill="1" applyProtection="1"/>
    <xf numFmtId="8" fontId="0" fillId="5" borderId="0" xfId="0" applyNumberFormat="1" applyFill="1" applyProtection="1"/>
    <xf numFmtId="8" fontId="0" fillId="3" borderId="0" xfId="0" applyNumberFormat="1" applyFill="1" applyProtection="1"/>
    <xf numFmtId="0" fontId="17" fillId="0" borderId="0" xfId="0" applyFont="1" applyFill="1"/>
    <xf numFmtId="167" fontId="24" fillId="0" borderId="0" xfId="0" applyNumberFormat="1" applyFont="1" applyFill="1" applyBorder="1" applyAlignment="1" applyProtection="1">
      <alignment horizontal="center"/>
      <protection locked="0"/>
    </xf>
    <xf numFmtId="1" fontId="20" fillId="2" borderId="14" xfId="3" applyNumberFormat="1" applyFont="1" applyFill="1" applyBorder="1" applyAlignment="1" applyProtection="1">
      <alignment horizontal="center"/>
      <protection locked="0"/>
    </xf>
    <xf numFmtId="165" fontId="0" fillId="0" borderId="14" xfId="3" applyNumberFormat="1" applyFont="1" applyBorder="1" applyAlignment="1" applyProtection="1">
      <alignment horizontal="center"/>
    </xf>
    <xf numFmtId="2" fontId="20" fillId="2" borderId="7" xfId="3" applyNumberFormat="1" applyFont="1" applyFill="1" applyBorder="1" applyAlignment="1" applyProtection="1">
      <alignment horizontal="center"/>
      <protection locked="0"/>
    </xf>
    <xf numFmtId="0" fontId="18" fillId="0" borderId="15" xfId="7" applyFont="1" applyBorder="1" applyAlignment="1" applyProtection="1">
      <alignment horizontal="center" wrapText="1"/>
    </xf>
    <xf numFmtId="0" fontId="20" fillId="8" borderId="7" xfId="7" applyFont="1" applyFill="1" applyBorder="1" applyAlignment="1" applyProtection="1">
      <alignment horizontal="center"/>
      <protection locked="0"/>
    </xf>
    <xf numFmtId="10" fontId="20" fillId="8" borderId="7" xfId="7" applyNumberFormat="1" applyFont="1" applyFill="1" applyBorder="1" applyAlignment="1" applyProtection="1">
      <alignment horizontal="center"/>
      <protection locked="0"/>
    </xf>
    <xf numFmtId="39" fontId="0" fillId="0" borderId="0" xfId="1" applyNumberFormat="1" applyFont="1" applyBorder="1"/>
    <xf numFmtId="39" fontId="0" fillId="0" borderId="0" xfId="0" applyNumberFormat="1"/>
    <xf numFmtId="39" fontId="17" fillId="0" borderId="0" xfId="1" applyNumberFormat="1" applyFont="1" applyBorder="1"/>
    <xf numFmtId="39" fontId="0" fillId="0" borderId="0" xfId="0" applyNumberFormat="1" applyProtection="1"/>
    <xf numFmtId="0" fontId="18" fillId="0" borderId="13" xfId="0" applyFont="1" applyBorder="1"/>
    <xf numFmtId="0" fontId="18" fillId="0" borderId="2" xfId="0" applyFont="1" applyBorder="1"/>
    <xf numFmtId="39" fontId="0" fillId="0" borderId="7" xfId="3" applyNumberFormat="1" applyFont="1" applyBorder="1" applyAlignment="1" applyProtection="1">
      <alignment horizontal="center"/>
    </xf>
    <xf numFmtId="169" fontId="0" fillId="0" borderId="7" xfId="3" applyNumberFormat="1" applyFont="1" applyBorder="1" applyAlignment="1" applyProtection="1">
      <alignment horizontal="center"/>
    </xf>
    <xf numFmtId="0" fontId="0" fillId="0" borderId="0" xfId="0" applyBorder="1" applyAlignment="1" applyProtection="1">
      <alignment vertical="center"/>
    </xf>
    <xf numFmtId="0" fontId="30" fillId="0" borderId="0" xfId="7" applyFont="1" applyFill="1" applyBorder="1" applyProtection="1"/>
    <xf numFmtId="2" fontId="17" fillId="0" borderId="0" xfId="0" applyNumberFormat="1" applyFont="1" applyFill="1" applyBorder="1" applyAlignment="1" applyProtection="1">
      <alignment horizontal="right"/>
    </xf>
    <xf numFmtId="164" fontId="18" fillId="0" borderId="0" xfId="1" applyNumberFormat="1" applyFont="1" applyBorder="1" applyProtection="1"/>
    <xf numFmtId="164" fontId="20" fillId="4" borderId="7" xfId="7" applyNumberFormat="1" applyFont="1" applyFill="1" applyBorder="1" applyAlignment="1" applyProtection="1">
      <alignment horizontal="center"/>
      <protection locked="0"/>
    </xf>
    <xf numFmtId="8" fontId="0" fillId="6" borderId="0" xfId="0" applyNumberFormat="1" applyFill="1" applyAlignment="1" applyProtection="1">
      <alignment horizontal="center"/>
    </xf>
    <xf numFmtId="8" fontId="0" fillId="5" borderId="0" xfId="0" applyNumberFormat="1" applyFill="1" applyAlignment="1" applyProtection="1">
      <alignment horizontal="center"/>
    </xf>
    <xf numFmtId="8" fontId="0" fillId="3" borderId="0" xfId="0" applyNumberFormat="1" applyFill="1" applyAlignment="1" applyProtection="1">
      <alignment horizontal="center"/>
    </xf>
    <xf numFmtId="8" fontId="0" fillId="7" borderId="0" xfId="0" applyNumberFormat="1" applyFill="1" applyAlignment="1" applyProtection="1">
      <alignment horizontal="center"/>
    </xf>
    <xf numFmtId="0" fontId="32" fillId="0" borderId="3" xfId="7" applyFont="1" applyBorder="1" applyAlignment="1" applyProtection="1">
      <alignment horizontal="center" wrapText="1"/>
    </xf>
    <xf numFmtId="0" fontId="32" fillId="0" borderId="3" xfId="7" applyFont="1" applyFill="1" applyBorder="1" applyAlignment="1" applyProtection="1">
      <alignment horizontal="center" wrapText="1"/>
    </xf>
    <xf numFmtId="0" fontId="34" fillId="0" borderId="0" xfId="7" applyFont="1" applyBorder="1" applyAlignment="1" applyProtection="1">
      <alignment vertical="center"/>
    </xf>
    <xf numFmtId="0" fontId="21" fillId="0" borderId="0" xfId="0" applyFont="1" applyAlignment="1">
      <alignment horizontal="center"/>
    </xf>
    <xf numFmtId="0" fontId="37" fillId="0" borderId="0" xfId="0" applyFont="1" applyProtection="1"/>
    <xf numFmtId="0" fontId="39" fillId="0" borderId="0" xfId="0" applyFont="1" applyProtection="1"/>
    <xf numFmtId="0" fontId="30" fillId="0" borderId="0" xfId="0" applyFont="1" applyFill="1" applyBorder="1" applyProtection="1"/>
    <xf numFmtId="0" fontId="30" fillId="0" borderId="2" xfId="0" applyFont="1" applyBorder="1"/>
    <xf numFmtId="0" fontId="17" fillId="0" borderId="0" xfId="0" applyFont="1" applyBorder="1" applyAlignment="1" applyProtection="1"/>
    <xf numFmtId="0" fontId="18" fillId="0" borderId="5" xfId="7" applyFont="1" applyBorder="1" applyAlignment="1" applyProtection="1">
      <alignment horizontal="center" wrapText="1"/>
    </xf>
    <xf numFmtId="0" fontId="18" fillId="0" borderId="18" xfId="7" applyFont="1" applyFill="1" applyBorder="1" applyAlignment="1" applyProtection="1">
      <alignment horizontal="center" wrapText="1"/>
    </xf>
    <xf numFmtId="0" fontId="21" fillId="0" borderId="17" xfId="0" applyFont="1" applyBorder="1" applyProtection="1"/>
    <xf numFmtId="0" fontId="0" fillId="0" borderId="17" xfId="0" applyBorder="1" applyProtection="1"/>
    <xf numFmtId="166" fontId="0" fillId="0" borderId="6" xfId="0" applyNumberFormat="1" applyBorder="1" applyProtection="1"/>
    <xf numFmtId="0" fontId="20" fillId="0" borderId="7" xfId="7" applyFont="1" applyFill="1" applyBorder="1" applyAlignment="1" applyProtection="1">
      <alignment horizontal="center"/>
    </xf>
    <xf numFmtId="2" fontId="20" fillId="0" borderId="7" xfId="7" applyNumberFormat="1" applyFont="1" applyFill="1" applyBorder="1" applyAlignment="1" applyProtection="1">
      <alignment horizontal="center"/>
    </xf>
    <xf numFmtId="164" fontId="32" fillId="0" borderId="0" xfId="1" applyNumberFormat="1" applyFont="1" applyBorder="1" applyProtection="1"/>
    <xf numFmtId="0" fontId="18" fillId="0" borderId="0" xfId="0" applyFont="1" applyBorder="1" applyProtection="1"/>
    <xf numFmtId="2" fontId="17" fillId="0" borderId="0" xfId="0" applyNumberFormat="1" applyFont="1" applyBorder="1" applyAlignment="1" applyProtection="1">
      <alignment horizontal="right"/>
    </xf>
    <xf numFmtId="0" fontId="17" fillId="0" borderId="0" xfId="0" applyFont="1" applyAlignment="1">
      <alignment vertical="top" wrapText="1"/>
    </xf>
    <xf numFmtId="0" fontId="32" fillId="0" borderId="13" xfId="0" applyFont="1" applyBorder="1" applyAlignment="1" applyProtection="1">
      <alignment horizontal="center" wrapText="1"/>
    </xf>
    <xf numFmtId="0" fontId="0" fillId="0" borderId="2" xfId="0" applyBorder="1" applyAlignment="1">
      <alignment horizontal="center" wrapText="1"/>
    </xf>
    <xf numFmtId="0" fontId="32" fillId="0" borderId="13" xfId="0" applyFont="1" applyBorder="1" applyAlignment="1" applyProtection="1">
      <alignment horizontal="center" vertical="top" wrapText="1"/>
    </xf>
    <xf numFmtId="0" fontId="0" fillId="0" borderId="2" xfId="0" applyBorder="1" applyAlignment="1">
      <alignment horizontal="center" vertical="top" wrapText="1"/>
    </xf>
    <xf numFmtId="0" fontId="33" fillId="0" borderId="13" xfId="0" applyFont="1" applyBorder="1" applyAlignment="1" applyProtection="1">
      <alignment horizontal="center" wrapText="1"/>
    </xf>
    <xf numFmtId="0" fontId="32" fillId="0" borderId="0" xfId="0" applyFont="1" applyBorder="1" applyAlignment="1" applyProtection="1"/>
    <xf numFmtId="0" fontId="0" fillId="0" borderId="0" xfId="0" applyAlignment="1" applyProtection="1"/>
    <xf numFmtId="0" fontId="0" fillId="0" borderId="16" xfId="0" applyBorder="1" applyAlignment="1" applyProtection="1"/>
  </cellXfs>
  <cellStyles count="890">
    <cellStyle name="Currency" xfId="1" builtinId="4"/>
    <cellStyle name="Currency [0] 2" xfId="109"/>
    <cellStyle name="Currency [0] 2 2" xfId="219"/>
    <cellStyle name="Currency [0] 2 2 2" xfId="439"/>
    <cellStyle name="Currency [0] 2 2 2 2" xfId="880"/>
    <cellStyle name="Currency [0] 2 2 3" xfId="660"/>
    <cellStyle name="Currency [0] 2 3" xfId="329"/>
    <cellStyle name="Currency [0] 2 3 2" xfId="770"/>
    <cellStyle name="Currency [0] 2 4" xfId="550"/>
    <cellStyle name="Currency [0] 3" xfId="110"/>
    <cellStyle name="Currency [0] 3 2" xfId="220"/>
    <cellStyle name="Currency [0] 3 2 2" xfId="440"/>
    <cellStyle name="Currency [0] 3 2 2 2" xfId="881"/>
    <cellStyle name="Currency [0] 3 2 3" xfId="661"/>
    <cellStyle name="Currency [0] 3 3" xfId="330"/>
    <cellStyle name="Currency [0] 3 3 2" xfId="771"/>
    <cellStyle name="Currency [0] 3 4" xfId="551"/>
    <cellStyle name="Currency [0] 4" xfId="111"/>
    <cellStyle name="Currency [0] 4 2" xfId="221"/>
    <cellStyle name="Currency [0] 4 2 2" xfId="441"/>
    <cellStyle name="Currency [0] 4 2 2 2" xfId="882"/>
    <cellStyle name="Currency [0] 4 2 3" xfId="662"/>
    <cellStyle name="Currency [0] 4 3" xfId="331"/>
    <cellStyle name="Currency [0] 4 3 2" xfId="772"/>
    <cellStyle name="Currency [0] 4 4" xfId="552"/>
    <cellStyle name="Currency 2" xfId="2"/>
    <cellStyle name="Currency 3" xfId="3"/>
    <cellStyle name="Currency 3 2" xfId="4"/>
    <cellStyle name="Currency 3 2 10" xfId="58"/>
    <cellStyle name="Currency 3 2 10 2" xfId="168"/>
    <cellStyle name="Currency 3 2 10 2 2" xfId="388"/>
    <cellStyle name="Currency 3 2 10 2 2 2" xfId="829"/>
    <cellStyle name="Currency 3 2 10 2 3" xfId="609"/>
    <cellStyle name="Currency 3 2 10 3" xfId="278"/>
    <cellStyle name="Currency 3 2 10 3 2" xfId="719"/>
    <cellStyle name="Currency 3 2 10 4" xfId="499"/>
    <cellStyle name="Currency 3 2 11" xfId="74"/>
    <cellStyle name="Currency 3 2 11 2" xfId="184"/>
    <cellStyle name="Currency 3 2 11 2 2" xfId="404"/>
    <cellStyle name="Currency 3 2 11 2 2 2" xfId="845"/>
    <cellStyle name="Currency 3 2 11 2 3" xfId="625"/>
    <cellStyle name="Currency 3 2 11 3" xfId="294"/>
    <cellStyle name="Currency 3 2 11 3 2" xfId="735"/>
    <cellStyle name="Currency 3 2 11 4" xfId="515"/>
    <cellStyle name="Currency 3 2 12" xfId="118"/>
    <cellStyle name="Currency 3 2 12 2" xfId="338"/>
    <cellStyle name="Currency 3 2 12 2 2" xfId="779"/>
    <cellStyle name="Currency 3 2 12 3" xfId="559"/>
    <cellStyle name="Currency 3 2 13" xfId="228"/>
    <cellStyle name="Currency 3 2 13 2" xfId="669"/>
    <cellStyle name="Currency 3 2 14" xfId="449"/>
    <cellStyle name="Currency 3 2 2" xfId="10"/>
    <cellStyle name="Currency 3 2 2 10" xfId="452"/>
    <cellStyle name="Currency 3 2 2 2" xfId="27"/>
    <cellStyle name="Currency 3 2 2 2 2" xfId="93"/>
    <cellStyle name="Currency 3 2 2 2 2 2" xfId="203"/>
    <cellStyle name="Currency 3 2 2 2 2 2 2" xfId="423"/>
    <cellStyle name="Currency 3 2 2 2 2 2 2 2" xfId="864"/>
    <cellStyle name="Currency 3 2 2 2 2 2 3" xfId="644"/>
    <cellStyle name="Currency 3 2 2 2 2 3" xfId="313"/>
    <cellStyle name="Currency 3 2 2 2 2 3 2" xfId="754"/>
    <cellStyle name="Currency 3 2 2 2 2 4" xfId="534"/>
    <cellStyle name="Currency 3 2 2 2 3" xfId="137"/>
    <cellStyle name="Currency 3 2 2 2 3 2" xfId="357"/>
    <cellStyle name="Currency 3 2 2 2 3 2 2" xfId="798"/>
    <cellStyle name="Currency 3 2 2 2 3 3" xfId="578"/>
    <cellStyle name="Currency 3 2 2 2 4" xfId="247"/>
    <cellStyle name="Currency 3 2 2 2 4 2" xfId="688"/>
    <cellStyle name="Currency 3 2 2 2 5" xfId="468"/>
    <cellStyle name="Currency 3 2 2 3" xfId="33"/>
    <cellStyle name="Currency 3 2 2 3 2" xfId="99"/>
    <cellStyle name="Currency 3 2 2 3 2 2" xfId="209"/>
    <cellStyle name="Currency 3 2 2 3 2 2 2" xfId="429"/>
    <cellStyle name="Currency 3 2 2 3 2 2 2 2" xfId="870"/>
    <cellStyle name="Currency 3 2 2 3 2 2 3" xfId="650"/>
    <cellStyle name="Currency 3 2 2 3 2 3" xfId="319"/>
    <cellStyle name="Currency 3 2 2 3 2 3 2" xfId="760"/>
    <cellStyle name="Currency 3 2 2 3 2 4" xfId="540"/>
    <cellStyle name="Currency 3 2 2 3 3" xfId="143"/>
    <cellStyle name="Currency 3 2 2 3 3 2" xfId="363"/>
    <cellStyle name="Currency 3 2 2 3 3 2 2" xfId="804"/>
    <cellStyle name="Currency 3 2 2 3 3 3" xfId="584"/>
    <cellStyle name="Currency 3 2 2 3 4" xfId="253"/>
    <cellStyle name="Currency 3 2 2 3 4 2" xfId="694"/>
    <cellStyle name="Currency 3 2 2 3 5" xfId="474"/>
    <cellStyle name="Currency 3 2 2 4" xfId="39"/>
    <cellStyle name="Currency 3 2 2 4 2" xfId="105"/>
    <cellStyle name="Currency 3 2 2 4 2 2" xfId="215"/>
    <cellStyle name="Currency 3 2 2 4 2 2 2" xfId="435"/>
    <cellStyle name="Currency 3 2 2 4 2 2 2 2" xfId="876"/>
    <cellStyle name="Currency 3 2 2 4 2 2 3" xfId="656"/>
    <cellStyle name="Currency 3 2 2 4 2 3" xfId="325"/>
    <cellStyle name="Currency 3 2 2 4 2 3 2" xfId="766"/>
    <cellStyle name="Currency 3 2 2 4 2 4" xfId="546"/>
    <cellStyle name="Currency 3 2 2 4 3" xfId="149"/>
    <cellStyle name="Currency 3 2 2 4 3 2" xfId="369"/>
    <cellStyle name="Currency 3 2 2 4 3 2 2" xfId="810"/>
    <cellStyle name="Currency 3 2 2 4 3 3" xfId="590"/>
    <cellStyle name="Currency 3 2 2 4 4" xfId="259"/>
    <cellStyle name="Currency 3 2 2 4 4 2" xfId="700"/>
    <cellStyle name="Currency 3 2 2 4 5" xfId="480"/>
    <cellStyle name="Currency 3 2 2 5" xfId="45"/>
    <cellStyle name="Currency 3 2 2 5 2" xfId="155"/>
    <cellStyle name="Currency 3 2 2 5 2 2" xfId="375"/>
    <cellStyle name="Currency 3 2 2 5 2 2 2" xfId="816"/>
    <cellStyle name="Currency 3 2 2 5 2 3" xfId="596"/>
    <cellStyle name="Currency 3 2 2 5 3" xfId="265"/>
    <cellStyle name="Currency 3 2 2 5 3 2" xfId="706"/>
    <cellStyle name="Currency 3 2 2 5 4" xfId="486"/>
    <cellStyle name="Currency 3 2 2 6" xfId="61"/>
    <cellStyle name="Currency 3 2 2 6 2" xfId="171"/>
    <cellStyle name="Currency 3 2 2 6 2 2" xfId="391"/>
    <cellStyle name="Currency 3 2 2 6 2 2 2" xfId="832"/>
    <cellStyle name="Currency 3 2 2 6 2 3" xfId="612"/>
    <cellStyle name="Currency 3 2 2 6 3" xfId="281"/>
    <cellStyle name="Currency 3 2 2 6 3 2" xfId="722"/>
    <cellStyle name="Currency 3 2 2 6 4" xfId="502"/>
    <cellStyle name="Currency 3 2 2 7" xfId="77"/>
    <cellStyle name="Currency 3 2 2 7 2" xfId="187"/>
    <cellStyle name="Currency 3 2 2 7 2 2" xfId="407"/>
    <cellStyle name="Currency 3 2 2 7 2 2 2" xfId="848"/>
    <cellStyle name="Currency 3 2 2 7 2 3" xfId="628"/>
    <cellStyle name="Currency 3 2 2 7 3" xfId="297"/>
    <cellStyle name="Currency 3 2 2 7 3 2" xfId="738"/>
    <cellStyle name="Currency 3 2 2 7 4" xfId="518"/>
    <cellStyle name="Currency 3 2 2 8" xfId="121"/>
    <cellStyle name="Currency 3 2 2 8 2" xfId="341"/>
    <cellStyle name="Currency 3 2 2 8 2 2" xfId="782"/>
    <cellStyle name="Currency 3 2 2 8 3" xfId="562"/>
    <cellStyle name="Currency 3 2 2 9" xfId="231"/>
    <cellStyle name="Currency 3 2 2 9 2" xfId="672"/>
    <cellStyle name="Currency 3 2 3" xfId="15"/>
    <cellStyle name="Currency 3 2 3 2" xfId="49"/>
    <cellStyle name="Currency 3 2 3 2 2" xfId="159"/>
    <cellStyle name="Currency 3 2 3 2 2 2" xfId="379"/>
    <cellStyle name="Currency 3 2 3 2 2 2 2" xfId="820"/>
    <cellStyle name="Currency 3 2 3 2 2 3" xfId="600"/>
    <cellStyle name="Currency 3 2 3 2 3" xfId="269"/>
    <cellStyle name="Currency 3 2 3 2 3 2" xfId="710"/>
    <cellStyle name="Currency 3 2 3 2 4" xfId="490"/>
    <cellStyle name="Currency 3 2 3 3" xfId="65"/>
    <cellStyle name="Currency 3 2 3 3 2" xfId="175"/>
    <cellStyle name="Currency 3 2 3 3 2 2" xfId="395"/>
    <cellStyle name="Currency 3 2 3 3 2 2 2" xfId="836"/>
    <cellStyle name="Currency 3 2 3 3 2 3" xfId="616"/>
    <cellStyle name="Currency 3 2 3 3 3" xfId="285"/>
    <cellStyle name="Currency 3 2 3 3 3 2" xfId="726"/>
    <cellStyle name="Currency 3 2 3 3 4" xfId="506"/>
    <cellStyle name="Currency 3 2 3 4" xfId="81"/>
    <cellStyle name="Currency 3 2 3 4 2" xfId="191"/>
    <cellStyle name="Currency 3 2 3 4 2 2" xfId="411"/>
    <cellStyle name="Currency 3 2 3 4 2 2 2" xfId="852"/>
    <cellStyle name="Currency 3 2 3 4 2 3" xfId="632"/>
    <cellStyle name="Currency 3 2 3 4 3" xfId="301"/>
    <cellStyle name="Currency 3 2 3 4 3 2" xfId="742"/>
    <cellStyle name="Currency 3 2 3 4 4" xfId="522"/>
    <cellStyle name="Currency 3 2 3 5" xfId="125"/>
    <cellStyle name="Currency 3 2 3 5 2" xfId="345"/>
    <cellStyle name="Currency 3 2 3 5 2 2" xfId="786"/>
    <cellStyle name="Currency 3 2 3 5 3" xfId="566"/>
    <cellStyle name="Currency 3 2 3 6" xfId="235"/>
    <cellStyle name="Currency 3 2 3 6 2" xfId="676"/>
    <cellStyle name="Currency 3 2 3 7" xfId="456"/>
    <cellStyle name="Currency 3 2 4" xfId="18"/>
    <cellStyle name="Currency 3 2 4 2" xfId="52"/>
    <cellStyle name="Currency 3 2 4 2 2" xfId="162"/>
    <cellStyle name="Currency 3 2 4 2 2 2" xfId="382"/>
    <cellStyle name="Currency 3 2 4 2 2 2 2" xfId="823"/>
    <cellStyle name="Currency 3 2 4 2 2 3" xfId="603"/>
    <cellStyle name="Currency 3 2 4 2 3" xfId="272"/>
    <cellStyle name="Currency 3 2 4 2 3 2" xfId="713"/>
    <cellStyle name="Currency 3 2 4 2 4" xfId="493"/>
    <cellStyle name="Currency 3 2 4 3" xfId="68"/>
    <cellStyle name="Currency 3 2 4 3 2" xfId="178"/>
    <cellStyle name="Currency 3 2 4 3 2 2" xfId="398"/>
    <cellStyle name="Currency 3 2 4 3 2 2 2" xfId="839"/>
    <cellStyle name="Currency 3 2 4 3 2 3" xfId="619"/>
    <cellStyle name="Currency 3 2 4 3 3" xfId="288"/>
    <cellStyle name="Currency 3 2 4 3 3 2" xfId="729"/>
    <cellStyle name="Currency 3 2 4 3 4" xfId="509"/>
    <cellStyle name="Currency 3 2 4 4" xfId="84"/>
    <cellStyle name="Currency 3 2 4 4 2" xfId="194"/>
    <cellStyle name="Currency 3 2 4 4 2 2" xfId="414"/>
    <cellStyle name="Currency 3 2 4 4 2 2 2" xfId="855"/>
    <cellStyle name="Currency 3 2 4 4 2 3" xfId="635"/>
    <cellStyle name="Currency 3 2 4 4 3" xfId="304"/>
    <cellStyle name="Currency 3 2 4 4 3 2" xfId="745"/>
    <cellStyle name="Currency 3 2 4 4 4" xfId="525"/>
    <cellStyle name="Currency 3 2 4 5" xfId="128"/>
    <cellStyle name="Currency 3 2 4 5 2" xfId="348"/>
    <cellStyle name="Currency 3 2 4 5 2 2" xfId="789"/>
    <cellStyle name="Currency 3 2 4 5 3" xfId="569"/>
    <cellStyle name="Currency 3 2 4 6" xfId="238"/>
    <cellStyle name="Currency 3 2 4 6 2" xfId="679"/>
    <cellStyle name="Currency 3 2 4 7" xfId="459"/>
    <cellStyle name="Currency 3 2 5" xfId="21"/>
    <cellStyle name="Currency 3 2 5 2" xfId="55"/>
    <cellStyle name="Currency 3 2 5 2 2" xfId="165"/>
    <cellStyle name="Currency 3 2 5 2 2 2" xfId="385"/>
    <cellStyle name="Currency 3 2 5 2 2 2 2" xfId="826"/>
    <cellStyle name="Currency 3 2 5 2 2 3" xfId="606"/>
    <cellStyle name="Currency 3 2 5 2 3" xfId="275"/>
    <cellStyle name="Currency 3 2 5 2 3 2" xfId="716"/>
    <cellStyle name="Currency 3 2 5 2 4" xfId="496"/>
    <cellStyle name="Currency 3 2 5 3" xfId="71"/>
    <cellStyle name="Currency 3 2 5 3 2" xfId="181"/>
    <cellStyle name="Currency 3 2 5 3 2 2" xfId="401"/>
    <cellStyle name="Currency 3 2 5 3 2 2 2" xfId="842"/>
    <cellStyle name="Currency 3 2 5 3 2 3" xfId="622"/>
    <cellStyle name="Currency 3 2 5 3 3" xfId="291"/>
    <cellStyle name="Currency 3 2 5 3 3 2" xfId="732"/>
    <cellStyle name="Currency 3 2 5 3 4" xfId="512"/>
    <cellStyle name="Currency 3 2 5 4" xfId="87"/>
    <cellStyle name="Currency 3 2 5 4 2" xfId="197"/>
    <cellStyle name="Currency 3 2 5 4 2 2" xfId="417"/>
    <cellStyle name="Currency 3 2 5 4 2 2 2" xfId="858"/>
    <cellStyle name="Currency 3 2 5 4 2 3" xfId="638"/>
    <cellStyle name="Currency 3 2 5 4 3" xfId="307"/>
    <cellStyle name="Currency 3 2 5 4 3 2" xfId="748"/>
    <cellStyle name="Currency 3 2 5 4 4" xfId="528"/>
    <cellStyle name="Currency 3 2 5 5" xfId="131"/>
    <cellStyle name="Currency 3 2 5 5 2" xfId="351"/>
    <cellStyle name="Currency 3 2 5 5 2 2" xfId="792"/>
    <cellStyle name="Currency 3 2 5 5 3" xfId="572"/>
    <cellStyle name="Currency 3 2 5 6" xfId="241"/>
    <cellStyle name="Currency 3 2 5 6 2" xfId="682"/>
    <cellStyle name="Currency 3 2 5 7" xfId="462"/>
    <cellStyle name="Currency 3 2 6" xfId="24"/>
    <cellStyle name="Currency 3 2 6 2" xfId="90"/>
    <cellStyle name="Currency 3 2 6 2 2" xfId="200"/>
    <cellStyle name="Currency 3 2 6 2 2 2" xfId="420"/>
    <cellStyle name="Currency 3 2 6 2 2 2 2" xfId="861"/>
    <cellStyle name="Currency 3 2 6 2 2 3" xfId="641"/>
    <cellStyle name="Currency 3 2 6 2 3" xfId="310"/>
    <cellStyle name="Currency 3 2 6 2 3 2" xfId="751"/>
    <cellStyle name="Currency 3 2 6 2 4" xfId="531"/>
    <cellStyle name="Currency 3 2 6 3" xfId="134"/>
    <cellStyle name="Currency 3 2 6 3 2" xfId="354"/>
    <cellStyle name="Currency 3 2 6 3 2 2" xfId="795"/>
    <cellStyle name="Currency 3 2 6 3 3" xfId="575"/>
    <cellStyle name="Currency 3 2 6 4" xfId="244"/>
    <cellStyle name="Currency 3 2 6 4 2" xfId="685"/>
    <cellStyle name="Currency 3 2 6 5" xfId="465"/>
    <cellStyle name="Currency 3 2 7" xfId="30"/>
    <cellStyle name="Currency 3 2 7 2" xfId="96"/>
    <cellStyle name="Currency 3 2 7 2 2" xfId="206"/>
    <cellStyle name="Currency 3 2 7 2 2 2" xfId="426"/>
    <cellStyle name="Currency 3 2 7 2 2 2 2" xfId="867"/>
    <cellStyle name="Currency 3 2 7 2 2 3" xfId="647"/>
    <cellStyle name="Currency 3 2 7 2 3" xfId="316"/>
    <cellStyle name="Currency 3 2 7 2 3 2" xfId="757"/>
    <cellStyle name="Currency 3 2 7 2 4" xfId="537"/>
    <cellStyle name="Currency 3 2 7 3" xfId="140"/>
    <cellStyle name="Currency 3 2 7 3 2" xfId="360"/>
    <cellStyle name="Currency 3 2 7 3 2 2" xfId="801"/>
    <cellStyle name="Currency 3 2 7 3 3" xfId="581"/>
    <cellStyle name="Currency 3 2 7 4" xfId="250"/>
    <cellStyle name="Currency 3 2 7 4 2" xfId="691"/>
    <cellStyle name="Currency 3 2 7 5" xfId="471"/>
    <cellStyle name="Currency 3 2 8" xfId="36"/>
    <cellStyle name="Currency 3 2 8 2" xfId="102"/>
    <cellStyle name="Currency 3 2 8 2 2" xfId="212"/>
    <cellStyle name="Currency 3 2 8 2 2 2" xfId="432"/>
    <cellStyle name="Currency 3 2 8 2 2 2 2" xfId="873"/>
    <cellStyle name="Currency 3 2 8 2 2 3" xfId="653"/>
    <cellStyle name="Currency 3 2 8 2 3" xfId="322"/>
    <cellStyle name="Currency 3 2 8 2 3 2" xfId="763"/>
    <cellStyle name="Currency 3 2 8 2 4" xfId="543"/>
    <cellStyle name="Currency 3 2 8 3" xfId="146"/>
    <cellStyle name="Currency 3 2 8 3 2" xfId="366"/>
    <cellStyle name="Currency 3 2 8 3 2 2" xfId="807"/>
    <cellStyle name="Currency 3 2 8 3 3" xfId="587"/>
    <cellStyle name="Currency 3 2 8 4" xfId="256"/>
    <cellStyle name="Currency 3 2 8 4 2" xfId="697"/>
    <cellStyle name="Currency 3 2 8 5" xfId="477"/>
    <cellStyle name="Currency 3 2 9" xfId="42"/>
    <cellStyle name="Currency 3 2 9 2" xfId="152"/>
    <cellStyle name="Currency 3 2 9 2 2" xfId="372"/>
    <cellStyle name="Currency 3 2 9 2 2 2" xfId="813"/>
    <cellStyle name="Currency 3 2 9 2 3" xfId="593"/>
    <cellStyle name="Currency 3 2 9 3" xfId="262"/>
    <cellStyle name="Currency 3 2 9 3 2" xfId="703"/>
    <cellStyle name="Currency 3 2 9 4" xfId="483"/>
    <cellStyle name="Currency 4" xfId="112"/>
    <cellStyle name="Currency 4 2" xfId="222"/>
    <cellStyle name="Currency 4 2 2" xfId="442"/>
    <cellStyle name="Currency 4 2 2 2" xfId="883"/>
    <cellStyle name="Currency 4 2 3" xfId="663"/>
    <cellStyle name="Currency 4 3" xfId="332"/>
    <cellStyle name="Currency 4 3 2" xfId="773"/>
    <cellStyle name="Currency 4 4" xfId="553"/>
    <cellStyle name="Currency 5" xfId="113"/>
    <cellStyle name="Currency 5 2" xfId="223"/>
    <cellStyle name="Currency 5 2 2" xfId="443"/>
    <cellStyle name="Currency 5 2 2 2" xfId="884"/>
    <cellStyle name="Currency 5 2 3" xfId="664"/>
    <cellStyle name="Currency 5 3" xfId="333"/>
    <cellStyle name="Currency 5 3 2" xfId="774"/>
    <cellStyle name="Currency 5 4" xfId="554"/>
    <cellStyle name="Currency 6" xfId="114"/>
    <cellStyle name="Currency 6 2" xfId="224"/>
    <cellStyle name="Currency 6 2 2" xfId="444"/>
    <cellStyle name="Currency 6 2 2 2" xfId="885"/>
    <cellStyle name="Currency 6 2 3" xfId="665"/>
    <cellStyle name="Currency 6 3" xfId="334"/>
    <cellStyle name="Currency 6 3 2" xfId="775"/>
    <cellStyle name="Currency 6 4" xfId="555"/>
    <cellStyle name="Hyperlink" xfId="5" builtinId="8"/>
    <cellStyle name="Normal" xfId="0" builtinId="0"/>
    <cellStyle name="Normal 2" xfId="6"/>
    <cellStyle name="Normal 3" xfId="7"/>
    <cellStyle name="Normal 3 10" xfId="43"/>
    <cellStyle name="Normal 3 10 2" xfId="153"/>
    <cellStyle name="Normal 3 10 2 2" xfId="373"/>
    <cellStyle name="Normal 3 10 2 2 2" xfId="814"/>
    <cellStyle name="Normal 3 10 2 3" xfId="594"/>
    <cellStyle name="Normal 3 10 3" xfId="263"/>
    <cellStyle name="Normal 3 10 3 2" xfId="704"/>
    <cellStyle name="Normal 3 10 4" xfId="484"/>
    <cellStyle name="Normal 3 11" xfId="59"/>
    <cellStyle name="Normal 3 11 2" xfId="169"/>
    <cellStyle name="Normal 3 11 2 2" xfId="389"/>
    <cellStyle name="Normal 3 11 2 2 2" xfId="830"/>
    <cellStyle name="Normal 3 11 2 3" xfId="610"/>
    <cellStyle name="Normal 3 11 3" xfId="279"/>
    <cellStyle name="Normal 3 11 3 2" xfId="720"/>
    <cellStyle name="Normal 3 11 4" xfId="500"/>
    <cellStyle name="Normal 3 12" xfId="75"/>
    <cellStyle name="Normal 3 12 2" xfId="185"/>
    <cellStyle name="Normal 3 12 2 2" xfId="405"/>
    <cellStyle name="Normal 3 12 2 2 2" xfId="846"/>
    <cellStyle name="Normal 3 12 2 3" xfId="626"/>
    <cellStyle name="Normal 3 12 3" xfId="295"/>
    <cellStyle name="Normal 3 12 3 2" xfId="736"/>
    <cellStyle name="Normal 3 12 4" xfId="516"/>
    <cellStyle name="Normal 3 13" xfId="108"/>
    <cellStyle name="Normal 3 13 2" xfId="218"/>
    <cellStyle name="Normal 3 13 2 2" xfId="438"/>
    <cellStyle name="Normal 3 13 2 2 2" xfId="879"/>
    <cellStyle name="Normal 3 13 2 3" xfId="659"/>
    <cellStyle name="Normal 3 13 3" xfId="328"/>
    <cellStyle name="Normal 3 13 3 2" xfId="769"/>
    <cellStyle name="Normal 3 13 4" xfId="549"/>
    <cellStyle name="Normal 3 14" xfId="119"/>
    <cellStyle name="Normal 3 14 2" xfId="339"/>
    <cellStyle name="Normal 3 14 2 2" xfId="780"/>
    <cellStyle name="Normal 3 14 3" xfId="560"/>
    <cellStyle name="Normal 3 15" xfId="229"/>
    <cellStyle name="Normal 3 15 2" xfId="670"/>
    <cellStyle name="Normal 3 16" xfId="450"/>
    <cellStyle name="Normal 3 2" xfId="11"/>
    <cellStyle name="Normal 3 2 10" xfId="453"/>
    <cellStyle name="Normal 3 2 2" xfId="28"/>
    <cellStyle name="Normal 3 2 2 2" xfId="94"/>
    <cellStyle name="Normal 3 2 2 2 2" xfId="204"/>
    <cellStyle name="Normal 3 2 2 2 2 2" xfId="424"/>
    <cellStyle name="Normal 3 2 2 2 2 2 2" xfId="865"/>
    <cellStyle name="Normal 3 2 2 2 2 3" xfId="645"/>
    <cellStyle name="Normal 3 2 2 2 3" xfId="314"/>
    <cellStyle name="Normal 3 2 2 2 3 2" xfId="755"/>
    <cellStyle name="Normal 3 2 2 2 4" xfId="535"/>
    <cellStyle name="Normal 3 2 2 3" xfId="138"/>
    <cellStyle name="Normal 3 2 2 3 2" xfId="358"/>
    <cellStyle name="Normal 3 2 2 3 2 2" xfId="799"/>
    <cellStyle name="Normal 3 2 2 3 3" xfId="579"/>
    <cellStyle name="Normal 3 2 2 4" xfId="248"/>
    <cellStyle name="Normal 3 2 2 4 2" xfId="689"/>
    <cellStyle name="Normal 3 2 2 5" xfId="469"/>
    <cellStyle name="Normal 3 2 3" xfId="34"/>
    <cellStyle name="Normal 3 2 3 2" xfId="100"/>
    <cellStyle name="Normal 3 2 3 2 2" xfId="210"/>
    <cellStyle name="Normal 3 2 3 2 2 2" xfId="430"/>
    <cellStyle name="Normal 3 2 3 2 2 2 2" xfId="871"/>
    <cellStyle name="Normal 3 2 3 2 2 3" xfId="651"/>
    <cellStyle name="Normal 3 2 3 2 3" xfId="320"/>
    <cellStyle name="Normal 3 2 3 2 3 2" xfId="761"/>
    <cellStyle name="Normal 3 2 3 2 4" xfId="541"/>
    <cellStyle name="Normal 3 2 3 3" xfId="144"/>
    <cellStyle name="Normal 3 2 3 3 2" xfId="364"/>
    <cellStyle name="Normal 3 2 3 3 2 2" xfId="805"/>
    <cellStyle name="Normal 3 2 3 3 3" xfId="585"/>
    <cellStyle name="Normal 3 2 3 4" xfId="254"/>
    <cellStyle name="Normal 3 2 3 4 2" xfId="695"/>
    <cellStyle name="Normal 3 2 3 5" xfId="475"/>
    <cellStyle name="Normal 3 2 4" xfId="40"/>
    <cellStyle name="Normal 3 2 4 2" xfId="106"/>
    <cellStyle name="Normal 3 2 4 2 2" xfId="216"/>
    <cellStyle name="Normal 3 2 4 2 2 2" xfId="436"/>
    <cellStyle name="Normal 3 2 4 2 2 2 2" xfId="877"/>
    <cellStyle name="Normal 3 2 4 2 2 3" xfId="657"/>
    <cellStyle name="Normal 3 2 4 2 3" xfId="326"/>
    <cellStyle name="Normal 3 2 4 2 3 2" xfId="767"/>
    <cellStyle name="Normal 3 2 4 2 4" xfId="547"/>
    <cellStyle name="Normal 3 2 4 3" xfId="150"/>
    <cellStyle name="Normal 3 2 4 3 2" xfId="370"/>
    <cellStyle name="Normal 3 2 4 3 2 2" xfId="811"/>
    <cellStyle name="Normal 3 2 4 3 3" xfId="591"/>
    <cellStyle name="Normal 3 2 4 4" xfId="260"/>
    <cellStyle name="Normal 3 2 4 4 2" xfId="701"/>
    <cellStyle name="Normal 3 2 4 5" xfId="481"/>
    <cellStyle name="Normal 3 2 5" xfId="46"/>
    <cellStyle name="Normal 3 2 5 2" xfId="156"/>
    <cellStyle name="Normal 3 2 5 2 2" xfId="376"/>
    <cellStyle name="Normal 3 2 5 2 2 2" xfId="817"/>
    <cellStyle name="Normal 3 2 5 2 3" xfId="597"/>
    <cellStyle name="Normal 3 2 5 3" xfId="266"/>
    <cellStyle name="Normal 3 2 5 3 2" xfId="707"/>
    <cellStyle name="Normal 3 2 5 4" xfId="487"/>
    <cellStyle name="Normal 3 2 6" xfId="62"/>
    <cellStyle name="Normal 3 2 6 2" xfId="172"/>
    <cellStyle name="Normal 3 2 6 2 2" xfId="392"/>
    <cellStyle name="Normal 3 2 6 2 2 2" xfId="833"/>
    <cellStyle name="Normal 3 2 6 2 3" xfId="613"/>
    <cellStyle name="Normal 3 2 6 3" xfId="282"/>
    <cellStyle name="Normal 3 2 6 3 2" xfId="723"/>
    <cellStyle name="Normal 3 2 6 4" xfId="503"/>
    <cellStyle name="Normal 3 2 7" xfId="78"/>
    <cellStyle name="Normal 3 2 7 2" xfId="188"/>
    <cellStyle name="Normal 3 2 7 2 2" xfId="408"/>
    <cellStyle name="Normal 3 2 7 2 2 2" xfId="849"/>
    <cellStyle name="Normal 3 2 7 2 3" xfId="629"/>
    <cellStyle name="Normal 3 2 7 3" xfId="298"/>
    <cellStyle name="Normal 3 2 7 3 2" xfId="739"/>
    <cellStyle name="Normal 3 2 7 4" xfId="519"/>
    <cellStyle name="Normal 3 2 8" xfId="122"/>
    <cellStyle name="Normal 3 2 8 2" xfId="342"/>
    <cellStyle name="Normal 3 2 8 2 2" xfId="783"/>
    <cellStyle name="Normal 3 2 8 3" xfId="563"/>
    <cellStyle name="Normal 3 2 9" xfId="232"/>
    <cellStyle name="Normal 3 2 9 2" xfId="673"/>
    <cellStyle name="Normal 3 3" xfId="14"/>
    <cellStyle name="Normal 3 3 2" xfId="48"/>
    <cellStyle name="Normal 3 3 2 2" xfId="158"/>
    <cellStyle name="Normal 3 3 2 2 2" xfId="378"/>
    <cellStyle name="Normal 3 3 2 2 2 2" xfId="819"/>
    <cellStyle name="Normal 3 3 2 2 3" xfId="599"/>
    <cellStyle name="Normal 3 3 2 3" xfId="268"/>
    <cellStyle name="Normal 3 3 2 3 2" xfId="709"/>
    <cellStyle name="Normal 3 3 2 4" xfId="489"/>
    <cellStyle name="Normal 3 3 3" xfId="64"/>
    <cellStyle name="Normal 3 3 3 2" xfId="174"/>
    <cellStyle name="Normal 3 3 3 2 2" xfId="394"/>
    <cellStyle name="Normal 3 3 3 2 2 2" xfId="835"/>
    <cellStyle name="Normal 3 3 3 2 3" xfId="615"/>
    <cellStyle name="Normal 3 3 3 3" xfId="284"/>
    <cellStyle name="Normal 3 3 3 3 2" xfId="725"/>
    <cellStyle name="Normal 3 3 3 4" xfId="505"/>
    <cellStyle name="Normal 3 3 4" xfId="80"/>
    <cellStyle name="Normal 3 3 4 2" xfId="190"/>
    <cellStyle name="Normal 3 3 4 2 2" xfId="410"/>
    <cellStyle name="Normal 3 3 4 2 2 2" xfId="851"/>
    <cellStyle name="Normal 3 3 4 2 3" xfId="631"/>
    <cellStyle name="Normal 3 3 4 3" xfId="300"/>
    <cellStyle name="Normal 3 3 4 3 2" xfId="741"/>
    <cellStyle name="Normal 3 3 4 4" xfId="521"/>
    <cellStyle name="Normal 3 3 5" xfId="124"/>
    <cellStyle name="Normal 3 3 5 2" xfId="344"/>
    <cellStyle name="Normal 3 3 5 2 2" xfId="785"/>
    <cellStyle name="Normal 3 3 5 3" xfId="565"/>
    <cellStyle name="Normal 3 3 6" xfId="234"/>
    <cellStyle name="Normal 3 3 6 2" xfId="675"/>
    <cellStyle name="Normal 3 3 7" xfId="455"/>
    <cellStyle name="Normal 3 4" xfId="16"/>
    <cellStyle name="Normal 3 4 2" xfId="50"/>
    <cellStyle name="Normal 3 4 2 2" xfId="160"/>
    <cellStyle name="Normal 3 4 2 2 2" xfId="380"/>
    <cellStyle name="Normal 3 4 2 2 2 2" xfId="821"/>
    <cellStyle name="Normal 3 4 2 2 3" xfId="601"/>
    <cellStyle name="Normal 3 4 2 3" xfId="270"/>
    <cellStyle name="Normal 3 4 2 3 2" xfId="711"/>
    <cellStyle name="Normal 3 4 2 4" xfId="491"/>
    <cellStyle name="Normal 3 4 3" xfId="66"/>
    <cellStyle name="Normal 3 4 3 2" xfId="176"/>
    <cellStyle name="Normal 3 4 3 2 2" xfId="396"/>
    <cellStyle name="Normal 3 4 3 2 2 2" xfId="837"/>
    <cellStyle name="Normal 3 4 3 2 3" xfId="617"/>
    <cellStyle name="Normal 3 4 3 3" xfId="286"/>
    <cellStyle name="Normal 3 4 3 3 2" xfId="727"/>
    <cellStyle name="Normal 3 4 3 4" xfId="507"/>
    <cellStyle name="Normal 3 4 4" xfId="82"/>
    <cellStyle name="Normal 3 4 4 2" xfId="192"/>
    <cellStyle name="Normal 3 4 4 2 2" xfId="412"/>
    <cellStyle name="Normal 3 4 4 2 2 2" xfId="853"/>
    <cellStyle name="Normal 3 4 4 2 3" xfId="633"/>
    <cellStyle name="Normal 3 4 4 3" xfId="302"/>
    <cellStyle name="Normal 3 4 4 3 2" xfId="743"/>
    <cellStyle name="Normal 3 4 4 4" xfId="523"/>
    <cellStyle name="Normal 3 4 5" xfId="126"/>
    <cellStyle name="Normal 3 4 5 2" xfId="346"/>
    <cellStyle name="Normal 3 4 5 2 2" xfId="787"/>
    <cellStyle name="Normal 3 4 5 3" xfId="567"/>
    <cellStyle name="Normal 3 4 6" xfId="236"/>
    <cellStyle name="Normal 3 4 6 2" xfId="677"/>
    <cellStyle name="Normal 3 4 7" xfId="457"/>
    <cellStyle name="Normal 3 5" xfId="19"/>
    <cellStyle name="Normal 3 5 2" xfId="53"/>
    <cellStyle name="Normal 3 5 2 2" xfId="163"/>
    <cellStyle name="Normal 3 5 2 2 2" xfId="383"/>
    <cellStyle name="Normal 3 5 2 2 2 2" xfId="824"/>
    <cellStyle name="Normal 3 5 2 2 3" xfId="604"/>
    <cellStyle name="Normal 3 5 2 3" xfId="273"/>
    <cellStyle name="Normal 3 5 2 3 2" xfId="714"/>
    <cellStyle name="Normal 3 5 2 4" xfId="494"/>
    <cellStyle name="Normal 3 5 3" xfId="69"/>
    <cellStyle name="Normal 3 5 3 2" xfId="179"/>
    <cellStyle name="Normal 3 5 3 2 2" xfId="399"/>
    <cellStyle name="Normal 3 5 3 2 2 2" xfId="840"/>
    <cellStyle name="Normal 3 5 3 2 3" xfId="620"/>
    <cellStyle name="Normal 3 5 3 3" xfId="289"/>
    <cellStyle name="Normal 3 5 3 3 2" xfId="730"/>
    <cellStyle name="Normal 3 5 3 4" xfId="510"/>
    <cellStyle name="Normal 3 5 4" xfId="85"/>
    <cellStyle name="Normal 3 5 4 2" xfId="195"/>
    <cellStyle name="Normal 3 5 4 2 2" xfId="415"/>
    <cellStyle name="Normal 3 5 4 2 2 2" xfId="856"/>
    <cellStyle name="Normal 3 5 4 2 3" xfId="636"/>
    <cellStyle name="Normal 3 5 4 3" xfId="305"/>
    <cellStyle name="Normal 3 5 4 3 2" xfId="746"/>
    <cellStyle name="Normal 3 5 4 4" xfId="526"/>
    <cellStyle name="Normal 3 5 5" xfId="129"/>
    <cellStyle name="Normal 3 5 5 2" xfId="349"/>
    <cellStyle name="Normal 3 5 5 2 2" xfId="790"/>
    <cellStyle name="Normal 3 5 5 3" xfId="570"/>
    <cellStyle name="Normal 3 5 6" xfId="239"/>
    <cellStyle name="Normal 3 5 6 2" xfId="680"/>
    <cellStyle name="Normal 3 5 7" xfId="460"/>
    <cellStyle name="Normal 3 6" xfId="22"/>
    <cellStyle name="Normal 3 6 2" xfId="56"/>
    <cellStyle name="Normal 3 6 2 2" xfId="166"/>
    <cellStyle name="Normal 3 6 2 2 2" xfId="386"/>
    <cellStyle name="Normal 3 6 2 2 2 2" xfId="827"/>
    <cellStyle name="Normal 3 6 2 2 3" xfId="607"/>
    <cellStyle name="Normal 3 6 2 3" xfId="276"/>
    <cellStyle name="Normal 3 6 2 3 2" xfId="717"/>
    <cellStyle name="Normal 3 6 2 4" xfId="497"/>
    <cellStyle name="Normal 3 6 3" xfId="72"/>
    <cellStyle name="Normal 3 6 3 2" xfId="182"/>
    <cellStyle name="Normal 3 6 3 2 2" xfId="402"/>
    <cellStyle name="Normal 3 6 3 2 2 2" xfId="843"/>
    <cellStyle name="Normal 3 6 3 2 3" xfId="623"/>
    <cellStyle name="Normal 3 6 3 3" xfId="292"/>
    <cellStyle name="Normal 3 6 3 3 2" xfId="733"/>
    <cellStyle name="Normal 3 6 3 4" xfId="513"/>
    <cellStyle name="Normal 3 6 4" xfId="88"/>
    <cellStyle name="Normal 3 6 4 2" xfId="198"/>
    <cellStyle name="Normal 3 6 4 2 2" xfId="418"/>
    <cellStyle name="Normal 3 6 4 2 2 2" xfId="859"/>
    <cellStyle name="Normal 3 6 4 2 3" xfId="639"/>
    <cellStyle name="Normal 3 6 4 3" xfId="308"/>
    <cellStyle name="Normal 3 6 4 3 2" xfId="749"/>
    <cellStyle name="Normal 3 6 4 4" xfId="529"/>
    <cellStyle name="Normal 3 6 5" xfId="132"/>
    <cellStyle name="Normal 3 6 5 2" xfId="352"/>
    <cellStyle name="Normal 3 6 5 2 2" xfId="793"/>
    <cellStyle name="Normal 3 6 5 3" xfId="573"/>
    <cellStyle name="Normal 3 6 6" xfId="242"/>
    <cellStyle name="Normal 3 6 6 2" xfId="683"/>
    <cellStyle name="Normal 3 6 7" xfId="463"/>
    <cellStyle name="Normal 3 7" xfId="25"/>
    <cellStyle name="Normal 3 7 2" xfId="91"/>
    <cellStyle name="Normal 3 7 2 2" xfId="201"/>
    <cellStyle name="Normal 3 7 2 2 2" xfId="421"/>
    <cellStyle name="Normal 3 7 2 2 2 2" xfId="862"/>
    <cellStyle name="Normal 3 7 2 2 3" xfId="642"/>
    <cellStyle name="Normal 3 7 2 3" xfId="311"/>
    <cellStyle name="Normal 3 7 2 3 2" xfId="752"/>
    <cellStyle name="Normal 3 7 2 4" xfId="532"/>
    <cellStyle name="Normal 3 7 3" xfId="135"/>
    <cellStyle name="Normal 3 7 3 2" xfId="355"/>
    <cellStyle name="Normal 3 7 3 2 2" xfId="796"/>
    <cellStyle name="Normal 3 7 3 3" xfId="576"/>
    <cellStyle name="Normal 3 7 4" xfId="245"/>
    <cellStyle name="Normal 3 7 4 2" xfId="686"/>
    <cellStyle name="Normal 3 7 5" xfId="466"/>
    <cellStyle name="Normal 3 8" xfId="31"/>
    <cellStyle name="Normal 3 8 2" xfId="97"/>
    <cellStyle name="Normal 3 8 2 2" xfId="207"/>
    <cellStyle name="Normal 3 8 2 2 2" xfId="427"/>
    <cellStyle name="Normal 3 8 2 2 2 2" xfId="868"/>
    <cellStyle name="Normal 3 8 2 2 3" xfId="648"/>
    <cellStyle name="Normal 3 8 2 3" xfId="317"/>
    <cellStyle name="Normal 3 8 2 3 2" xfId="758"/>
    <cellStyle name="Normal 3 8 2 4" xfId="538"/>
    <cellStyle name="Normal 3 8 3" xfId="141"/>
    <cellStyle name="Normal 3 8 3 2" xfId="361"/>
    <cellStyle name="Normal 3 8 3 2 2" xfId="802"/>
    <cellStyle name="Normal 3 8 3 3" xfId="582"/>
    <cellStyle name="Normal 3 8 4" xfId="251"/>
    <cellStyle name="Normal 3 8 4 2" xfId="692"/>
    <cellStyle name="Normal 3 8 5" xfId="472"/>
    <cellStyle name="Normal 3 9" xfId="37"/>
    <cellStyle name="Normal 3 9 2" xfId="103"/>
    <cellStyle name="Normal 3 9 2 2" xfId="213"/>
    <cellStyle name="Normal 3 9 2 2 2" xfId="433"/>
    <cellStyle name="Normal 3 9 2 2 2 2" xfId="874"/>
    <cellStyle name="Normal 3 9 2 2 3" xfId="654"/>
    <cellStyle name="Normal 3 9 2 3" xfId="323"/>
    <cellStyle name="Normal 3 9 2 3 2" xfId="764"/>
    <cellStyle name="Normal 3 9 2 4" xfId="544"/>
    <cellStyle name="Normal 3 9 3" xfId="147"/>
    <cellStyle name="Normal 3 9 3 2" xfId="367"/>
    <cellStyle name="Normal 3 9 3 2 2" xfId="808"/>
    <cellStyle name="Normal 3 9 3 3" xfId="588"/>
    <cellStyle name="Normal 3 9 4" xfId="257"/>
    <cellStyle name="Normal 3 9 4 2" xfId="698"/>
    <cellStyle name="Normal 3 9 5" xfId="478"/>
    <cellStyle name="Normal 3_2013 Universal Input Prices" xfId="13"/>
    <cellStyle name="Normal 4" xfId="115"/>
    <cellStyle name="Normal 4 2" xfId="225"/>
    <cellStyle name="Normal 4 2 2" xfId="445"/>
    <cellStyle name="Normal 4 2 2 2" xfId="886"/>
    <cellStyle name="Normal 4 2 3" xfId="666"/>
    <cellStyle name="Normal 4 3" xfId="335"/>
    <cellStyle name="Normal 4 3 2" xfId="776"/>
    <cellStyle name="Normal 4 4" xfId="556"/>
    <cellStyle name="Normal 5" xfId="116"/>
    <cellStyle name="Normal 5 2" xfId="226"/>
    <cellStyle name="Normal 5 2 2" xfId="446"/>
    <cellStyle name="Normal 5 2 2 2" xfId="887"/>
    <cellStyle name="Normal 5 2 3" xfId="667"/>
    <cellStyle name="Normal 5 3" xfId="336"/>
    <cellStyle name="Normal 5 3 2" xfId="777"/>
    <cellStyle name="Normal 5 4" xfId="557"/>
    <cellStyle name="Normal 6" xfId="117"/>
    <cellStyle name="Normal 6 2" xfId="227"/>
    <cellStyle name="Normal 6 2 2" xfId="447"/>
    <cellStyle name="Normal 6 2 2 2" xfId="888"/>
    <cellStyle name="Normal 6 2 3" xfId="668"/>
    <cellStyle name="Normal 6 3" xfId="337"/>
    <cellStyle name="Normal 6 3 2" xfId="778"/>
    <cellStyle name="Normal 6 4" xfId="558"/>
    <cellStyle name="Normal 7" xfId="448"/>
    <cellStyle name="Normal 7 2" xfId="889"/>
    <cellStyle name="Percent 2" xfId="8"/>
    <cellStyle name="Percent 2 2" xfId="9"/>
    <cellStyle name="Percent 2 2 10" xfId="60"/>
    <cellStyle name="Percent 2 2 10 2" xfId="170"/>
    <cellStyle name="Percent 2 2 10 2 2" xfId="390"/>
    <cellStyle name="Percent 2 2 10 2 2 2" xfId="831"/>
    <cellStyle name="Percent 2 2 10 2 3" xfId="611"/>
    <cellStyle name="Percent 2 2 10 3" xfId="280"/>
    <cellStyle name="Percent 2 2 10 3 2" xfId="721"/>
    <cellStyle name="Percent 2 2 10 4" xfId="501"/>
    <cellStyle name="Percent 2 2 11" xfId="76"/>
    <cellStyle name="Percent 2 2 11 2" xfId="186"/>
    <cellStyle name="Percent 2 2 11 2 2" xfId="406"/>
    <cellStyle name="Percent 2 2 11 2 2 2" xfId="847"/>
    <cellStyle name="Percent 2 2 11 2 3" xfId="627"/>
    <cellStyle name="Percent 2 2 11 3" xfId="296"/>
    <cellStyle name="Percent 2 2 11 3 2" xfId="737"/>
    <cellStyle name="Percent 2 2 11 4" xfId="517"/>
    <cellStyle name="Percent 2 2 12" xfId="120"/>
    <cellStyle name="Percent 2 2 12 2" xfId="340"/>
    <cellStyle name="Percent 2 2 12 2 2" xfId="781"/>
    <cellStyle name="Percent 2 2 12 3" xfId="561"/>
    <cellStyle name="Percent 2 2 13" xfId="230"/>
    <cellStyle name="Percent 2 2 13 2" xfId="671"/>
    <cellStyle name="Percent 2 2 14" xfId="451"/>
    <cellStyle name="Percent 2 2 2" xfId="12"/>
    <cellStyle name="Percent 2 2 2 10" xfId="454"/>
    <cellStyle name="Percent 2 2 2 2" xfId="29"/>
    <cellStyle name="Percent 2 2 2 2 2" xfId="95"/>
    <cellStyle name="Percent 2 2 2 2 2 2" xfId="205"/>
    <cellStyle name="Percent 2 2 2 2 2 2 2" xfId="425"/>
    <cellStyle name="Percent 2 2 2 2 2 2 2 2" xfId="866"/>
    <cellStyle name="Percent 2 2 2 2 2 2 3" xfId="646"/>
    <cellStyle name="Percent 2 2 2 2 2 3" xfId="315"/>
    <cellStyle name="Percent 2 2 2 2 2 3 2" xfId="756"/>
    <cellStyle name="Percent 2 2 2 2 2 4" xfId="536"/>
    <cellStyle name="Percent 2 2 2 2 3" xfId="139"/>
    <cellStyle name="Percent 2 2 2 2 3 2" xfId="359"/>
    <cellStyle name="Percent 2 2 2 2 3 2 2" xfId="800"/>
    <cellStyle name="Percent 2 2 2 2 3 3" xfId="580"/>
    <cellStyle name="Percent 2 2 2 2 4" xfId="249"/>
    <cellStyle name="Percent 2 2 2 2 4 2" xfId="690"/>
    <cellStyle name="Percent 2 2 2 2 5" xfId="470"/>
    <cellStyle name="Percent 2 2 2 3" xfId="35"/>
    <cellStyle name="Percent 2 2 2 3 2" xfId="101"/>
    <cellStyle name="Percent 2 2 2 3 2 2" xfId="211"/>
    <cellStyle name="Percent 2 2 2 3 2 2 2" xfId="431"/>
    <cellStyle name="Percent 2 2 2 3 2 2 2 2" xfId="872"/>
    <cellStyle name="Percent 2 2 2 3 2 2 3" xfId="652"/>
    <cellStyle name="Percent 2 2 2 3 2 3" xfId="321"/>
    <cellStyle name="Percent 2 2 2 3 2 3 2" xfId="762"/>
    <cellStyle name="Percent 2 2 2 3 2 4" xfId="542"/>
    <cellStyle name="Percent 2 2 2 3 3" xfId="145"/>
    <cellStyle name="Percent 2 2 2 3 3 2" xfId="365"/>
    <cellStyle name="Percent 2 2 2 3 3 2 2" xfId="806"/>
    <cellStyle name="Percent 2 2 2 3 3 3" xfId="586"/>
    <cellStyle name="Percent 2 2 2 3 4" xfId="255"/>
    <cellStyle name="Percent 2 2 2 3 4 2" xfId="696"/>
    <cellStyle name="Percent 2 2 2 3 5" xfId="476"/>
    <cellStyle name="Percent 2 2 2 4" xfId="41"/>
    <cellStyle name="Percent 2 2 2 4 2" xfId="107"/>
    <cellStyle name="Percent 2 2 2 4 2 2" xfId="217"/>
    <cellStyle name="Percent 2 2 2 4 2 2 2" xfId="437"/>
    <cellStyle name="Percent 2 2 2 4 2 2 2 2" xfId="878"/>
    <cellStyle name="Percent 2 2 2 4 2 2 3" xfId="658"/>
    <cellStyle name="Percent 2 2 2 4 2 3" xfId="327"/>
    <cellStyle name="Percent 2 2 2 4 2 3 2" xfId="768"/>
    <cellStyle name="Percent 2 2 2 4 2 4" xfId="548"/>
    <cellStyle name="Percent 2 2 2 4 3" xfId="151"/>
    <cellStyle name="Percent 2 2 2 4 3 2" xfId="371"/>
    <cellStyle name="Percent 2 2 2 4 3 2 2" xfId="812"/>
    <cellStyle name="Percent 2 2 2 4 3 3" xfId="592"/>
    <cellStyle name="Percent 2 2 2 4 4" xfId="261"/>
    <cellStyle name="Percent 2 2 2 4 4 2" xfId="702"/>
    <cellStyle name="Percent 2 2 2 4 5" xfId="482"/>
    <cellStyle name="Percent 2 2 2 5" xfId="47"/>
    <cellStyle name="Percent 2 2 2 5 2" xfId="157"/>
    <cellStyle name="Percent 2 2 2 5 2 2" xfId="377"/>
    <cellStyle name="Percent 2 2 2 5 2 2 2" xfId="818"/>
    <cellStyle name="Percent 2 2 2 5 2 3" xfId="598"/>
    <cellStyle name="Percent 2 2 2 5 3" xfId="267"/>
    <cellStyle name="Percent 2 2 2 5 3 2" xfId="708"/>
    <cellStyle name="Percent 2 2 2 5 4" xfId="488"/>
    <cellStyle name="Percent 2 2 2 6" xfId="63"/>
    <cellStyle name="Percent 2 2 2 6 2" xfId="173"/>
    <cellStyle name="Percent 2 2 2 6 2 2" xfId="393"/>
    <cellStyle name="Percent 2 2 2 6 2 2 2" xfId="834"/>
    <cellStyle name="Percent 2 2 2 6 2 3" xfId="614"/>
    <cellStyle name="Percent 2 2 2 6 3" xfId="283"/>
    <cellStyle name="Percent 2 2 2 6 3 2" xfId="724"/>
    <cellStyle name="Percent 2 2 2 6 4" xfId="504"/>
    <cellStyle name="Percent 2 2 2 7" xfId="79"/>
    <cellStyle name="Percent 2 2 2 7 2" xfId="189"/>
    <cellStyle name="Percent 2 2 2 7 2 2" xfId="409"/>
    <cellStyle name="Percent 2 2 2 7 2 2 2" xfId="850"/>
    <cellStyle name="Percent 2 2 2 7 2 3" xfId="630"/>
    <cellStyle name="Percent 2 2 2 7 3" xfId="299"/>
    <cellStyle name="Percent 2 2 2 7 3 2" xfId="740"/>
    <cellStyle name="Percent 2 2 2 7 4" xfId="520"/>
    <cellStyle name="Percent 2 2 2 8" xfId="123"/>
    <cellStyle name="Percent 2 2 2 8 2" xfId="343"/>
    <cellStyle name="Percent 2 2 2 8 2 2" xfId="784"/>
    <cellStyle name="Percent 2 2 2 8 3" xfId="564"/>
    <cellStyle name="Percent 2 2 2 9" xfId="233"/>
    <cellStyle name="Percent 2 2 2 9 2" xfId="674"/>
    <cellStyle name="Percent 2 2 3" xfId="17"/>
    <cellStyle name="Percent 2 2 3 2" xfId="51"/>
    <cellStyle name="Percent 2 2 3 2 2" xfId="161"/>
    <cellStyle name="Percent 2 2 3 2 2 2" xfId="381"/>
    <cellStyle name="Percent 2 2 3 2 2 2 2" xfId="822"/>
    <cellStyle name="Percent 2 2 3 2 2 3" xfId="602"/>
    <cellStyle name="Percent 2 2 3 2 3" xfId="271"/>
    <cellStyle name="Percent 2 2 3 2 3 2" xfId="712"/>
    <cellStyle name="Percent 2 2 3 2 4" xfId="492"/>
    <cellStyle name="Percent 2 2 3 3" xfId="67"/>
    <cellStyle name="Percent 2 2 3 3 2" xfId="177"/>
    <cellStyle name="Percent 2 2 3 3 2 2" xfId="397"/>
    <cellStyle name="Percent 2 2 3 3 2 2 2" xfId="838"/>
    <cellStyle name="Percent 2 2 3 3 2 3" xfId="618"/>
    <cellStyle name="Percent 2 2 3 3 3" xfId="287"/>
    <cellStyle name="Percent 2 2 3 3 3 2" xfId="728"/>
    <cellStyle name="Percent 2 2 3 3 4" xfId="508"/>
    <cellStyle name="Percent 2 2 3 4" xfId="83"/>
    <cellStyle name="Percent 2 2 3 4 2" xfId="193"/>
    <cellStyle name="Percent 2 2 3 4 2 2" xfId="413"/>
    <cellStyle name="Percent 2 2 3 4 2 2 2" xfId="854"/>
    <cellStyle name="Percent 2 2 3 4 2 3" xfId="634"/>
    <cellStyle name="Percent 2 2 3 4 3" xfId="303"/>
    <cellStyle name="Percent 2 2 3 4 3 2" xfId="744"/>
    <cellStyle name="Percent 2 2 3 4 4" xfId="524"/>
    <cellStyle name="Percent 2 2 3 5" xfId="127"/>
    <cellStyle name="Percent 2 2 3 5 2" xfId="347"/>
    <cellStyle name="Percent 2 2 3 5 2 2" xfId="788"/>
    <cellStyle name="Percent 2 2 3 5 3" xfId="568"/>
    <cellStyle name="Percent 2 2 3 6" xfId="237"/>
    <cellStyle name="Percent 2 2 3 6 2" xfId="678"/>
    <cellStyle name="Percent 2 2 3 7" xfId="458"/>
    <cellStyle name="Percent 2 2 4" xfId="20"/>
    <cellStyle name="Percent 2 2 4 2" xfId="54"/>
    <cellStyle name="Percent 2 2 4 2 2" xfId="164"/>
    <cellStyle name="Percent 2 2 4 2 2 2" xfId="384"/>
    <cellStyle name="Percent 2 2 4 2 2 2 2" xfId="825"/>
    <cellStyle name="Percent 2 2 4 2 2 3" xfId="605"/>
    <cellStyle name="Percent 2 2 4 2 3" xfId="274"/>
    <cellStyle name="Percent 2 2 4 2 3 2" xfId="715"/>
    <cellStyle name="Percent 2 2 4 2 4" xfId="495"/>
    <cellStyle name="Percent 2 2 4 3" xfId="70"/>
    <cellStyle name="Percent 2 2 4 3 2" xfId="180"/>
    <cellStyle name="Percent 2 2 4 3 2 2" xfId="400"/>
    <cellStyle name="Percent 2 2 4 3 2 2 2" xfId="841"/>
    <cellStyle name="Percent 2 2 4 3 2 3" xfId="621"/>
    <cellStyle name="Percent 2 2 4 3 3" xfId="290"/>
    <cellStyle name="Percent 2 2 4 3 3 2" xfId="731"/>
    <cellStyle name="Percent 2 2 4 3 4" xfId="511"/>
    <cellStyle name="Percent 2 2 4 4" xfId="86"/>
    <cellStyle name="Percent 2 2 4 4 2" xfId="196"/>
    <cellStyle name="Percent 2 2 4 4 2 2" xfId="416"/>
    <cellStyle name="Percent 2 2 4 4 2 2 2" xfId="857"/>
    <cellStyle name="Percent 2 2 4 4 2 3" xfId="637"/>
    <cellStyle name="Percent 2 2 4 4 3" xfId="306"/>
    <cellStyle name="Percent 2 2 4 4 3 2" xfId="747"/>
    <cellStyle name="Percent 2 2 4 4 4" xfId="527"/>
    <cellStyle name="Percent 2 2 4 5" xfId="130"/>
    <cellStyle name="Percent 2 2 4 5 2" xfId="350"/>
    <cellStyle name="Percent 2 2 4 5 2 2" xfId="791"/>
    <cellStyle name="Percent 2 2 4 5 3" xfId="571"/>
    <cellStyle name="Percent 2 2 4 6" xfId="240"/>
    <cellStyle name="Percent 2 2 4 6 2" xfId="681"/>
    <cellStyle name="Percent 2 2 4 7" xfId="461"/>
    <cellStyle name="Percent 2 2 5" xfId="23"/>
    <cellStyle name="Percent 2 2 5 2" xfId="57"/>
    <cellStyle name="Percent 2 2 5 2 2" xfId="167"/>
    <cellStyle name="Percent 2 2 5 2 2 2" xfId="387"/>
    <cellStyle name="Percent 2 2 5 2 2 2 2" xfId="828"/>
    <cellStyle name="Percent 2 2 5 2 2 3" xfId="608"/>
    <cellStyle name="Percent 2 2 5 2 3" xfId="277"/>
    <cellStyle name="Percent 2 2 5 2 3 2" xfId="718"/>
    <cellStyle name="Percent 2 2 5 2 4" xfId="498"/>
    <cellStyle name="Percent 2 2 5 3" xfId="73"/>
    <cellStyle name="Percent 2 2 5 3 2" xfId="183"/>
    <cellStyle name="Percent 2 2 5 3 2 2" xfId="403"/>
    <cellStyle name="Percent 2 2 5 3 2 2 2" xfId="844"/>
    <cellStyle name="Percent 2 2 5 3 2 3" xfId="624"/>
    <cellStyle name="Percent 2 2 5 3 3" xfId="293"/>
    <cellStyle name="Percent 2 2 5 3 3 2" xfId="734"/>
    <cellStyle name="Percent 2 2 5 3 4" xfId="514"/>
    <cellStyle name="Percent 2 2 5 4" xfId="89"/>
    <cellStyle name="Percent 2 2 5 4 2" xfId="199"/>
    <cellStyle name="Percent 2 2 5 4 2 2" xfId="419"/>
    <cellStyle name="Percent 2 2 5 4 2 2 2" xfId="860"/>
    <cellStyle name="Percent 2 2 5 4 2 3" xfId="640"/>
    <cellStyle name="Percent 2 2 5 4 3" xfId="309"/>
    <cellStyle name="Percent 2 2 5 4 3 2" xfId="750"/>
    <cellStyle name="Percent 2 2 5 4 4" xfId="530"/>
    <cellStyle name="Percent 2 2 5 5" xfId="133"/>
    <cellStyle name="Percent 2 2 5 5 2" xfId="353"/>
    <cellStyle name="Percent 2 2 5 5 2 2" xfId="794"/>
    <cellStyle name="Percent 2 2 5 5 3" xfId="574"/>
    <cellStyle name="Percent 2 2 5 6" xfId="243"/>
    <cellStyle name="Percent 2 2 5 6 2" xfId="684"/>
    <cellStyle name="Percent 2 2 5 7" xfId="464"/>
    <cellStyle name="Percent 2 2 6" xfId="26"/>
    <cellStyle name="Percent 2 2 6 2" xfId="92"/>
    <cellStyle name="Percent 2 2 6 2 2" xfId="202"/>
    <cellStyle name="Percent 2 2 6 2 2 2" xfId="422"/>
    <cellStyle name="Percent 2 2 6 2 2 2 2" xfId="863"/>
    <cellStyle name="Percent 2 2 6 2 2 3" xfId="643"/>
    <cellStyle name="Percent 2 2 6 2 3" xfId="312"/>
    <cellStyle name="Percent 2 2 6 2 3 2" xfId="753"/>
    <cellStyle name="Percent 2 2 6 2 4" xfId="533"/>
    <cellStyle name="Percent 2 2 6 3" xfId="136"/>
    <cellStyle name="Percent 2 2 6 3 2" xfId="356"/>
    <cellStyle name="Percent 2 2 6 3 2 2" xfId="797"/>
    <cellStyle name="Percent 2 2 6 3 3" xfId="577"/>
    <cellStyle name="Percent 2 2 6 4" xfId="246"/>
    <cellStyle name="Percent 2 2 6 4 2" xfId="687"/>
    <cellStyle name="Percent 2 2 6 5" xfId="467"/>
    <cellStyle name="Percent 2 2 7" xfId="32"/>
    <cellStyle name="Percent 2 2 7 2" xfId="98"/>
    <cellStyle name="Percent 2 2 7 2 2" xfId="208"/>
    <cellStyle name="Percent 2 2 7 2 2 2" xfId="428"/>
    <cellStyle name="Percent 2 2 7 2 2 2 2" xfId="869"/>
    <cellStyle name="Percent 2 2 7 2 2 3" xfId="649"/>
    <cellStyle name="Percent 2 2 7 2 3" xfId="318"/>
    <cellStyle name="Percent 2 2 7 2 3 2" xfId="759"/>
    <cellStyle name="Percent 2 2 7 2 4" xfId="539"/>
    <cellStyle name="Percent 2 2 7 3" xfId="142"/>
    <cellStyle name="Percent 2 2 7 3 2" xfId="362"/>
    <cellStyle name="Percent 2 2 7 3 2 2" xfId="803"/>
    <cellStyle name="Percent 2 2 7 3 3" xfId="583"/>
    <cellStyle name="Percent 2 2 7 4" xfId="252"/>
    <cellStyle name="Percent 2 2 7 4 2" xfId="693"/>
    <cellStyle name="Percent 2 2 7 5" xfId="473"/>
    <cellStyle name="Percent 2 2 8" xfId="38"/>
    <cellStyle name="Percent 2 2 8 2" xfId="104"/>
    <cellStyle name="Percent 2 2 8 2 2" xfId="214"/>
    <cellStyle name="Percent 2 2 8 2 2 2" xfId="434"/>
    <cellStyle name="Percent 2 2 8 2 2 2 2" xfId="875"/>
    <cellStyle name="Percent 2 2 8 2 2 3" xfId="655"/>
    <cellStyle name="Percent 2 2 8 2 3" xfId="324"/>
    <cellStyle name="Percent 2 2 8 2 3 2" xfId="765"/>
    <cellStyle name="Percent 2 2 8 2 4" xfId="545"/>
    <cellStyle name="Percent 2 2 8 3" xfId="148"/>
    <cellStyle name="Percent 2 2 8 3 2" xfId="368"/>
    <cellStyle name="Percent 2 2 8 3 2 2" xfId="809"/>
    <cellStyle name="Percent 2 2 8 3 3" xfId="589"/>
    <cellStyle name="Percent 2 2 8 4" xfId="258"/>
    <cellStyle name="Percent 2 2 8 4 2" xfId="699"/>
    <cellStyle name="Percent 2 2 8 5" xfId="479"/>
    <cellStyle name="Percent 2 2 9" xfId="44"/>
    <cellStyle name="Percent 2 2 9 2" xfId="154"/>
    <cellStyle name="Percent 2 2 9 2 2" xfId="374"/>
    <cellStyle name="Percent 2 2 9 2 2 2" xfId="815"/>
    <cellStyle name="Percent 2 2 9 2 3" xfId="595"/>
    <cellStyle name="Percent 2 2 9 3" xfId="264"/>
    <cellStyle name="Percent 2 2 9 3 2" xfId="705"/>
    <cellStyle name="Percent 2 2 9 4" xfId="485"/>
  </cellStyles>
  <dxfs count="2">
    <dxf>
      <font>
        <b/>
        <i val="0"/>
        <condense val="0"/>
        <extend val="0"/>
        <color indexed="17"/>
      </font>
      <fill>
        <patternFill patternType="none">
          <bgColor indexed="65"/>
        </patternFill>
      </fill>
      <border>
        <left/>
        <right/>
        <top/>
        <bottom/>
      </border>
    </dxf>
    <dxf>
      <font>
        <b/>
        <i val="0"/>
        <condense val="0"/>
        <extend val="0"/>
        <color indexed="10"/>
      </font>
      <fill>
        <patternFill patternType="none">
          <bgColor indexed="65"/>
        </patternFill>
      </fill>
      <border>
        <left/>
        <right/>
        <top/>
        <bottom/>
      </border>
    </dxf>
  </dxfs>
  <tableStyles count="0" defaultTableStyle="TableStyleMedium9" defaultPivotStyle="PivotStyleLight16"/>
  <colors>
    <mruColors>
      <color rgb="FFB7DEE8"/>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1866900</xdr:colOff>
      <xdr:row>0</xdr:row>
      <xdr:rowOff>22860</xdr:rowOff>
    </xdr:from>
    <xdr:to>
      <xdr:col>0</xdr:col>
      <xdr:colOff>3649218</xdr:colOff>
      <xdr:row>4</xdr:row>
      <xdr:rowOff>137160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6900" y="22860"/>
          <a:ext cx="1782318" cy="784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99060</xdr:rowOff>
    </xdr:from>
    <xdr:to>
      <xdr:col>1</xdr:col>
      <xdr:colOff>357378</xdr:colOff>
      <xdr:row>5</xdr:row>
      <xdr:rowOff>14912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266700"/>
          <a:ext cx="1126998" cy="8607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182880</xdr:colOff>
      <xdr:row>1</xdr:row>
      <xdr:rowOff>182880</xdr:rowOff>
    </xdr:from>
    <xdr:to>
      <xdr:col>1</xdr:col>
      <xdr:colOff>387858</xdr:colOff>
      <xdr:row>5</xdr:row>
      <xdr:rowOff>98732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0520"/>
          <a:ext cx="1126998" cy="8607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297180</xdr:colOff>
      <xdr:row>1</xdr:row>
      <xdr:rowOff>144780</xdr:rowOff>
    </xdr:from>
    <xdr:to>
      <xdr:col>1</xdr:col>
      <xdr:colOff>403098</xdr:colOff>
      <xdr:row>5</xdr:row>
      <xdr:rowOff>60632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312420"/>
          <a:ext cx="1126998" cy="8607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175260</xdr:colOff>
      <xdr:row>1</xdr:row>
      <xdr:rowOff>220980</xdr:rowOff>
    </xdr:from>
    <xdr:to>
      <xdr:col>1</xdr:col>
      <xdr:colOff>273558</xdr:colOff>
      <xdr:row>5</xdr:row>
      <xdr:rowOff>136832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88620"/>
          <a:ext cx="1126998" cy="860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387858</xdr:colOff>
      <xdr:row>5</xdr:row>
      <xdr:rowOff>83492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335280"/>
          <a:ext cx="1126998" cy="860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1</xdr:row>
      <xdr:rowOff>175260</xdr:rowOff>
    </xdr:from>
    <xdr:to>
      <xdr:col>1</xdr:col>
      <xdr:colOff>273558</xdr:colOff>
      <xdr:row>5</xdr:row>
      <xdr:rowOff>91112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42900"/>
          <a:ext cx="1126998" cy="8607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2</xdr:row>
      <xdr:rowOff>15240</xdr:rowOff>
    </xdr:from>
    <xdr:to>
      <xdr:col>1</xdr:col>
      <xdr:colOff>395478</xdr:colOff>
      <xdr:row>5</xdr:row>
      <xdr:rowOff>167312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419100"/>
          <a:ext cx="1126998" cy="860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320040</xdr:colOff>
      <xdr:row>1</xdr:row>
      <xdr:rowOff>213360</xdr:rowOff>
    </xdr:from>
    <xdr:to>
      <xdr:col>1</xdr:col>
      <xdr:colOff>349758</xdr:colOff>
      <xdr:row>5</xdr:row>
      <xdr:rowOff>129212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040" y="381000"/>
          <a:ext cx="1126998" cy="8607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167640</xdr:colOff>
      <xdr:row>1</xdr:row>
      <xdr:rowOff>190500</xdr:rowOff>
    </xdr:from>
    <xdr:to>
      <xdr:col>1</xdr:col>
      <xdr:colOff>182118</xdr:colOff>
      <xdr:row>5</xdr:row>
      <xdr:rowOff>106352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58140"/>
          <a:ext cx="1126998" cy="8607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205740</xdr:colOff>
      <xdr:row>1</xdr:row>
      <xdr:rowOff>220980</xdr:rowOff>
    </xdr:from>
    <xdr:to>
      <xdr:col>1</xdr:col>
      <xdr:colOff>235458</xdr:colOff>
      <xdr:row>5</xdr:row>
      <xdr:rowOff>136832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388620"/>
          <a:ext cx="1126998" cy="860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209550</xdr:colOff>
      <xdr:row>0</xdr:row>
      <xdr:rowOff>0</xdr:rowOff>
    </xdr:from>
    <xdr:to>
      <xdr:col>3</xdr:col>
      <xdr:colOff>1991868</xdr:colOff>
      <xdr:row>5</xdr:row>
      <xdr:rowOff>22532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0"/>
          <a:ext cx="1782318" cy="8321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213360</xdr:colOff>
      <xdr:row>1</xdr:row>
      <xdr:rowOff>114300</xdr:rowOff>
    </xdr:from>
    <xdr:to>
      <xdr:col>1</xdr:col>
      <xdr:colOff>182118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281940"/>
          <a:ext cx="1126998" cy="860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159706</xdr:colOff>
      <xdr:row>3</xdr:row>
      <xdr:rowOff>157331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400" y="0"/>
          <a:ext cx="1782318" cy="78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174498</xdr:colOff>
      <xdr:row>4</xdr:row>
      <xdr:rowOff>60960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1580" y="0"/>
          <a:ext cx="1782318" cy="784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495300</xdr:colOff>
      <xdr:row>0</xdr:row>
      <xdr:rowOff>137160</xdr:rowOff>
    </xdr:from>
    <xdr:to>
      <xdr:col>6</xdr:col>
      <xdr:colOff>265938</xdr:colOff>
      <xdr:row>3</xdr:row>
      <xdr:rowOff>228600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3680" y="137160"/>
          <a:ext cx="1782318" cy="7848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2</xdr:row>
      <xdr:rowOff>76200</xdr:rowOff>
    </xdr:from>
    <xdr:to>
      <xdr:col>0</xdr:col>
      <xdr:colOff>1264158</xdr:colOff>
      <xdr:row>5</xdr:row>
      <xdr:rowOff>45392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243840"/>
          <a:ext cx="1126998" cy="6778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137160</xdr:colOff>
      <xdr:row>2</xdr:row>
      <xdr:rowOff>76200</xdr:rowOff>
    </xdr:from>
    <xdr:to>
      <xdr:col>0</xdr:col>
      <xdr:colOff>1264158</xdr:colOff>
      <xdr:row>5</xdr:row>
      <xdr:rowOff>45392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243840"/>
          <a:ext cx="1126998" cy="6778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83820</xdr:colOff>
      <xdr:row>1</xdr:row>
      <xdr:rowOff>114300</xdr:rowOff>
    </xdr:from>
    <xdr:to>
      <xdr:col>1</xdr:col>
      <xdr:colOff>250698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281940"/>
          <a:ext cx="1126998" cy="8607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114300</xdr:rowOff>
    </xdr:from>
    <xdr:to>
      <xdr:col>1</xdr:col>
      <xdr:colOff>326898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81940"/>
          <a:ext cx="1126998" cy="8607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11"/>
  <sheetViews>
    <sheetView tabSelected="1" workbookViewId="0">
      <selection activeCell="A6" sqref="A6"/>
    </sheetView>
  </sheetViews>
  <sheetFormatPr defaultRowHeight="12.75" x14ac:dyDescent="0.2"/>
  <cols>
    <col min="1" max="1" width="81.5703125" customWidth="1"/>
  </cols>
  <sheetData>
    <row r="6" spans="1:1" ht="15.75" x14ac:dyDescent="0.25">
      <c r="A6" s="95" t="s">
        <v>169</v>
      </c>
    </row>
    <row r="8" spans="1:1" ht="204.6" customHeight="1" x14ac:dyDescent="0.2">
      <c r="A8" s="111" t="s">
        <v>186</v>
      </c>
    </row>
    <row r="11" spans="1:1" x14ac:dyDescent="0.2">
      <c r="A11" s="58" t="s">
        <v>160</v>
      </c>
    </row>
  </sheetData>
  <sheetProtection sheet="1" objects="1" scenarios="1"/>
  <hyperlinks>
    <hyperlink ref="A11" location="Menu!A1" display="Go To Menu"/>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4.5703125" customWidth="1"/>
    <col min="2"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93</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Operations'!$AC19</f>
        <v>0</v>
      </c>
      <c r="E10" s="75">
        <f>+Acres!E9*'Machinery Operations'!$AC19</f>
        <v>0</v>
      </c>
      <c r="F10" s="75">
        <f>+Acres!F9*'Machinery Operations'!$AC19</f>
        <v>0</v>
      </c>
      <c r="G10" s="75">
        <f>+Acres!G9*'Machinery Operations'!$AC19</f>
        <v>0</v>
      </c>
      <c r="H10" s="75">
        <f>+Acres!H9*'Machinery Operations'!$AC19</f>
        <v>0</v>
      </c>
      <c r="I10" s="75">
        <f>+Acres!I9*'Machinery Operations'!$AC19</f>
        <v>0</v>
      </c>
      <c r="J10" s="75">
        <f>+Acres!J9*'Machinery Operations'!$AC19</f>
        <v>0</v>
      </c>
      <c r="K10" s="75">
        <f>+Acres!K9*'Machinery Operations'!$AC19</f>
        <v>0</v>
      </c>
      <c r="L10" s="75">
        <f>+Acres!L9*'Machinery Operations'!$AC19</f>
        <v>0</v>
      </c>
      <c r="M10" s="75">
        <f>+Acres!M9*'Machinery Operations'!$AC19</f>
        <v>0</v>
      </c>
      <c r="N10" s="75">
        <f>+Acres!N9*'Machinery Operations'!$AC19</f>
        <v>0</v>
      </c>
      <c r="O10" s="75">
        <f>+Acres!O9*'Machinery Operations'!$AC19</f>
        <v>0</v>
      </c>
      <c r="P10" s="75">
        <f>+Acres!P9*'Machinery Operations'!$AC19</f>
        <v>0</v>
      </c>
      <c r="Q10" s="75">
        <f>+Acres!Q9*'Machinery Operations'!$AC19</f>
        <v>0</v>
      </c>
      <c r="R10" s="75">
        <f>+Acres!R9*'Machinery Operations'!$AC19</f>
        <v>0</v>
      </c>
      <c r="S10" s="75">
        <f>+Acres!S9*'Machinery Operations'!$AC19</f>
        <v>0</v>
      </c>
      <c r="T10" s="75">
        <f>+Acres!T9*'Machinery Operations'!$AC19</f>
        <v>0</v>
      </c>
      <c r="U10" s="75">
        <f>+Acres!U9*'Machinery Operations'!$AC19</f>
        <v>0</v>
      </c>
      <c r="V10" s="75">
        <f>+Acres!V9*'Machinery Operations'!$AC19</f>
        <v>0</v>
      </c>
      <c r="W10" s="75">
        <f>+Acres!W9*'Machinery Operations'!$AC19</f>
        <v>0</v>
      </c>
      <c r="X10" s="75">
        <f>+Acres!X9*'Machinery Operations'!$AC19</f>
        <v>0</v>
      </c>
      <c r="Y10" s="75">
        <f>+Acres!Y9*'Machinery Operations'!$AC19</f>
        <v>0</v>
      </c>
      <c r="Z10" s="75">
        <f>+Acres!Z9*'Machinery Operations'!$AC19</f>
        <v>0</v>
      </c>
      <c r="AA10" s="75">
        <f>+Acres!AA9*'Machinery Operations'!$AC19</f>
        <v>0</v>
      </c>
      <c r="AB10" s="75">
        <f>+Acres!AB9*'Machinery Operations'!$AC19</f>
        <v>0</v>
      </c>
      <c r="AC10" s="75">
        <f>+Acres!AC9*'Machinery Operations'!$AC19</f>
        <v>0</v>
      </c>
      <c r="AD10" s="75">
        <f>+Acres!AD9*'Machinery Operations'!$AC19</f>
        <v>0</v>
      </c>
      <c r="AE10" s="75">
        <f>+Acres!AE9*'Machinery Operations'!$AC19</f>
        <v>0</v>
      </c>
      <c r="AF10" s="75">
        <f>+Acres!AF9*'Machinery Operations'!$AC19</f>
        <v>0</v>
      </c>
      <c r="AG10" s="75">
        <f>+Acres!AG9*'Machinery Operations'!$AC19</f>
        <v>0</v>
      </c>
      <c r="AH10" s="75">
        <f>+Acres!AH9*'Machinery Operations'!$AC19</f>
        <v>0</v>
      </c>
      <c r="AI10" s="75">
        <f>+Acres!AI9*'Machinery Operations'!$AC19</f>
        <v>0</v>
      </c>
      <c r="AJ10" s="75">
        <f>+Acres!AJ9*'Machinery Operations'!$AC19</f>
        <v>0</v>
      </c>
      <c r="AK10" s="75">
        <f>+Acres!AK9*'Machinery Operations'!$AC19</f>
        <v>0</v>
      </c>
      <c r="AL10" s="75">
        <f>+Acres!AL9*'Machinery Operations'!$AC19</f>
        <v>0</v>
      </c>
      <c r="AM10" s="75">
        <f>+Acres!AM9*'Machinery Operations'!$AC19</f>
        <v>0</v>
      </c>
      <c r="AN10" s="75">
        <f>+Acres!AN9*'Machinery Operations'!$AC19</f>
        <v>0</v>
      </c>
      <c r="AO10" s="75">
        <f>+Acres!AO9*'Machinery Operations'!$AC19</f>
        <v>0</v>
      </c>
      <c r="AP10" s="75">
        <f>+Acres!AP9*'Machinery Operations'!$AC19</f>
        <v>0</v>
      </c>
      <c r="AQ10" s="75">
        <f>+Acres!AQ9*'Machinery Operations'!$AC19</f>
        <v>0</v>
      </c>
    </row>
    <row r="11" spans="1:43" ht="18.75" customHeight="1" x14ac:dyDescent="0.2">
      <c r="A11" s="3" t="str">
        <f>+'Machinery Operations'!A20</f>
        <v>Activity</v>
      </c>
      <c r="B11" s="3">
        <f>+'Machinery Operations'!B20</f>
        <v>0</v>
      </c>
      <c r="C11" s="3">
        <f>+'Machinery Operations'!C20</f>
        <v>0</v>
      </c>
      <c r="D11" s="75">
        <f>+Acres!D10*'Machinery Operations'!$AC20</f>
        <v>0</v>
      </c>
      <c r="E11" s="75">
        <f>+Acres!E10*'Machinery Operations'!$AC20</f>
        <v>0</v>
      </c>
      <c r="F11" s="75">
        <f>+Acres!F10*'Machinery Operations'!$AC20</f>
        <v>0</v>
      </c>
      <c r="G11" s="75">
        <f>+Acres!G10*'Machinery Operations'!$AC20</f>
        <v>0</v>
      </c>
      <c r="H11" s="75">
        <f>+Acres!H10*'Machinery Operations'!$AC20</f>
        <v>0</v>
      </c>
      <c r="I11" s="75">
        <f>+Acres!I10*'Machinery Operations'!$AC20</f>
        <v>0</v>
      </c>
      <c r="J11" s="75">
        <f>+Acres!J10*'Machinery Operations'!$AC20</f>
        <v>0</v>
      </c>
      <c r="K11" s="75">
        <f>+Acres!K10*'Machinery Operations'!$AC20</f>
        <v>0</v>
      </c>
      <c r="L11" s="75">
        <f>+Acres!L10*'Machinery Operations'!$AC20</f>
        <v>0</v>
      </c>
      <c r="M11" s="75">
        <f>+Acres!M10*'Machinery Operations'!$AC20</f>
        <v>0</v>
      </c>
      <c r="N11" s="75">
        <f>+Acres!N10*'Machinery Operations'!$AC20</f>
        <v>0</v>
      </c>
      <c r="O11" s="75">
        <f>+Acres!O10*'Machinery Operations'!$AC20</f>
        <v>0</v>
      </c>
      <c r="P11" s="75">
        <f>+Acres!P10*'Machinery Operations'!$AC20</f>
        <v>0</v>
      </c>
      <c r="Q11" s="75">
        <f>+Acres!Q10*'Machinery Operations'!$AC20</f>
        <v>0</v>
      </c>
      <c r="R11" s="75">
        <f>+Acres!R10*'Machinery Operations'!$AC20</f>
        <v>0</v>
      </c>
      <c r="S11" s="75">
        <f>+Acres!S10*'Machinery Operations'!$AC20</f>
        <v>0</v>
      </c>
      <c r="T11" s="75">
        <f>+Acres!T10*'Machinery Operations'!$AC20</f>
        <v>0</v>
      </c>
      <c r="U11" s="75">
        <f>+Acres!U10*'Machinery Operations'!$AC20</f>
        <v>0</v>
      </c>
      <c r="V11" s="75">
        <f>+Acres!V10*'Machinery Operations'!$AC20</f>
        <v>0</v>
      </c>
      <c r="W11" s="75">
        <f>+Acres!W10*'Machinery Operations'!$AC20</f>
        <v>0</v>
      </c>
      <c r="X11" s="75">
        <f>+Acres!X10*'Machinery Operations'!$AC20</f>
        <v>0</v>
      </c>
      <c r="Y11" s="75">
        <f>+Acres!Y10*'Machinery Operations'!$AC20</f>
        <v>0</v>
      </c>
      <c r="Z11" s="75">
        <f>+Acres!Z10*'Machinery Operations'!$AC20</f>
        <v>0</v>
      </c>
      <c r="AA11" s="75">
        <f>+Acres!AA10*'Machinery Operations'!$AC20</f>
        <v>0</v>
      </c>
      <c r="AB11" s="75">
        <f>+Acres!AB10*'Machinery Operations'!$AC20</f>
        <v>0</v>
      </c>
      <c r="AC11" s="75">
        <f>+Acres!AC10*'Machinery Operations'!$AC20</f>
        <v>0</v>
      </c>
      <c r="AD11" s="75">
        <f>+Acres!AD10*'Machinery Operations'!$AC20</f>
        <v>0</v>
      </c>
      <c r="AE11" s="75">
        <f>+Acres!AE10*'Machinery Operations'!$AC20</f>
        <v>0</v>
      </c>
      <c r="AF11" s="75">
        <f>+Acres!AF10*'Machinery Operations'!$AC20</f>
        <v>0</v>
      </c>
      <c r="AG11" s="75">
        <f>+Acres!AG10*'Machinery Operations'!$AC20</f>
        <v>0</v>
      </c>
      <c r="AH11" s="75">
        <f>+Acres!AH10*'Machinery Operations'!$AC20</f>
        <v>0</v>
      </c>
      <c r="AI11" s="75">
        <f>+Acres!AI10*'Machinery Operations'!$AC20</f>
        <v>0</v>
      </c>
      <c r="AJ11" s="75">
        <f>+Acres!AJ10*'Machinery Operations'!$AC20</f>
        <v>0</v>
      </c>
      <c r="AK11" s="75">
        <f>+Acres!AK10*'Machinery Operations'!$AC20</f>
        <v>0</v>
      </c>
      <c r="AL11" s="75">
        <f>+Acres!AL10*'Machinery Operations'!$AC20</f>
        <v>0</v>
      </c>
      <c r="AM11" s="75">
        <f>+Acres!AM10*'Machinery Operations'!$AC20</f>
        <v>0</v>
      </c>
      <c r="AN11" s="75">
        <f>+Acres!AN10*'Machinery Operations'!$AC20</f>
        <v>0</v>
      </c>
      <c r="AO11" s="75">
        <f>+Acres!AO10*'Machinery Operations'!$AC20</f>
        <v>0</v>
      </c>
      <c r="AP11" s="75">
        <f>+Acres!AP10*'Machinery Operations'!$AC20</f>
        <v>0</v>
      </c>
      <c r="AQ11" s="75">
        <f>+Acres!AQ10*'Machinery Operations'!$AC20</f>
        <v>0</v>
      </c>
    </row>
    <row r="12" spans="1:43" ht="18.75" customHeight="1" x14ac:dyDescent="0.2">
      <c r="A12" s="3" t="str">
        <f>+'Machinery Operations'!A21</f>
        <v>Activity</v>
      </c>
      <c r="B12" s="3">
        <f>+'Machinery Operations'!B21</f>
        <v>0</v>
      </c>
      <c r="C12" s="3">
        <f>+'Machinery Operations'!C21</f>
        <v>0</v>
      </c>
      <c r="D12" s="75">
        <f>+Acres!D11*'Machinery Operations'!$AC21</f>
        <v>0</v>
      </c>
      <c r="E12" s="75">
        <f>+Acres!E11*'Machinery Operations'!$AC21</f>
        <v>0</v>
      </c>
      <c r="F12" s="75">
        <f>+Acres!F11*'Machinery Operations'!$AC21</f>
        <v>0</v>
      </c>
      <c r="G12" s="75">
        <f>+Acres!G11*'Machinery Operations'!$AC21</f>
        <v>0</v>
      </c>
      <c r="H12" s="75">
        <f>+Acres!H11*'Machinery Operations'!$AC21</f>
        <v>0</v>
      </c>
      <c r="I12" s="75">
        <f>+Acres!I11*'Machinery Operations'!$AC21</f>
        <v>0</v>
      </c>
      <c r="J12" s="75">
        <f>+Acres!J11*'Machinery Operations'!$AC21</f>
        <v>0</v>
      </c>
      <c r="K12" s="75">
        <f>+Acres!K11*'Machinery Operations'!$AC21</f>
        <v>0</v>
      </c>
      <c r="L12" s="75">
        <f>+Acres!L11*'Machinery Operations'!$AC21</f>
        <v>0</v>
      </c>
      <c r="M12" s="75">
        <f>+Acres!M11*'Machinery Operations'!$AC21</f>
        <v>0</v>
      </c>
      <c r="N12" s="75">
        <f>+Acres!N11*'Machinery Operations'!$AC21</f>
        <v>0</v>
      </c>
      <c r="O12" s="75">
        <f>+Acres!O11*'Machinery Operations'!$AC21</f>
        <v>0</v>
      </c>
      <c r="P12" s="75">
        <f>+Acres!P11*'Machinery Operations'!$AC21</f>
        <v>0</v>
      </c>
      <c r="Q12" s="75">
        <f>+Acres!Q11*'Machinery Operations'!$AC21</f>
        <v>0</v>
      </c>
      <c r="R12" s="75">
        <f>+Acres!R11*'Machinery Operations'!$AC21</f>
        <v>0</v>
      </c>
      <c r="S12" s="75">
        <f>+Acres!S11*'Machinery Operations'!$AC21</f>
        <v>0</v>
      </c>
      <c r="T12" s="75">
        <f>+Acres!T11*'Machinery Operations'!$AC21</f>
        <v>0</v>
      </c>
      <c r="U12" s="75">
        <f>+Acres!U11*'Machinery Operations'!$AC21</f>
        <v>0</v>
      </c>
      <c r="V12" s="75">
        <f>+Acres!V11*'Machinery Operations'!$AC21</f>
        <v>0</v>
      </c>
      <c r="W12" s="75">
        <f>+Acres!W11*'Machinery Operations'!$AC21</f>
        <v>0</v>
      </c>
      <c r="X12" s="75">
        <f>+Acres!X11*'Machinery Operations'!$AC21</f>
        <v>0</v>
      </c>
      <c r="Y12" s="75">
        <f>+Acres!Y11*'Machinery Operations'!$AC21</f>
        <v>0</v>
      </c>
      <c r="Z12" s="75">
        <f>+Acres!Z11*'Machinery Operations'!$AC21</f>
        <v>0</v>
      </c>
      <c r="AA12" s="75">
        <f>+Acres!AA11*'Machinery Operations'!$AC21</f>
        <v>0</v>
      </c>
      <c r="AB12" s="75">
        <f>+Acres!AB11*'Machinery Operations'!$AC21</f>
        <v>0</v>
      </c>
      <c r="AC12" s="75">
        <f>+Acres!AC11*'Machinery Operations'!$AC21</f>
        <v>0</v>
      </c>
      <c r="AD12" s="75">
        <f>+Acres!AD11*'Machinery Operations'!$AC21</f>
        <v>0</v>
      </c>
      <c r="AE12" s="75">
        <f>+Acres!AE11*'Machinery Operations'!$AC21</f>
        <v>0</v>
      </c>
      <c r="AF12" s="75">
        <f>+Acres!AF11*'Machinery Operations'!$AC21</f>
        <v>0</v>
      </c>
      <c r="AG12" s="75">
        <f>+Acres!AG11*'Machinery Operations'!$AC21</f>
        <v>0</v>
      </c>
      <c r="AH12" s="75">
        <f>+Acres!AH11*'Machinery Operations'!$AC21</f>
        <v>0</v>
      </c>
      <c r="AI12" s="75">
        <f>+Acres!AI11*'Machinery Operations'!$AC21</f>
        <v>0</v>
      </c>
      <c r="AJ12" s="75">
        <f>+Acres!AJ11*'Machinery Operations'!$AC21</f>
        <v>0</v>
      </c>
      <c r="AK12" s="75">
        <f>+Acres!AK11*'Machinery Operations'!$AC21</f>
        <v>0</v>
      </c>
      <c r="AL12" s="75">
        <f>+Acres!AL11*'Machinery Operations'!$AC21</f>
        <v>0</v>
      </c>
      <c r="AM12" s="75">
        <f>+Acres!AM11*'Machinery Operations'!$AC21</f>
        <v>0</v>
      </c>
      <c r="AN12" s="75">
        <f>+Acres!AN11*'Machinery Operations'!$AC21</f>
        <v>0</v>
      </c>
      <c r="AO12" s="75">
        <f>+Acres!AO11*'Machinery Operations'!$AC21</f>
        <v>0</v>
      </c>
      <c r="AP12" s="75">
        <f>+Acres!AP11*'Machinery Operations'!$AC21</f>
        <v>0</v>
      </c>
      <c r="AQ12" s="75">
        <f>+Acres!AQ11*'Machinery Operations'!$AC21</f>
        <v>0</v>
      </c>
    </row>
    <row r="13" spans="1:43" ht="18.75" customHeight="1" x14ac:dyDescent="0.2">
      <c r="A13" s="3" t="str">
        <f>+'Machinery Operations'!A22</f>
        <v>Activity</v>
      </c>
      <c r="B13" s="3">
        <f>+'Machinery Operations'!B22</f>
        <v>0</v>
      </c>
      <c r="C13" s="3">
        <f>+'Machinery Operations'!C22</f>
        <v>0</v>
      </c>
      <c r="D13" s="75">
        <f>+Acres!D12*'Machinery Operations'!$AC22</f>
        <v>0</v>
      </c>
      <c r="E13" s="75">
        <f>+Acres!E12*'Machinery Operations'!$AC22</f>
        <v>0</v>
      </c>
      <c r="F13" s="75">
        <f>+Acres!F12*'Machinery Operations'!$AC22</f>
        <v>0</v>
      </c>
      <c r="G13" s="75">
        <f>+Acres!G12*'Machinery Operations'!$AC22</f>
        <v>0</v>
      </c>
      <c r="H13" s="75">
        <f>+Acres!H12*'Machinery Operations'!$AC22</f>
        <v>0</v>
      </c>
      <c r="I13" s="75">
        <f>+Acres!I12*'Machinery Operations'!$AC22</f>
        <v>0</v>
      </c>
      <c r="J13" s="75">
        <f>+Acres!J12*'Machinery Operations'!$AC22</f>
        <v>0</v>
      </c>
      <c r="K13" s="75">
        <f>+Acres!K12*'Machinery Operations'!$AC22</f>
        <v>0</v>
      </c>
      <c r="L13" s="75">
        <f>+Acres!L12*'Machinery Operations'!$AC22</f>
        <v>0</v>
      </c>
      <c r="M13" s="75">
        <f>+Acres!M12*'Machinery Operations'!$AC22</f>
        <v>0</v>
      </c>
      <c r="N13" s="75">
        <f>+Acres!N12*'Machinery Operations'!$AC22</f>
        <v>0</v>
      </c>
      <c r="O13" s="75">
        <f>+Acres!O12*'Machinery Operations'!$AC22</f>
        <v>0</v>
      </c>
      <c r="P13" s="75">
        <f>+Acres!P12*'Machinery Operations'!$AC22</f>
        <v>0</v>
      </c>
      <c r="Q13" s="75">
        <f>+Acres!Q12*'Machinery Operations'!$AC22</f>
        <v>0</v>
      </c>
      <c r="R13" s="75">
        <f>+Acres!R12*'Machinery Operations'!$AC22</f>
        <v>0</v>
      </c>
      <c r="S13" s="75">
        <f>+Acres!S12*'Machinery Operations'!$AC22</f>
        <v>0</v>
      </c>
      <c r="T13" s="75">
        <f>+Acres!T12*'Machinery Operations'!$AC22</f>
        <v>0</v>
      </c>
      <c r="U13" s="75">
        <f>+Acres!U12*'Machinery Operations'!$AC22</f>
        <v>0</v>
      </c>
      <c r="V13" s="75">
        <f>+Acres!V12*'Machinery Operations'!$AC22</f>
        <v>0</v>
      </c>
      <c r="W13" s="75">
        <f>+Acres!W12*'Machinery Operations'!$AC22</f>
        <v>0</v>
      </c>
      <c r="X13" s="75">
        <f>+Acres!X12*'Machinery Operations'!$AC22</f>
        <v>0</v>
      </c>
      <c r="Y13" s="75">
        <f>+Acres!Y12*'Machinery Operations'!$AC22</f>
        <v>0</v>
      </c>
      <c r="Z13" s="75">
        <f>+Acres!Z12*'Machinery Operations'!$AC22</f>
        <v>0</v>
      </c>
      <c r="AA13" s="75">
        <f>+Acres!AA12*'Machinery Operations'!$AC22</f>
        <v>0</v>
      </c>
      <c r="AB13" s="75">
        <f>+Acres!AB12*'Machinery Operations'!$AC22</f>
        <v>0</v>
      </c>
      <c r="AC13" s="75">
        <f>+Acres!AC12*'Machinery Operations'!$AC22</f>
        <v>0</v>
      </c>
      <c r="AD13" s="75">
        <f>+Acres!AD12*'Machinery Operations'!$AC22</f>
        <v>0</v>
      </c>
      <c r="AE13" s="75">
        <f>+Acres!AE12*'Machinery Operations'!$AC22</f>
        <v>0</v>
      </c>
      <c r="AF13" s="75">
        <f>+Acres!AF12*'Machinery Operations'!$AC22</f>
        <v>0</v>
      </c>
      <c r="AG13" s="75">
        <f>+Acres!AG12*'Machinery Operations'!$AC22</f>
        <v>0</v>
      </c>
      <c r="AH13" s="75">
        <f>+Acres!AH12*'Machinery Operations'!$AC22</f>
        <v>0</v>
      </c>
      <c r="AI13" s="75">
        <f>+Acres!AI12*'Machinery Operations'!$AC22</f>
        <v>0</v>
      </c>
      <c r="AJ13" s="75">
        <f>+Acres!AJ12*'Machinery Operations'!$AC22</f>
        <v>0</v>
      </c>
      <c r="AK13" s="75">
        <f>+Acres!AK12*'Machinery Operations'!$AC22</f>
        <v>0</v>
      </c>
      <c r="AL13" s="75">
        <f>+Acres!AL12*'Machinery Operations'!$AC22</f>
        <v>0</v>
      </c>
      <c r="AM13" s="75">
        <f>+Acres!AM12*'Machinery Operations'!$AC22</f>
        <v>0</v>
      </c>
      <c r="AN13" s="75">
        <f>+Acres!AN12*'Machinery Operations'!$AC22</f>
        <v>0</v>
      </c>
      <c r="AO13" s="75">
        <f>+Acres!AO12*'Machinery Operations'!$AC22</f>
        <v>0</v>
      </c>
      <c r="AP13" s="75">
        <f>+Acres!AP12*'Machinery Operations'!$AC22</f>
        <v>0</v>
      </c>
      <c r="AQ13" s="75">
        <f>+Acres!AQ12*'Machinery Operations'!$AC22</f>
        <v>0</v>
      </c>
    </row>
    <row r="14" spans="1:43" ht="18.75" customHeight="1" x14ac:dyDescent="0.2">
      <c r="A14" s="3" t="str">
        <f>+'Machinery Operations'!A23</f>
        <v>Activity</v>
      </c>
      <c r="B14" s="3">
        <f>+'Machinery Operations'!B23</f>
        <v>0</v>
      </c>
      <c r="C14" s="3">
        <f>+'Machinery Operations'!C23</f>
        <v>0</v>
      </c>
      <c r="D14" s="75">
        <f>+Acres!D13*'Machinery Operations'!$AC23</f>
        <v>0</v>
      </c>
      <c r="E14" s="75">
        <f>+Acres!E13*'Machinery Operations'!$AC23</f>
        <v>0</v>
      </c>
      <c r="F14" s="75">
        <f>+Acres!F13*'Machinery Operations'!$AC23</f>
        <v>0</v>
      </c>
      <c r="G14" s="75">
        <f>+Acres!G13*'Machinery Operations'!$AC23</f>
        <v>0</v>
      </c>
      <c r="H14" s="75">
        <f>+Acres!H13*'Machinery Operations'!$AC23</f>
        <v>0</v>
      </c>
      <c r="I14" s="75">
        <f>+Acres!I13*'Machinery Operations'!$AC23</f>
        <v>0</v>
      </c>
      <c r="J14" s="75">
        <f>+Acres!J13*'Machinery Operations'!$AC23</f>
        <v>0</v>
      </c>
      <c r="K14" s="75">
        <f>+Acres!K13*'Machinery Operations'!$AC23</f>
        <v>0</v>
      </c>
      <c r="L14" s="75">
        <f>+Acres!L13*'Machinery Operations'!$AC23</f>
        <v>0</v>
      </c>
      <c r="M14" s="75">
        <f>+Acres!M13*'Machinery Operations'!$AC23</f>
        <v>0</v>
      </c>
      <c r="N14" s="75">
        <f>+Acres!N13*'Machinery Operations'!$AC23</f>
        <v>0</v>
      </c>
      <c r="O14" s="75">
        <f>+Acres!O13*'Machinery Operations'!$AC23</f>
        <v>0</v>
      </c>
      <c r="P14" s="75">
        <f>+Acres!P13*'Machinery Operations'!$AC23</f>
        <v>0</v>
      </c>
      <c r="Q14" s="75">
        <f>+Acres!Q13*'Machinery Operations'!$AC23</f>
        <v>0</v>
      </c>
      <c r="R14" s="75">
        <f>+Acres!R13*'Machinery Operations'!$AC23</f>
        <v>0</v>
      </c>
      <c r="S14" s="75">
        <f>+Acres!S13*'Machinery Operations'!$AC23</f>
        <v>0</v>
      </c>
      <c r="T14" s="75">
        <f>+Acres!T13*'Machinery Operations'!$AC23</f>
        <v>0</v>
      </c>
      <c r="U14" s="75">
        <f>+Acres!U13*'Machinery Operations'!$AC23</f>
        <v>0</v>
      </c>
      <c r="V14" s="75">
        <f>+Acres!V13*'Machinery Operations'!$AC23</f>
        <v>0</v>
      </c>
      <c r="W14" s="75">
        <f>+Acres!W13*'Machinery Operations'!$AC23</f>
        <v>0</v>
      </c>
      <c r="X14" s="75">
        <f>+Acres!X13*'Machinery Operations'!$AC23</f>
        <v>0</v>
      </c>
      <c r="Y14" s="75">
        <f>+Acres!Y13*'Machinery Operations'!$AC23</f>
        <v>0</v>
      </c>
      <c r="Z14" s="75">
        <f>+Acres!Z13*'Machinery Operations'!$AC23</f>
        <v>0</v>
      </c>
      <c r="AA14" s="75">
        <f>+Acres!AA13*'Machinery Operations'!$AC23</f>
        <v>0</v>
      </c>
      <c r="AB14" s="75">
        <f>+Acres!AB13*'Machinery Operations'!$AC23</f>
        <v>0</v>
      </c>
      <c r="AC14" s="75">
        <f>+Acres!AC13*'Machinery Operations'!$AC23</f>
        <v>0</v>
      </c>
      <c r="AD14" s="75">
        <f>+Acres!AD13*'Machinery Operations'!$AC23</f>
        <v>0</v>
      </c>
      <c r="AE14" s="75">
        <f>+Acres!AE13*'Machinery Operations'!$AC23</f>
        <v>0</v>
      </c>
      <c r="AF14" s="75">
        <f>+Acres!AF13*'Machinery Operations'!$AC23</f>
        <v>0</v>
      </c>
      <c r="AG14" s="75">
        <f>+Acres!AG13*'Machinery Operations'!$AC23</f>
        <v>0</v>
      </c>
      <c r="AH14" s="75">
        <f>+Acres!AH13*'Machinery Operations'!$AC23</f>
        <v>0</v>
      </c>
      <c r="AI14" s="75">
        <f>+Acres!AI13*'Machinery Operations'!$AC23</f>
        <v>0</v>
      </c>
      <c r="AJ14" s="75">
        <f>+Acres!AJ13*'Machinery Operations'!$AC23</f>
        <v>0</v>
      </c>
      <c r="AK14" s="75">
        <f>+Acres!AK13*'Machinery Operations'!$AC23</f>
        <v>0</v>
      </c>
      <c r="AL14" s="75">
        <f>+Acres!AL13*'Machinery Operations'!$AC23</f>
        <v>0</v>
      </c>
      <c r="AM14" s="75">
        <f>+Acres!AM13*'Machinery Operations'!$AC23</f>
        <v>0</v>
      </c>
      <c r="AN14" s="75">
        <f>+Acres!AN13*'Machinery Operations'!$AC23</f>
        <v>0</v>
      </c>
      <c r="AO14" s="75">
        <f>+Acres!AO13*'Machinery Operations'!$AC23</f>
        <v>0</v>
      </c>
      <c r="AP14" s="75">
        <f>+Acres!AP13*'Machinery Operations'!$AC23</f>
        <v>0</v>
      </c>
      <c r="AQ14" s="75">
        <f>+Acres!AQ13*'Machinery Operations'!$AC23</f>
        <v>0</v>
      </c>
    </row>
    <row r="15" spans="1:43" ht="18.75" customHeight="1" x14ac:dyDescent="0.2">
      <c r="A15" s="3" t="str">
        <f>+'Machinery Operations'!A24</f>
        <v>Activity</v>
      </c>
      <c r="B15" s="3">
        <f>+'Machinery Operations'!B24</f>
        <v>0</v>
      </c>
      <c r="C15" s="3">
        <f>+'Machinery Operations'!C24</f>
        <v>0</v>
      </c>
      <c r="D15" s="75">
        <f>+Acres!D14*'Machinery Operations'!$AC24</f>
        <v>0</v>
      </c>
      <c r="E15" s="75">
        <f>+Acres!E14*'Machinery Operations'!$AC24</f>
        <v>0</v>
      </c>
      <c r="F15" s="75">
        <f>+Acres!F14*'Machinery Operations'!$AC24</f>
        <v>0</v>
      </c>
      <c r="G15" s="75">
        <f>+Acres!G14*'Machinery Operations'!$AC24</f>
        <v>0</v>
      </c>
      <c r="H15" s="75">
        <f>+Acres!H14*'Machinery Operations'!$AC24</f>
        <v>0</v>
      </c>
      <c r="I15" s="75">
        <f>+Acres!I14*'Machinery Operations'!$AC24</f>
        <v>0</v>
      </c>
      <c r="J15" s="75">
        <f>+Acres!J14*'Machinery Operations'!$AC24</f>
        <v>0</v>
      </c>
      <c r="K15" s="75">
        <f>+Acres!K14*'Machinery Operations'!$AC24</f>
        <v>0</v>
      </c>
      <c r="L15" s="75">
        <f>+Acres!L14*'Machinery Operations'!$AC24</f>
        <v>0</v>
      </c>
      <c r="M15" s="75">
        <f>+Acres!M14*'Machinery Operations'!$AC24</f>
        <v>0</v>
      </c>
      <c r="N15" s="75">
        <f>+Acres!N14*'Machinery Operations'!$AC24</f>
        <v>0</v>
      </c>
      <c r="O15" s="75">
        <f>+Acres!O14*'Machinery Operations'!$AC24</f>
        <v>0</v>
      </c>
      <c r="P15" s="75">
        <f>+Acres!P14*'Machinery Operations'!$AC24</f>
        <v>0</v>
      </c>
      <c r="Q15" s="75">
        <f>+Acres!Q14*'Machinery Operations'!$AC24</f>
        <v>0</v>
      </c>
      <c r="R15" s="75">
        <f>+Acres!R14*'Machinery Operations'!$AC24</f>
        <v>0</v>
      </c>
      <c r="S15" s="75">
        <f>+Acres!S14*'Machinery Operations'!$AC24</f>
        <v>0</v>
      </c>
      <c r="T15" s="75">
        <f>+Acres!T14*'Machinery Operations'!$AC24</f>
        <v>0</v>
      </c>
      <c r="U15" s="75">
        <f>+Acres!U14*'Machinery Operations'!$AC24</f>
        <v>0</v>
      </c>
      <c r="V15" s="75">
        <f>+Acres!V14*'Machinery Operations'!$AC24</f>
        <v>0</v>
      </c>
      <c r="W15" s="75">
        <f>+Acres!W14*'Machinery Operations'!$AC24</f>
        <v>0</v>
      </c>
      <c r="X15" s="75">
        <f>+Acres!X14*'Machinery Operations'!$AC24</f>
        <v>0</v>
      </c>
      <c r="Y15" s="75">
        <f>+Acres!Y14*'Machinery Operations'!$AC24</f>
        <v>0</v>
      </c>
      <c r="Z15" s="75">
        <f>+Acres!Z14*'Machinery Operations'!$AC24</f>
        <v>0</v>
      </c>
      <c r="AA15" s="75">
        <f>+Acres!AA14*'Machinery Operations'!$AC24</f>
        <v>0</v>
      </c>
      <c r="AB15" s="75">
        <f>+Acres!AB14*'Machinery Operations'!$AC24</f>
        <v>0</v>
      </c>
      <c r="AC15" s="75">
        <f>+Acres!AC14*'Machinery Operations'!$AC24</f>
        <v>0</v>
      </c>
      <c r="AD15" s="75">
        <f>+Acres!AD14*'Machinery Operations'!$AC24</f>
        <v>0</v>
      </c>
      <c r="AE15" s="75">
        <f>+Acres!AE14*'Machinery Operations'!$AC24</f>
        <v>0</v>
      </c>
      <c r="AF15" s="75">
        <f>+Acres!AF14*'Machinery Operations'!$AC24</f>
        <v>0</v>
      </c>
      <c r="AG15" s="75">
        <f>+Acres!AG14*'Machinery Operations'!$AC24</f>
        <v>0</v>
      </c>
      <c r="AH15" s="75">
        <f>+Acres!AH14*'Machinery Operations'!$AC24</f>
        <v>0</v>
      </c>
      <c r="AI15" s="75">
        <f>+Acres!AI14*'Machinery Operations'!$AC24</f>
        <v>0</v>
      </c>
      <c r="AJ15" s="75">
        <f>+Acres!AJ14*'Machinery Operations'!$AC24</f>
        <v>0</v>
      </c>
      <c r="AK15" s="75">
        <f>+Acres!AK14*'Machinery Operations'!$AC24</f>
        <v>0</v>
      </c>
      <c r="AL15" s="75">
        <f>+Acres!AL14*'Machinery Operations'!$AC24</f>
        <v>0</v>
      </c>
      <c r="AM15" s="75">
        <f>+Acres!AM14*'Machinery Operations'!$AC24</f>
        <v>0</v>
      </c>
      <c r="AN15" s="75">
        <f>+Acres!AN14*'Machinery Operations'!$AC24</f>
        <v>0</v>
      </c>
      <c r="AO15" s="75">
        <f>+Acres!AO14*'Machinery Operations'!$AC24</f>
        <v>0</v>
      </c>
      <c r="AP15" s="75">
        <f>+Acres!AP14*'Machinery Operations'!$AC24</f>
        <v>0</v>
      </c>
      <c r="AQ15" s="75">
        <f>+Acres!AQ14*'Machinery Operations'!$AC24</f>
        <v>0</v>
      </c>
    </row>
    <row r="16" spans="1:43" ht="18.75" customHeight="1" x14ac:dyDescent="0.2">
      <c r="A16" s="3" t="str">
        <f>+'Machinery Operations'!A25</f>
        <v>Activity</v>
      </c>
      <c r="B16" s="3">
        <f>+'Machinery Operations'!B25</f>
        <v>0</v>
      </c>
      <c r="C16" s="3">
        <f>+'Machinery Operations'!C25</f>
        <v>0</v>
      </c>
      <c r="D16" s="75">
        <f>+Acres!D15*'Machinery Operations'!$AC25</f>
        <v>0</v>
      </c>
      <c r="E16" s="75">
        <f>+Acres!E15*'Machinery Operations'!$AC25</f>
        <v>0</v>
      </c>
      <c r="F16" s="75">
        <f>+Acres!F15*'Machinery Operations'!$AC25</f>
        <v>0</v>
      </c>
      <c r="G16" s="75">
        <f>+Acres!G15*'Machinery Operations'!$AC25</f>
        <v>0</v>
      </c>
      <c r="H16" s="75">
        <f>+Acres!H15*'Machinery Operations'!$AC25</f>
        <v>0</v>
      </c>
      <c r="I16" s="75">
        <f>+Acres!I15*'Machinery Operations'!$AC25</f>
        <v>0</v>
      </c>
      <c r="J16" s="75">
        <f>+Acres!J15*'Machinery Operations'!$AC25</f>
        <v>0</v>
      </c>
      <c r="K16" s="75">
        <f>+Acres!K15*'Machinery Operations'!$AC25</f>
        <v>0</v>
      </c>
      <c r="L16" s="75">
        <f>+Acres!L15*'Machinery Operations'!$AC25</f>
        <v>0</v>
      </c>
      <c r="M16" s="75">
        <f>+Acres!M15*'Machinery Operations'!$AC25</f>
        <v>0</v>
      </c>
      <c r="N16" s="75">
        <f>+Acres!N15*'Machinery Operations'!$AC25</f>
        <v>0</v>
      </c>
      <c r="O16" s="75">
        <f>+Acres!O15*'Machinery Operations'!$AC25</f>
        <v>0</v>
      </c>
      <c r="P16" s="75">
        <f>+Acres!P15*'Machinery Operations'!$AC25</f>
        <v>0</v>
      </c>
      <c r="Q16" s="75">
        <f>+Acres!Q15*'Machinery Operations'!$AC25</f>
        <v>0</v>
      </c>
      <c r="R16" s="75">
        <f>+Acres!R15*'Machinery Operations'!$AC25</f>
        <v>0</v>
      </c>
      <c r="S16" s="75">
        <f>+Acres!S15*'Machinery Operations'!$AC25</f>
        <v>0</v>
      </c>
      <c r="T16" s="75">
        <f>+Acres!T15*'Machinery Operations'!$AC25</f>
        <v>0</v>
      </c>
      <c r="U16" s="75">
        <f>+Acres!U15*'Machinery Operations'!$AC25</f>
        <v>0</v>
      </c>
      <c r="V16" s="75">
        <f>+Acres!V15*'Machinery Operations'!$AC25</f>
        <v>0</v>
      </c>
      <c r="W16" s="75">
        <f>+Acres!W15*'Machinery Operations'!$AC25</f>
        <v>0</v>
      </c>
      <c r="X16" s="75">
        <f>+Acres!X15*'Machinery Operations'!$AC25</f>
        <v>0</v>
      </c>
      <c r="Y16" s="75">
        <f>+Acres!Y15*'Machinery Operations'!$AC25</f>
        <v>0</v>
      </c>
      <c r="Z16" s="75">
        <f>+Acres!Z15*'Machinery Operations'!$AC25</f>
        <v>0</v>
      </c>
      <c r="AA16" s="75">
        <f>+Acres!AA15*'Machinery Operations'!$AC25</f>
        <v>0</v>
      </c>
      <c r="AB16" s="75">
        <f>+Acres!AB15*'Machinery Operations'!$AC25</f>
        <v>0</v>
      </c>
      <c r="AC16" s="75">
        <f>+Acres!AC15*'Machinery Operations'!$AC25</f>
        <v>0</v>
      </c>
      <c r="AD16" s="75">
        <f>+Acres!AD15*'Machinery Operations'!$AC25</f>
        <v>0</v>
      </c>
      <c r="AE16" s="75">
        <f>+Acres!AE15*'Machinery Operations'!$AC25</f>
        <v>0</v>
      </c>
      <c r="AF16" s="75">
        <f>+Acres!AF15*'Machinery Operations'!$AC25</f>
        <v>0</v>
      </c>
      <c r="AG16" s="75">
        <f>+Acres!AG15*'Machinery Operations'!$AC25</f>
        <v>0</v>
      </c>
      <c r="AH16" s="75">
        <f>+Acres!AH15*'Machinery Operations'!$AC25</f>
        <v>0</v>
      </c>
      <c r="AI16" s="75">
        <f>+Acres!AI15*'Machinery Operations'!$AC25</f>
        <v>0</v>
      </c>
      <c r="AJ16" s="75">
        <f>+Acres!AJ15*'Machinery Operations'!$AC25</f>
        <v>0</v>
      </c>
      <c r="AK16" s="75">
        <f>+Acres!AK15*'Machinery Operations'!$AC25</f>
        <v>0</v>
      </c>
      <c r="AL16" s="75">
        <f>+Acres!AL15*'Machinery Operations'!$AC25</f>
        <v>0</v>
      </c>
      <c r="AM16" s="75">
        <f>+Acres!AM15*'Machinery Operations'!$AC25</f>
        <v>0</v>
      </c>
      <c r="AN16" s="75">
        <f>+Acres!AN15*'Machinery Operations'!$AC25</f>
        <v>0</v>
      </c>
      <c r="AO16" s="75">
        <f>+Acres!AO15*'Machinery Operations'!$AC25</f>
        <v>0</v>
      </c>
      <c r="AP16" s="75">
        <f>+Acres!AP15*'Machinery Operations'!$AC25</f>
        <v>0</v>
      </c>
      <c r="AQ16" s="75">
        <f>+Acres!AQ15*'Machinery Operations'!$AC25</f>
        <v>0</v>
      </c>
    </row>
    <row r="17" spans="1:43" ht="18.75" customHeight="1" x14ac:dyDescent="0.2">
      <c r="A17" s="3" t="str">
        <f>+'Machinery Operations'!A26</f>
        <v>Activity</v>
      </c>
      <c r="B17" s="3">
        <f>+'Machinery Operations'!B26</f>
        <v>0</v>
      </c>
      <c r="C17" s="3">
        <f>+'Machinery Operations'!C26</f>
        <v>0</v>
      </c>
      <c r="D17" s="75">
        <f>+Acres!D16*'Machinery Operations'!$AC26</f>
        <v>0</v>
      </c>
      <c r="E17" s="75">
        <f>+Acres!E16*'Machinery Operations'!$AC26</f>
        <v>0</v>
      </c>
      <c r="F17" s="75">
        <f>+Acres!F16*'Machinery Operations'!$AC26</f>
        <v>0</v>
      </c>
      <c r="G17" s="75">
        <f>+Acres!G16*'Machinery Operations'!$AC26</f>
        <v>0</v>
      </c>
      <c r="H17" s="75">
        <f>+Acres!H16*'Machinery Operations'!$AC26</f>
        <v>0</v>
      </c>
      <c r="I17" s="75">
        <f>+Acres!I16*'Machinery Operations'!$AC26</f>
        <v>0</v>
      </c>
      <c r="J17" s="75">
        <f>+Acres!J16*'Machinery Operations'!$AC26</f>
        <v>0</v>
      </c>
      <c r="K17" s="75">
        <f>+Acres!K16*'Machinery Operations'!$AC26</f>
        <v>0</v>
      </c>
      <c r="L17" s="75">
        <f>+Acres!L16*'Machinery Operations'!$AC26</f>
        <v>0</v>
      </c>
      <c r="M17" s="75">
        <f>+Acres!M16*'Machinery Operations'!$AC26</f>
        <v>0</v>
      </c>
      <c r="N17" s="75">
        <f>+Acres!N16*'Machinery Operations'!$AC26</f>
        <v>0</v>
      </c>
      <c r="O17" s="75">
        <f>+Acres!O16*'Machinery Operations'!$AC26</f>
        <v>0</v>
      </c>
      <c r="P17" s="75">
        <f>+Acres!P16*'Machinery Operations'!$AC26</f>
        <v>0</v>
      </c>
      <c r="Q17" s="75">
        <f>+Acres!Q16*'Machinery Operations'!$AC26</f>
        <v>0</v>
      </c>
      <c r="R17" s="75">
        <f>+Acres!R16*'Machinery Operations'!$AC26</f>
        <v>0</v>
      </c>
      <c r="S17" s="75">
        <f>+Acres!S16*'Machinery Operations'!$AC26</f>
        <v>0</v>
      </c>
      <c r="T17" s="75">
        <f>+Acres!T16*'Machinery Operations'!$AC26</f>
        <v>0</v>
      </c>
      <c r="U17" s="75">
        <f>+Acres!U16*'Machinery Operations'!$AC26</f>
        <v>0</v>
      </c>
      <c r="V17" s="75">
        <f>+Acres!V16*'Machinery Operations'!$AC26</f>
        <v>0</v>
      </c>
      <c r="W17" s="75">
        <f>+Acres!W16*'Machinery Operations'!$AC26</f>
        <v>0</v>
      </c>
      <c r="X17" s="75">
        <f>+Acres!X16*'Machinery Operations'!$AC26</f>
        <v>0</v>
      </c>
      <c r="Y17" s="75">
        <f>+Acres!Y16*'Machinery Operations'!$AC26</f>
        <v>0</v>
      </c>
      <c r="Z17" s="75">
        <f>+Acres!Z16*'Machinery Operations'!$AC26</f>
        <v>0</v>
      </c>
      <c r="AA17" s="75">
        <f>+Acres!AA16*'Machinery Operations'!$AC26</f>
        <v>0</v>
      </c>
      <c r="AB17" s="75">
        <f>+Acres!AB16*'Machinery Operations'!$AC26</f>
        <v>0</v>
      </c>
      <c r="AC17" s="75">
        <f>+Acres!AC16*'Machinery Operations'!$AC26</f>
        <v>0</v>
      </c>
      <c r="AD17" s="75">
        <f>+Acres!AD16*'Machinery Operations'!$AC26</f>
        <v>0</v>
      </c>
      <c r="AE17" s="75">
        <f>+Acres!AE16*'Machinery Operations'!$AC26</f>
        <v>0</v>
      </c>
      <c r="AF17" s="75">
        <f>+Acres!AF16*'Machinery Operations'!$AC26</f>
        <v>0</v>
      </c>
      <c r="AG17" s="75">
        <f>+Acres!AG16*'Machinery Operations'!$AC26</f>
        <v>0</v>
      </c>
      <c r="AH17" s="75">
        <f>+Acres!AH16*'Machinery Operations'!$AC26</f>
        <v>0</v>
      </c>
      <c r="AI17" s="75">
        <f>+Acres!AI16*'Machinery Operations'!$AC26</f>
        <v>0</v>
      </c>
      <c r="AJ17" s="75">
        <f>+Acres!AJ16*'Machinery Operations'!$AC26</f>
        <v>0</v>
      </c>
      <c r="AK17" s="75">
        <f>+Acres!AK16*'Machinery Operations'!$AC26</f>
        <v>0</v>
      </c>
      <c r="AL17" s="75">
        <f>+Acres!AL16*'Machinery Operations'!$AC26</f>
        <v>0</v>
      </c>
      <c r="AM17" s="75">
        <f>+Acres!AM16*'Machinery Operations'!$AC26</f>
        <v>0</v>
      </c>
      <c r="AN17" s="75">
        <f>+Acres!AN16*'Machinery Operations'!$AC26</f>
        <v>0</v>
      </c>
      <c r="AO17" s="75">
        <f>+Acres!AO16*'Machinery Operations'!$AC26</f>
        <v>0</v>
      </c>
      <c r="AP17" s="75">
        <f>+Acres!AP16*'Machinery Operations'!$AC26</f>
        <v>0</v>
      </c>
      <c r="AQ17" s="75">
        <f>+Acres!AQ16*'Machinery Operations'!$AC26</f>
        <v>0</v>
      </c>
    </row>
    <row r="18" spans="1:43" ht="18.75" customHeight="1" x14ac:dyDescent="0.2">
      <c r="A18" s="3" t="str">
        <f>+'Machinery Operations'!A27</f>
        <v>Activity</v>
      </c>
      <c r="B18" s="3">
        <f>+'Machinery Operations'!B27</f>
        <v>0</v>
      </c>
      <c r="C18" s="3">
        <f>+'Machinery Operations'!C27</f>
        <v>0</v>
      </c>
      <c r="D18" s="75">
        <f>+Acres!D17*'Machinery Operations'!$AC27</f>
        <v>0</v>
      </c>
      <c r="E18" s="75">
        <f>+Acres!E17*'Machinery Operations'!$AC27</f>
        <v>0</v>
      </c>
      <c r="F18" s="75">
        <f>+Acres!F17*'Machinery Operations'!$AC27</f>
        <v>0</v>
      </c>
      <c r="G18" s="75">
        <f>+Acres!G17*'Machinery Operations'!$AC27</f>
        <v>0</v>
      </c>
      <c r="H18" s="75">
        <f>+Acres!H17*'Machinery Operations'!$AC27</f>
        <v>0</v>
      </c>
      <c r="I18" s="75">
        <f>+Acres!I17*'Machinery Operations'!$AC27</f>
        <v>0</v>
      </c>
      <c r="J18" s="75">
        <f>+Acres!J17*'Machinery Operations'!$AC27</f>
        <v>0</v>
      </c>
      <c r="K18" s="75">
        <f>+Acres!K17*'Machinery Operations'!$AC27</f>
        <v>0</v>
      </c>
      <c r="L18" s="75">
        <f>+Acres!L17*'Machinery Operations'!$AC27</f>
        <v>0</v>
      </c>
      <c r="M18" s="75">
        <f>+Acres!M17*'Machinery Operations'!$AC27</f>
        <v>0</v>
      </c>
      <c r="N18" s="75">
        <f>+Acres!N17*'Machinery Operations'!$AC27</f>
        <v>0</v>
      </c>
      <c r="O18" s="75">
        <f>+Acres!O17*'Machinery Operations'!$AC27</f>
        <v>0</v>
      </c>
      <c r="P18" s="75">
        <f>+Acres!P17*'Machinery Operations'!$AC27</f>
        <v>0</v>
      </c>
      <c r="Q18" s="75">
        <f>+Acres!Q17*'Machinery Operations'!$AC27</f>
        <v>0</v>
      </c>
      <c r="R18" s="75">
        <f>+Acres!R17*'Machinery Operations'!$AC27</f>
        <v>0</v>
      </c>
      <c r="S18" s="75">
        <f>+Acres!S17*'Machinery Operations'!$AC27</f>
        <v>0</v>
      </c>
      <c r="T18" s="75">
        <f>+Acres!T17*'Machinery Operations'!$AC27</f>
        <v>0</v>
      </c>
      <c r="U18" s="75">
        <f>+Acres!U17*'Machinery Operations'!$AC27</f>
        <v>0</v>
      </c>
      <c r="V18" s="75">
        <f>+Acres!V17*'Machinery Operations'!$AC27</f>
        <v>0</v>
      </c>
      <c r="W18" s="75">
        <f>+Acres!W17*'Machinery Operations'!$AC27</f>
        <v>0</v>
      </c>
      <c r="X18" s="75">
        <f>+Acres!X17*'Machinery Operations'!$AC27</f>
        <v>0</v>
      </c>
      <c r="Y18" s="75">
        <f>+Acres!Y17*'Machinery Operations'!$AC27</f>
        <v>0</v>
      </c>
      <c r="Z18" s="75">
        <f>+Acres!Z17*'Machinery Operations'!$AC27</f>
        <v>0</v>
      </c>
      <c r="AA18" s="75">
        <f>+Acres!AA17*'Machinery Operations'!$AC27</f>
        <v>0</v>
      </c>
      <c r="AB18" s="75">
        <f>+Acres!AB17*'Machinery Operations'!$AC27</f>
        <v>0</v>
      </c>
      <c r="AC18" s="75">
        <f>+Acres!AC17*'Machinery Operations'!$AC27</f>
        <v>0</v>
      </c>
      <c r="AD18" s="75">
        <f>+Acres!AD17*'Machinery Operations'!$AC27</f>
        <v>0</v>
      </c>
      <c r="AE18" s="75">
        <f>+Acres!AE17*'Machinery Operations'!$AC27</f>
        <v>0</v>
      </c>
      <c r="AF18" s="75">
        <f>+Acres!AF17*'Machinery Operations'!$AC27</f>
        <v>0</v>
      </c>
      <c r="AG18" s="75">
        <f>+Acres!AG17*'Machinery Operations'!$AC27</f>
        <v>0</v>
      </c>
      <c r="AH18" s="75">
        <f>+Acres!AH17*'Machinery Operations'!$AC27</f>
        <v>0</v>
      </c>
      <c r="AI18" s="75">
        <f>+Acres!AI17*'Machinery Operations'!$AC27</f>
        <v>0</v>
      </c>
      <c r="AJ18" s="75">
        <f>+Acres!AJ17*'Machinery Operations'!$AC27</f>
        <v>0</v>
      </c>
      <c r="AK18" s="75">
        <f>+Acres!AK17*'Machinery Operations'!$AC27</f>
        <v>0</v>
      </c>
      <c r="AL18" s="75">
        <f>+Acres!AL17*'Machinery Operations'!$AC27</f>
        <v>0</v>
      </c>
      <c r="AM18" s="75">
        <f>+Acres!AM17*'Machinery Operations'!$AC27</f>
        <v>0</v>
      </c>
      <c r="AN18" s="75">
        <f>+Acres!AN17*'Machinery Operations'!$AC27</f>
        <v>0</v>
      </c>
      <c r="AO18" s="75">
        <f>+Acres!AO17*'Machinery Operations'!$AC27</f>
        <v>0</v>
      </c>
      <c r="AP18" s="75">
        <f>+Acres!AP17*'Machinery Operations'!$AC27</f>
        <v>0</v>
      </c>
      <c r="AQ18" s="75">
        <f>+Acres!AQ17*'Machinery Operations'!$AC27</f>
        <v>0</v>
      </c>
    </row>
    <row r="19" spans="1:43" ht="18.75" customHeight="1" x14ac:dyDescent="0.2">
      <c r="A19" s="3" t="str">
        <f>+'Machinery Operations'!A28</f>
        <v>Activity</v>
      </c>
      <c r="B19" s="3">
        <f>+'Machinery Operations'!B28</f>
        <v>0</v>
      </c>
      <c r="C19" s="3">
        <f>+'Machinery Operations'!C28</f>
        <v>0</v>
      </c>
      <c r="D19" s="75">
        <f>+Acres!D18*'Machinery Operations'!$AC28</f>
        <v>0</v>
      </c>
      <c r="E19" s="75">
        <f>+Acres!E18*'Machinery Operations'!$AC28</f>
        <v>0</v>
      </c>
      <c r="F19" s="75">
        <f>+Acres!F18*'Machinery Operations'!$AC28</f>
        <v>0</v>
      </c>
      <c r="G19" s="75">
        <f>+Acres!G18*'Machinery Operations'!$AC28</f>
        <v>0</v>
      </c>
      <c r="H19" s="75">
        <f>+Acres!H18*'Machinery Operations'!$AC28</f>
        <v>0</v>
      </c>
      <c r="I19" s="75">
        <f>+Acres!I18*'Machinery Operations'!$AC28</f>
        <v>0</v>
      </c>
      <c r="J19" s="75">
        <f>+Acres!J18*'Machinery Operations'!$AC28</f>
        <v>0</v>
      </c>
      <c r="K19" s="75">
        <f>+Acres!K18*'Machinery Operations'!$AC28</f>
        <v>0</v>
      </c>
      <c r="L19" s="75">
        <f>+Acres!L18*'Machinery Operations'!$AC28</f>
        <v>0</v>
      </c>
      <c r="M19" s="75">
        <f>+Acres!M18*'Machinery Operations'!$AC28</f>
        <v>0</v>
      </c>
      <c r="N19" s="75">
        <f>+Acres!N18*'Machinery Operations'!$AC28</f>
        <v>0</v>
      </c>
      <c r="O19" s="75">
        <f>+Acres!O18*'Machinery Operations'!$AC28</f>
        <v>0</v>
      </c>
      <c r="P19" s="75">
        <f>+Acres!P18*'Machinery Operations'!$AC28</f>
        <v>0</v>
      </c>
      <c r="Q19" s="75">
        <f>+Acres!Q18*'Machinery Operations'!$AC28</f>
        <v>0</v>
      </c>
      <c r="R19" s="75">
        <f>+Acres!R18*'Machinery Operations'!$AC28</f>
        <v>0</v>
      </c>
      <c r="S19" s="75">
        <f>+Acres!S18*'Machinery Operations'!$AC28</f>
        <v>0</v>
      </c>
      <c r="T19" s="75">
        <f>+Acres!T18*'Machinery Operations'!$AC28</f>
        <v>0</v>
      </c>
      <c r="U19" s="75">
        <f>+Acres!U18*'Machinery Operations'!$AC28</f>
        <v>0</v>
      </c>
      <c r="V19" s="75">
        <f>+Acres!V18*'Machinery Operations'!$AC28</f>
        <v>0</v>
      </c>
      <c r="W19" s="75">
        <f>+Acres!W18*'Machinery Operations'!$AC28</f>
        <v>0</v>
      </c>
      <c r="X19" s="75">
        <f>+Acres!X18*'Machinery Operations'!$AC28</f>
        <v>0</v>
      </c>
      <c r="Y19" s="75">
        <f>+Acres!Y18*'Machinery Operations'!$AC28</f>
        <v>0</v>
      </c>
      <c r="Z19" s="75">
        <f>+Acres!Z18*'Machinery Operations'!$AC28</f>
        <v>0</v>
      </c>
      <c r="AA19" s="75">
        <f>+Acres!AA18*'Machinery Operations'!$AC28</f>
        <v>0</v>
      </c>
      <c r="AB19" s="75">
        <f>+Acres!AB18*'Machinery Operations'!$AC28</f>
        <v>0</v>
      </c>
      <c r="AC19" s="75">
        <f>+Acres!AC18*'Machinery Operations'!$AC28</f>
        <v>0</v>
      </c>
      <c r="AD19" s="75">
        <f>+Acres!AD18*'Machinery Operations'!$AC28</f>
        <v>0</v>
      </c>
      <c r="AE19" s="75">
        <f>+Acres!AE18*'Machinery Operations'!$AC28</f>
        <v>0</v>
      </c>
      <c r="AF19" s="75">
        <f>+Acres!AF18*'Machinery Operations'!$AC28</f>
        <v>0</v>
      </c>
      <c r="AG19" s="75">
        <f>+Acres!AG18*'Machinery Operations'!$AC28</f>
        <v>0</v>
      </c>
      <c r="AH19" s="75">
        <f>+Acres!AH18*'Machinery Operations'!$AC28</f>
        <v>0</v>
      </c>
      <c r="AI19" s="75">
        <f>+Acres!AI18*'Machinery Operations'!$AC28</f>
        <v>0</v>
      </c>
      <c r="AJ19" s="75">
        <f>+Acres!AJ18*'Machinery Operations'!$AC28</f>
        <v>0</v>
      </c>
      <c r="AK19" s="75">
        <f>+Acres!AK18*'Machinery Operations'!$AC28</f>
        <v>0</v>
      </c>
      <c r="AL19" s="75">
        <f>+Acres!AL18*'Machinery Operations'!$AC28</f>
        <v>0</v>
      </c>
      <c r="AM19" s="75">
        <f>+Acres!AM18*'Machinery Operations'!$AC28</f>
        <v>0</v>
      </c>
      <c r="AN19" s="75">
        <f>+Acres!AN18*'Machinery Operations'!$AC28</f>
        <v>0</v>
      </c>
      <c r="AO19" s="75">
        <f>+Acres!AO18*'Machinery Operations'!$AC28</f>
        <v>0</v>
      </c>
      <c r="AP19" s="75">
        <f>+Acres!AP18*'Machinery Operations'!$AC28</f>
        <v>0</v>
      </c>
      <c r="AQ19" s="75">
        <f>+Acres!AQ18*'Machinery Operations'!$AC28</f>
        <v>0</v>
      </c>
    </row>
    <row r="20" spans="1:43" ht="18.75" customHeight="1" x14ac:dyDescent="0.2">
      <c r="A20" s="3" t="str">
        <f>+'Machinery Operations'!A29</f>
        <v>Activity</v>
      </c>
      <c r="B20" s="3">
        <f>+'Machinery Operations'!B29</f>
        <v>0</v>
      </c>
      <c r="C20" s="3">
        <f>+'Machinery Operations'!C29</f>
        <v>0</v>
      </c>
      <c r="D20" s="75">
        <f>+Acres!D19*'Machinery Operations'!$AC29</f>
        <v>0</v>
      </c>
      <c r="E20" s="75">
        <f>+Acres!E19*'Machinery Operations'!$AC29</f>
        <v>0</v>
      </c>
      <c r="F20" s="75">
        <f>+Acres!F19*'Machinery Operations'!$AC29</f>
        <v>0</v>
      </c>
      <c r="G20" s="75">
        <f>+Acres!G19*'Machinery Operations'!$AC29</f>
        <v>0</v>
      </c>
      <c r="H20" s="75">
        <f>+Acres!H19*'Machinery Operations'!$AC29</f>
        <v>0</v>
      </c>
      <c r="I20" s="75">
        <f>+Acres!I19*'Machinery Operations'!$AC29</f>
        <v>0</v>
      </c>
      <c r="J20" s="75">
        <f>+Acres!J19*'Machinery Operations'!$AC29</f>
        <v>0</v>
      </c>
      <c r="K20" s="75">
        <f>+Acres!K19*'Machinery Operations'!$AC29</f>
        <v>0</v>
      </c>
      <c r="L20" s="75">
        <f>+Acres!L19*'Machinery Operations'!$AC29</f>
        <v>0</v>
      </c>
      <c r="M20" s="75">
        <f>+Acres!M19*'Machinery Operations'!$AC29</f>
        <v>0</v>
      </c>
      <c r="N20" s="75">
        <f>+Acres!N19*'Machinery Operations'!$AC29</f>
        <v>0</v>
      </c>
      <c r="O20" s="75">
        <f>+Acres!O19*'Machinery Operations'!$AC29</f>
        <v>0</v>
      </c>
      <c r="P20" s="75">
        <f>+Acres!P19*'Machinery Operations'!$AC29</f>
        <v>0</v>
      </c>
      <c r="Q20" s="75">
        <f>+Acres!Q19*'Machinery Operations'!$AC29</f>
        <v>0</v>
      </c>
      <c r="R20" s="75">
        <f>+Acres!R19*'Machinery Operations'!$AC29</f>
        <v>0</v>
      </c>
      <c r="S20" s="75">
        <f>+Acres!S19*'Machinery Operations'!$AC29</f>
        <v>0</v>
      </c>
      <c r="T20" s="75">
        <f>+Acres!T19*'Machinery Operations'!$AC29</f>
        <v>0</v>
      </c>
      <c r="U20" s="75">
        <f>+Acres!U19*'Machinery Operations'!$AC29</f>
        <v>0</v>
      </c>
      <c r="V20" s="75">
        <f>+Acres!V19*'Machinery Operations'!$AC29</f>
        <v>0</v>
      </c>
      <c r="W20" s="75">
        <f>+Acres!W19*'Machinery Operations'!$AC29</f>
        <v>0</v>
      </c>
      <c r="X20" s="75">
        <f>+Acres!X19*'Machinery Operations'!$AC29</f>
        <v>0</v>
      </c>
      <c r="Y20" s="75">
        <f>+Acres!Y19*'Machinery Operations'!$AC29</f>
        <v>0</v>
      </c>
      <c r="Z20" s="75">
        <f>+Acres!Z19*'Machinery Operations'!$AC29</f>
        <v>0</v>
      </c>
      <c r="AA20" s="75">
        <f>+Acres!AA19*'Machinery Operations'!$AC29</f>
        <v>0</v>
      </c>
      <c r="AB20" s="75">
        <f>+Acres!AB19*'Machinery Operations'!$AC29</f>
        <v>0</v>
      </c>
      <c r="AC20" s="75">
        <f>+Acres!AC19*'Machinery Operations'!$AC29</f>
        <v>0</v>
      </c>
      <c r="AD20" s="75">
        <f>+Acres!AD19*'Machinery Operations'!$AC29</f>
        <v>0</v>
      </c>
      <c r="AE20" s="75">
        <f>+Acres!AE19*'Machinery Operations'!$AC29</f>
        <v>0</v>
      </c>
      <c r="AF20" s="75">
        <f>+Acres!AF19*'Machinery Operations'!$AC29</f>
        <v>0</v>
      </c>
      <c r="AG20" s="75">
        <f>+Acres!AG19*'Machinery Operations'!$AC29</f>
        <v>0</v>
      </c>
      <c r="AH20" s="75">
        <f>+Acres!AH19*'Machinery Operations'!$AC29</f>
        <v>0</v>
      </c>
      <c r="AI20" s="75">
        <f>+Acres!AI19*'Machinery Operations'!$AC29</f>
        <v>0</v>
      </c>
      <c r="AJ20" s="75">
        <f>+Acres!AJ19*'Machinery Operations'!$AC29</f>
        <v>0</v>
      </c>
      <c r="AK20" s="75">
        <f>+Acres!AK19*'Machinery Operations'!$AC29</f>
        <v>0</v>
      </c>
      <c r="AL20" s="75">
        <f>+Acres!AL19*'Machinery Operations'!$AC29</f>
        <v>0</v>
      </c>
      <c r="AM20" s="75">
        <f>+Acres!AM19*'Machinery Operations'!$AC29</f>
        <v>0</v>
      </c>
      <c r="AN20" s="75">
        <f>+Acres!AN19*'Machinery Operations'!$AC29</f>
        <v>0</v>
      </c>
      <c r="AO20" s="75">
        <f>+Acres!AO19*'Machinery Operations'!$AC29</f>
        <v>0</v>
      </c>
      <c r="AP20" s="75">
        <f>+Acres!AP19*'Machinery Operations'!$AC29</f>
        <v>0</v>
      </c>
      <c r="AQ20" s="75">
        <f>+Acres!AQ19*'Machinery Operations'!$AC29</f>
        <v>0</v>
      </c>
    </row>
    <row r="21" spans="1:43" ht="18.75" customHeight="1" x14ac:dyDescent="0.2">
      <c r="A21" s="3" t="str">
        <f>+'Machinery Operations'!A30</f>
        <v>Activity</v>
      </c>
      <c r="B21" s="3">
        <f>+'Machinery Operations'!B30</f>
        <v>0</v>
      </c>
      <c r="C21" s="3">
        <f>+'Machinery Operations'!C30</f>
        <v>0</v>
      </c>
      <c r="D21" s="75">
        <f>+Acres!D20*'Machinery Operations'!$AC30</f>
        <v>0</v>
      </c>
      <c r="E21" s="75">
        <f>+Acres!E20*'Machinery Operations'!$AC30</f>
        <v>0</v>
      </c>
      <c r="F21" s="75">
        <f>+Acres!F20*'Machinery Operations'!$AC30</f>
        <v>0</v>
      </c>
      <c r="G21" s="75">
        <f>+Acres!G20*'Machinery Operations'!$AC30</f>
        <v>0</v>
      </c>
      <c r="H21" s="75">
        <f>+Acres!H20*'Machinery Operations'!$AC30</f>
        <v>0</v>
      </c>
      <c r="I21" s="75">
        <f>+Acres!I20*'Machinery Operations'!$AC30</f>
        <v>0</v>
      </c>
      <c r="J21" s="75">
        <f>+Acres!J20*'Machinery Operations'!$AC30</f>
        <v>0</v>
      </c>
      <c r="K21" s="75">
        <f>+Acres!K20*'Machinery Operations'!$AC30</f>
        <v>0</v>
      </c>
      <c r="L21" s="75">
        <f>+Acres!L20*'Machinery Operations'!$AC30</f>
        <v>0</v>
      </c>
      <c r="M21" s="75">
        <f>+Acres!M20*'Machinery Operations'!$AC30</f>
        <v>0</v>
      </c>
      <c r="N21" s="75">
        <f>+Acres!N20*'Machinery Operations'!$AC30</f>
        <v>0</v>
      </c>
      <c r="O21" s="75">
        <f>+Acres!O20*'Machinery Operations'!$AC30</f>
        <v>0</v>
      </c>
      <c r="P21" s="75">
        <f>+Acres!P20*'Machinery Operations'!$AC30</f>
        <v>0</v>
      </c>
      <c r="Q21" s="75">
        <f>+Acres!Q20*'Machinery Operations'!$AC30</f>
        <v>0</v>
      </c>
      <c r="R21" s="75">
        <f>+Acres!R20*'Machinery Operations'!$AC30</f>
        <v>0</v>
      </c>
      <c r="S21" s="75">
        <f>+Acres!S20*'Machinery Operations'!$AC30</f>
        <v>0</v>
      </c>
      <c r="T21" s="75">
        <f>+Acres!T20*'Machinery Operations'!$AC30</f>
        <v>0</v>
      </c>
      <c r="U21" s="75">
        <f>+Acres!U20*'Machinery Operations'!$AC30</f>
        <v>0</v>
      </c>
      <c r="V21" s="75">
        <f>+Acres!V20*'Machinery Operations'!$AC30</f>
        <v>0</v>
      </c>
      <c r="W21" s="75">
        <f>+Acres!W20*'Machinery Operations'!$AC30</f>
        <v>0</v>
      </c>
      <c r="X21" s="75">
        <f>+Acres!X20*'Machinery Operations'!$AC30</f>
        <v>0</v>
      </c>
      <c r="Y21" s="75">
        <f>+Acres!Y20*'Machinery Operations'!$AC30</f>
        <v>0</v>
      </c>
      <c r="Z21" s="75">
        <f>+Acres!Z20*'Machinery Operations'!$AC30</f>
        <v>0</v>
      </c>
      <c r="AA21" s="75">
        <f>+Acres!AA20*'Machinery Operations'!$AC30</f>
        <v>0</v>
      </c>
      <c r="AB21" s="75">
        <f>+Acres!AB20*'Machinery Operations'!$AC30</f>
        <v>0</v>
      </c>
      <c r="AC21" s="75">
        <f>+Acres!AC20*'Machinery Operations'!$AC30</f>
        <v>0</v>
      </c>
      <c r="AD21" s="75">
        <f>+Acres!AD20*'Machinery Operations'!$AC30</f>
        <v>0</v>
      </c>
      <c r="AE21" s="75">
        <f>+Acres!AE20*'Machinery Operations'!$AC30</f>
        <v>0</v>
      </c>
      <c r="AF21" s="75">
        <f>+Acres!AF20*'Machinery Operations'!$AC30</f>
        <v>0</v>
      </c>
      <c r="AG21" s="75">
        <f>+Acres!AG20*'Machinery Operations'!$AC30</f>
        <v>0</v>
      </c>
      <c r="AH21" s="75">
        <f>+Acres!AH20*'Machinery Operations'!$AC30</f>
        <v>0</v>
      </c>
      <c r="AI21" s="75">
        <f>+Acres!AI20*'Machinery Operations'!$AC30</f>
        <v>0</v>
      </c>
      <c r="AJ21" s="75">
        <f>+Acres!AJ20*'Machinery Operations'!$AC30</f>
        <v>0</v>
      </c>
      <c r="AK21" s="75">
        <f>+Acres!AK20*'Machinery Operations'!$AC30</f>
        <v>0</v>
      </c>
      <c r="AL21" s="75">
        <f>+Acres!AL20*'Machinery Operations'!$AC30</f>
        <v>0</v>
      </c>
      <c r="AM21" s="75">
        <f>+Acres!AM20*'Machinery Operations'!$AC30</f>
        <v>0</v>
      </c>
      <c r="AN21" s="75">
        <f>+Acres!AN20*'Machinery Operations'!$AC30</f>
        <v>0</v>
      </c>
      <c r="AO21" s="75">
        <f>+Acres!AO20*'Machinery Operations'!$AC30</f>
        <v>0</v>
      </c>
      <c r="AP21" s="75">
        <f>+Acres!AP20*'Machinery Operations'!$AC30</f>
        <v>0</v>
      </c>
      <c r="AQ21" s="75">
        <f>+Acres!AQ20*'Machinery Operations'!$AC30</f>
        <v>0</v>
      </c>
    </row>
    <row r="22" spans="1:43" ht="18.75" customHeight="1" x14ac:dyDescent="0.2">
      <c r="A22" s="3" t="str">
        <f>+'Machinery Operations'!A31</f>
        <v>Activity</v>
      </c>
      <c r="B22" s="3">
        <f>+'Machinery Operations'!B31</f>
        <v>0</v>
      </c>
      <c r="C22" s="3">
        <f>+'Machinery Operations'!C31</f>
        <v>0</v>
      </c>
      <c r="D22" s="75">
        <f>+Acres!D21*'Machinery Operations'!$AC31</f>
        <v>0</v>
      </c>
      <c r="E22" s="75">
        <f>+Acres!E21*'Machinery Operations'!$AC31</f>
        <v>0</v>
      </c>
      <c r="F22" s="75">
        <f>+Acres!F21*'Machinery Operations'!$AC31</f>
        <v>0</v>
      </c>
      <c r="G22" s="75">
        <f>+Acres!G21*'Machinery Operations'!$AC31</f>
        <v>0</v>
      </c>
      <c r="H22" s="75">
        <f>+Acres!H21*'Machinery Operations'!$AC31</f>
        <v>0</v>
      </c>
      <c r="I22" s="75">
        <f>+Acres!I21*'Machinery Operations'!$AC31</f>
        <v>0</v>
      </c>
      <c r="J22" s="75">
        <f>+Acres!J21*'Machinery Operations'!$AC31</f>
        <v>0</v>
      </c>
      <c r="K22" s="75">
        <f>+Acres!K21*'Machinery Operations'!$AC31</f>
        <v>0</v>
      </c>
      <c r="L22" s="75">
        <f>+Acres!L21*'Machinery Operations'!$AC31</f>
        <v>0</v>
      </c>
      <c r="M22" s="75">
        <f>+Acres!M21*'Machinery Operations'!$AC31</f>
        <v>0</v>
      </c>
      <c r="N22" s="75">
        <f>+Acres!N21*'Machinery Operations'!$AC31</f>
        <v>0</v>
      </c>
      <c r="O22" s="75">
        <f>+Acres!O21*'Machinery Operations'!$AC31</f>
        <v>0</v>
      </c>
      <c r="P22" s="75">
        <f>+Acres!P21*'Machinery Operations'!$AC31</f>
        <v>0</v>
      </c>
      <c r="Q22" s="75">
        <f>+Acres!Q21*'Machinery Operations'!$AC31</f>
        <v>0</v>
      </c>
      <c r="R22" s="75">
        <f>+Acres!R21*'Machinery Operations'!$AC31</f>
        <v>0</v>
      </c>
      <c r="S22" s="75">
        <f>+Acres!S21*'Machinery Operations'!$AC31</f>
        <v>0</v>
      </c>
      <c r="T22" s="75">
        <f>+Acres!T21*'Machinery Operations'!$AC31</f>
        <v>0</v>
      </c>
      <c r="U22" s="75">
        <f>+Acres!U21*'Machinery Operations'!$AC31</f>
        <v>0</v>
      </c>
      <c r="V22" s="75">
        <f>+Acres!V21*'Machinery Operations'!$AC31</f>
        <v>0</v>
      </c>
      <c r="W22" s="75">
        <f>+Acres!W21*'Machinery Operations'!$AC31</f>
        <v>0</v>
      </c>
      <c r="X22" s="75">
        <f>+Acres!X21*'Machinery Operations'!$AC31</f>
        <v>0</v>
      </c>
      <c r="Y22" s="75">
        <f>+Acres!Y21*'Machinery Operations'!$AC31</f>
        <v>0</v>
      </c>
      <c r="Z22" s="75">
        <f>+Acres!Z21*'Machinery Operations'!$AC31</f>
        <v>0</v>
      </c>
      <c r="AA22" s="75">
        <f>+Acres!AA21*'Machinery Operations'!$AC31</f>
        <v>0</v>
      </c>
      <c r="AB22" s="75">
        <f>+Acres!AB21*'Machinery Operations'!$AC31</f>
        <v>0</v>
      </c>
      <c r="AC22" s="75">
        <f>+Acres!AC21*'Machinery Operations'!$AC31</f>
        <v>0</v>
      </c>
      <c r="AD22" s="75">
        <f>+Acres!AD21*'Machinery Operations'!$AC31</f>
        <v>0</v>
      </c>
      <c r="AE22" s="75">
        <f>+Acres!AE21*'Machinery Operations'!$AC31</f>
        <v>0</v>
      </c>
      <c r="AF22" s="75">
        <f>+Acres!AF21*'Machinery Operations'!$AC31</f>
        <v>0</v>
      </c>
      <c r="AG22" s="75">
        <f>+Acres!AG21*'Machinery Operations'!$AC31</f>
        <v>0</v>
      </c>
      <c r="AH22" s="75">
        <f>+Acres!AH21*'Machinery Operations'!$AC31</f>
        <v>0</v>
      </c>
      <c r="AI22" s="75">
        <f>+Acres!AI21*'Machinery Operations'!$AC31</f>
        <v>0</v>
      </c>
      <c r="AJ22" s="75">
        <f>+Acres!AJ21*'Machinery Operations'!$AC31</f>
        <v>0</v>
      </c>
      <c r="AK22" s="75">
        <f>+Acres!AK21*'Machinery Operations'!$AC31</f>
        <v>0</v>
      </c>
      <c r="AL22" s="75">
        <f>+Acres!AL21*'Machinery Operations'!$AC31</f>
        <v>0</v>
      </c>
      <c r="AM22" s="75">
        <f>+Acres!AM21*'Machinery Operations'!$AC31</f>
        <v>0</v>
      </c>
      <c r="AN22" s="75">
        <f>+Acres!AN21*'Machinery Operations'!$AC31</f>
        <v>0</v>
      </c>
      <c r="AO22" s="75">
        <f>+Acres!AO21*'Machinery Operations'!$AC31</f>
        <v>0</v>
      </c>
      <c r="AP22" s="75">
        <f>+Acres!AP21*'Machinery Operations'!$AC31</f>
        <v>0</v>
      </c>
      <c r="AQ22" s="75">
        <f>+Acres!AQ21*'Machinery Operations'!$AC31</f>
        <v>0</v>
      </c>
    </row>
    <row r="23" spans="1:43" ht="18.75" customHeight="1" x14ac:dyDescent="0.2">
      <c r="A23" s="3" t="str">
        <f>+'Machinery Operations'!A32</f>
        <v>Activity</v>
      </c>
      <c r="B23" s="3">
        <f>+'Machinery Operations'!B32</f>
        <v>0</v>
      </c>
      <c r="C23" s="3">
        <f>+'Machinery Operations'!C32</f>
        <v>0</v>
      </c>
      <c r="D23" s="75">
        <f>+Acres!D22*'Machinery Operations'!$AC32</f>
        <v>0</v>
      </c>
      <c r="E23" s="75">
        <f>+Acres!E22*'Machinery Operations'!$AC32</f>
        <v>0</v>
      </c>
      <c r="F23" s="75">
        <f>+Acres!F22*'Machinery Operations'!$AC32</f>
        <v>0</v>
      </c>
      <c r="G23" s="75">
        <f>+Acres!G22*'Machinery Operations'!$AC32</f>
        <v>0</v>
      </c>
      <c r="H23" s="75">
        <f>+Acres!H22*'Machinery Operations'!$AC32</f>
        <v>0</v>
      </c>
      <c r="I23" s="75">
        <f>+Acres!I22*'Machinery Operations'!$AC32</f>
        <v>0</v>
      </c>
      <c r="J23" s="75">
        <f>+Acres!J22*'Machinery Operations'!$AC32</f>
        <v>0</v>
      </c>
      <c r="K23" s="75">
        <f>+Acres!K22*'Machinery Operations'!$AC32</f>
        <v>0</v>
      </c>
      <c r="L23" s="75">
        <f>+Acres!L22*'Machinery Operations'!$AC32</f>
        <v>0</v>
      </c>
      <c r="M23" s="75">
        <f>+Acres!M22*'Machinery Operations'!$AC32</f>
        <v>0</v>
      </c>
      <c r="N23" s="75">
        <f>+Acres!N22*'Machinery Operations'!$AC32</f>
        <v>0</v>
      </c>
      <c r="O23" s="75">
        <f>+Acres!O22*'Machinery Operations'!$AC32</f>
        <v>0</v>
      </c>
      <c r="P23" s="75">
        <f>+Acres!P22*'Machinery Operations'!$AC32</f>
        <v>0</v>
      </c>
      <c r="Q23" s="75">
        <f>+Acres!Q22*'Machinery Operations'!$AC32</f>
        <v>0</v>
      </c>
      <c r="R23" s="75">
        <f>+Acres!R22*'Machinery Operations'!$AC32</f>
        <v>0</v>
      </c>
      <c r="S23" s="75">
        <f>+Acres!S22*'Machinery Operations'!$AC32</f>
        <v>0</v>
      </c>
      <c r="T23" s="75">
        <f>+Acres!T22*'Machinery Operations'!$AC32</f>
        <v>0</v>
      </c>
      <c r="U23" s="75">
        <f>+Acres!U22*'Machinery Operations'!$AC32</f>
        <v>0</v>
      </c>
      <c r="V23" s="75">
        <f>+Acres!V22*'Machinery Operations'!$AC32</f>
        <v>0</v>
      </c>
      <c r="W23" s="75">
        <f>+Acres!W22*'Machinery Operations'!$AC32</f>
        <v>0</v>
      </c>
      <c r="X23" s="75">
        <f>+Acres!X22*'Machinery Operations'!$AC32</f>
        <v>0</v>
      </c>
      <c r="Y23" s="75">
        <f>+Acres!Y22*'Machinery Operations'!$AC32</f>
        <v>0</v>
      </c>
      <c r="Z23" s="75">
        <f>+Acres!Z22*'Machinery Operations'!$AC32</f>
        <v>0</v>
      </c>
      <c r="AA23" s="75">
        <f>+Acres!AA22*'Machinery Operations'!$AC32</f>
        <v>0</v>
      </c>
      <c r="AB23" s="75">
        <f>+Acres!AB22*'Machinery Operations'!$AC32</f>
        <v>0</v>
      </c>
      <c r="AC23" s="75">
        <f>+Acres!AC22*'Machinery Operations'!$AC32</f>
        <v>0</v>
      </c>
      <c r="AD23" s="75">
        <f>+Acres!AD22*'Machinery Operations'!$AC32</f>
        <v>0</v>
      </c>
      <c r="AE23" s="75">
        <f>+Acres!AE22*'Machinery Operations'!$AC32</f>
        <v>0</v>
      </c>
      <c r="AF23" s="75">
        <f>+Acres!AF22*'Machinery Operations'!$AC32</f>
        <v>0</v>
      </c>
      <c r="AG23" s="75">
        <f>+Acres!AG22*'Machinery Operations'!$AC32</f>
        <v>0</v>
      </c>
      <c r="AH23" s="75">
        <f>+Acres!AH22*'Machinery Operations'!$AC32</f>
        <v>0</v>
      </c>
      <c r="AI23" s="75">
        <f>+Acres!AI22*'Machinery Operations'!$AC32</f>
        <v>0</v>
      </c>
      <c r="AJ23" s="75">
        <f>+Acres!AJ22*'Machinery Operations'!$AC32</f>
        <v>0</v>
      </c>
      <c r="AK23" s="75">
        <f>+Acres!AK22*'Machinery Operations'!$AC32</f>
        <v>0</v>
      </c>
      <c r="AL23" s="75">
        <f>+Acres!AL22*'Machinery Operations'!$AC32</f>
        <v>0</v>
      </c>
      <c r="AM23" s="75">
        <f>+Acres!AM22*'Machinery Operations'!$AC32</f>
        <v>0</v>
      </c>
      <c r="AN23" s="75">
        <f>+Acres!AN22*'Machinery Operations'!$AC32</f>
        <v>0</v>
      </c>
      <c r="AO23" s="75">
        <f>+Acres!AO22*'Machinery Operations'!$AC32</f>
        <v>0</v>
      </c>
      <c r="AP23" s="75">
        <f>+Acres!AP22*'Machinery Operations'!$AC32</f>
        <v>0</v>
      </c>
      <c r="AQ23" s="75">
        <f>+Acres!AQ22*'Machinery Operations'!$AC32</f>
        <v>0</v>
      </c>
    </row>
    <row r="24" spans="1:43" ht="18.75" customHeight="1" x14ac:dyDescent="0.2">
      <c r="A24" s="3" t="str">
        <f>+'Machinery Operations'!A33</f>
        <v>Activity</v>
      </c>
      <c r="B24" s="3">
        <f>+'Machinery Operations'!B33</f>
        <v>0</v>
      </c>
      <c r="C24" s="3">
        <f>+'Machinery Operations'!C33</f>
        <v>0</v>
      </c>
      <c r="D24" s="75">
        <f>+Acres!D23*'Machinery Operations'!$AC33</f>
        <v>0</v>
      </c>
      <c r="E24" s="75">
        <f>+Acres!E23*'Machinery Operations'!$AC33</f>
        <v>0</v>
      </c>
      <c r="F24" s="75">
        <f>+Acres!F23*'Machinery Operations'!$AC33</f>
        <v>0</v>
      </c>
      <c r="G24" s="75">
        <f>+Acres!G23*'Machinery Operations'!$AC33</f>
        <v>0</v>
      </c>
      <c r="H24" s="75">
        <f>+Acres!H23*'Machinery Operations'!$AC33</f>
        <v>0</v>
      </c>
      <c r="I24" s="75">
        <f>+Acres!I23*'Machinery Operations'!$AC33</f>
        <v>0</v>
      </c>
      <c r="J24" s="75">
        <f>+Acres!J23*'Machinery Operations'!$AC33</f>
        <v>0</v>
      </c>
      <c r="K24" s="75">
        <f>+Acres!K23*'Machinery Operations'!$AC33</f>
        <v>0</v>
      </c>
      <c r="L24" s="75">
        <f>+Acres!L23*'Machinery Operations'!$AC33</f>
        <v>0</v>
      </c>
      <c r="M24" s="75">
        <f>+Acres!M23*'Machinery Operations'!$AC33</f>
        <v>0</v>
      </c>
      <c r="N24" s="75">
        <f>+Acres!N23*'Machinery Operations'!$AC33</f>
        <v>0</v>
      </c>
      <c r="O24" s="75">
        <f>+Acres!O23*'Machinery Operations'!$AC33</f>
        <v>0</v>
      </c>
      <c r="P24" s="75">
        <f>+Acres!P23*'Machinery Operations'!$AC33</f>
        <v>0</v>
      </c>
      <c r="Q24" s="75">
        <f>+Acres!Q23*'Machinery Operations'!$AC33</f>
        <v>0</v>
      </c>
      <c r="R24" s="75">
        <f>+Acres!R23*'Machinery Operations'!$AC33</f>
        <v>0</v>
      </c>
      <c r="S24" s="75">
        <f>+Acres!S23*'Machinery Operations'!$AC33</f>
        <v>0</v>
      </c>
      <c r="T24" s="75">
        <f>+Acres!T23*'Machinery Operations'!$AC33</f>
        <v>0</v>
      </c>
      <c r="U24" s="75">
        <f>+Acres!U23*'Machinery Operations'!$AC33</f>
        <v>0</v>
      </c>
      <c r="V24" s="75">
        <f>+Acres!V23*'Machinery Operations'!$AC33</f>
        <v>0</v>
      </c>
      <c r="W24" s="75">
        <f>+Acres!W23*'Machinery Operations'!$AC33</f>
        <v>0</v>
      </c>
      <c r="X24" s="75">
        <f>+Acres!X23*'Machinery Operations'!$AC33</f>
        <v>0</v>
      </c>
      <c r="Y24" s="75">
        <f>+Acres!Y23*'Machinery Operations'!$AC33</f>
        <v>0</v>
      </c>
      <c r="Z24" s="75">
        <f>+Acres!Z23*'Machinery Operations'!$AC33</f>
        <v>0</v>
      </c>
      <c r="AA24" s="75">
        <f>+Acres!AA23*'Machinery Operations'!$AC33</f>
        <v>0</v>
      </c>
      <c r="AB24" s="75">
        <f>+Acres!AB23*'Machinery Operations'!$AC33</f>
        <v>0</v>
      </c>
      <c r="AC24" s="75">
        <f>+Acres!AC23*'Machinery Operations'!$AC33</f>
        <v>0</v>
      </c>
      <c r="AD24" s="75">
        <f>+Acres!AD23*'Machinery Operations'!$AC33</f>
        <v>0</v>
      </c>
      <c r="AE24" s="75">
        <f>+Acres!AE23*'Machinery Operations'!$AC33</f>
        <v>0</v>
      </c>
      <c r="AF24" s="75">
        <f>+Acres!AF23*'Machinery Operations'!$AC33</f>
        <v>0</v>
      </c>
      <c r="AG24" s="75">
        <f>+Acres!AG23*'Machinery Operations'!$AC33</f>
        <v>0</v>
      </c>
      <c r="AH24" s="75">
        <f>+Acres!AH23*'Machinery Operations'!$AC33</f>
        <v>0</v>
      </c>
      <c r="AI24" s="75">
        <f>+Acres!AI23*'Machinery Operations'!$AC33</f>
        <v>0</v>
      </c>
      <c r="AJ24" s="75">
        <f>+Acres!AJ23*'Machinery Operations'!$AC33</f>
        <v>0</v>
      </c>
      <c r="AK24" s="75">
        <f>+Acres!AK23*'Machinery Operations'!$AC33</f>
        <v>0</v>
      </c>
      <c r="AL24" s="75">
        <f>+Acres!AL23*'Machinery Operations'!$AC33</f>
        <v>0</v>
      </c>
      <c r="AM24" s="75">
        <f>+Acres!AM23*'Machinery Operations'!$AC33</f>
        <v>0</v>
      </c>
      <c r="AN24" s="75">
        <f>+Acres!AN23*'Machinery Operations'!$AC33</f>
        <v>0</v>
      </c>
      <c r="AO24" s="75">
        <f>+Acres!AO23*'Machinery Operations'!$AC33</f>
        <v>0</v>
      </c>
      <c r="AP24" s="75">
        <f>+Acres!AP23*'Machinery Operations'!$AC33</f>
        <v>0</v>
      </c>
      <c r="AQ24" s="75">
        <f>+Acres!AQ23*'Machinery Operations'!$AC33</f>
        <v>0</v>
      </c>
    </row>
    <row r="25" spans="1:43" ht="18.75" customHeight="1" x14ac:dyDescent="0.2">
      <c r="A25" s="3" t="str">
        <f>+'Machinery Operations'!A34</f>
        <v>Activity</v>
      </c>
      <c r="B25" s="3">
        <f>+'Machinery Operations'!B34</f>
        <v>0</v>
      </c>
      <c r="C25" s="3">
        <f>+'Machinery Operations'!C34</f>
        <v>0</v>
      </c>
      <c r="D25" s="75">
        <f>+Acres!D24*'Machinery Operations'!$AC34</f>
        <v>0</v>
      </c>
      <c r="E25" s="75">
        <f>+Acres!E24*'Machinery Operations'!$AC34</f>
        <v>0</v>
      </c>
      <c r="F25" s="75">
        <f>+Acres!F24*'Machinery Operations'!$AC34</f>
        <v>0</v>
      </c>
      <c r="G25" s="75">
        <f>+Acres!G24*'Machinery Operations'!$AC34</f>
        <v>0</v>
      </c>
      <c r="H25" s="75">
        <f>+Acres!H24*'Machinery Operations'!$AC34</f>
        <v>0</v>
      </c>
      <c r="I25" s="75">
        <f>+Acres!I24*'Machinery Operations'!$AC34</f>
        <v>0</v>
      </c>
      <c r="J25" s="75">
        <f>+Acres!J24*'Machinery Operations'!$AC34</f>
        <v>0</v>
      </c>
      <c r="K25" s="75">
        <f>+Acres!K24*'Machinery Operations'!$AC34</f>
        <v>0</v>
      </c>
      <c r="L25" s="75">
        <f>+Acres!L24*'Machinery Operations'!$AC34</f>
        <v>0</v>
      </c>
      <c r="M25" s="75">
        <f>+Acres!M24*'Machinery Operations'!$AC34</f>
        <v>0</v>
      </c>
      <c r="N25" s="75">
        <f>+Acres!N24*'Machinery Operations'!$AC34</f>
        <v>0</v>
      </c>
      <c r="O25" s="75">
        <f>+Acres!O24*'Machinery Operations'!$AC34</f>
        <v>0</v>
      </c>
      <c r="P25" s="75">
        <f>+Acres!P24*'Machinery Operations'!$AC34</f>
        <v>0</v>
      </c>
      <c r="Q25" s="75">
        <f>+Acres!Q24*'Machinery Operations'!$AC34</f>
        <v>0</v>
      </c>
      <c r="R25" s="75">
        <f>+Acres!R24*'Machinery Operations'!$AC34</f>
        <v>0</v>
      </c>
      <c r="S25" s="75">
        <f>+Acres!S24*'Machinery Operations'!$AC34</f>
        <v>0</v>
      </c>
      <c r="T25" s="75">
        <f>+Acres!T24*'Machinery Operations'!$AC34</f>
        <v>0</v>
      </c>
      <c r="U25" s="75">
        <f>+Acres!U24*'Machinery Operations'!$AC34</f>
        <v>0</v>
      </c>
      <c r="V25" s="75">
        <f>+Acres!V24*'Machinery Operations'!$AC34</f>
        <v>0</v>
      </c>
      <c r="W25" s="75">
        <f>+Acres!W24*'Machinery Operations'!$AC34</f>
        <v>0</v>
      </c>
      <c r="X25" s="75">
        <f>+Acres!X24*'Machinery Operations'!$AC34</f>
        <v>0</v>
      </c>
      <c r="Y25" s="75">
        <f>+Acres!Y24*'Machinery Operations'!$AC34</f>
        <v>0</v>
      </c>
      <c r="Z25" s="75">
        <f>+Acres!Z24*'Machinery Operations'!$AC34</f>
        <v>0</v>
      </c>
      <c r="AA25" s="75">
        <f>+Acres!AA24*'Machinery Operations'!$AC34</f>
        <v>0</v>
      </c>
      <c r="AB25" s="75">
        <f>+Acres!AB24*'Machinery Operations'!$AC34</f>
        <v>0</v>
      </c>
      <c r="AC25" s="75">
        <f>+Acres!AC24*'Machinery Operations'!$AC34</f>
        <v>0</v>
      </c>
      <c r="AD25" s="75">
        <f>+Acres!AD24*'Machinery Operations'!$AC34</f>
        <v>0</v>
      </c>
      <c r="AE25" s="75">
        <f>+Acres!AE24*'Machinery Operations'!$AC34</f>
        <v>0</v>
      </c>
      <c r="AF25" s="75">
        <f>+Acres!AF24*'Machinery Operations'!$AC34</f>
        <v>0</v>
      </c>
      <c r="AG25" s="75">
        <f>+Acres!AG24*'Machinery Operations'!$AC34</f>
        <v>0</v>
      </c>
      <c r="AH25" s="75">
        <f>+Acres!AH24*'Machinery Operations'!$AC34</f>
        <v>0</v>
      </c>
      <c r="AI25" s="75">
        <f>+Acres!AI24*'Machinery Operations'!$AC34</f>
        <v>0</v>
      </c>
      <c r="AJ25" s="75">
        <f>+Acres!AJ24*'Machinery Operations'!$AC34</f>
        <v>0</v>
      </c>
      <c r="AK25" s="75">
        <f>+Acres!AK24*'Machinery Operations'!$AC34</f>
        <v>0</v>
      </c>
      <c r="AL25" s="75">
        <f>+Acres!AL24*'Machinery Operations'!$AC34</f>
        <v>0</v>
      </c>
      <c r="AM25" s="75">
        <f>+Acres!AM24*'Machinery Operations'!$AC34</f>
        <v>0</v>
      </c>
      <c r="AN25" s="75">
        <f>+Acres!AN24*'Machinery Operations'!$AC34</f>
        <v>0</v>
      </c>
      <c r="AO25" s="75">
        <f>+Acres!AO24*'Machinery Operations'!$AC34</f>
        <v>0</v>
      </c>
      <c r="AP25" s="75">
        <f>+Acres!AP24*'Machinery Operations'!$AC34</f>
        <v>0</v>
      </c>
      <c r="AQ25" s="75">
        <f>+Acres!AQ24*'Machinery Operations'!$AC34</f>
        <v>0</v>
      </c>
    </row>
    <row r="26" spans="1:43" ht="18.75" customHeight="1" x14ac:dyDescent="0.2">
      <c r="A26" s="3" t="str">
        <f>+'Machinery Operations'!A35</f>
        <v>Activity</v>
      </c>
      <c r="B26" s="3">
        <f>+'Machinery Operations'!B35</f>
        <v>0</v>
      </c>
      <c r="C26" s="3">
        <f>+'Machinery Operations'!C35</f>
        <v>0</v>
      </c>
      <c r="D26" s="75">
        <f>+Acres!D25*'Machinery Operations'!$AC35</f>
        <v>0</v>
      </c>
      <c r="E26" s="75">
        <f>+Acres!E25*'Machinery Operations'!$AC35</f>
        <v>0</v>
      </c>
      <c r="F26" s="75">
        <f>+Acres!F25*'Machinery Operations'!$AC35</f>
        <v>0</v>
      </c>
      <c r="G26" s="75">
        <f>+Acres!G25*'Machinery Operations'!$AC35</f>
        <v>0</v>
      </c>
      <c r="H26" s="75">
        <f>+Acres!H25*'Machinery Operations'!$AC35</f>
        <v>0</v>
      </c>
      <c r="I26" s="75">
        <f>+Acres!I25*'Machinery Operations'!$AC35</f>
        <v>0</v>
      </c>
      <c r="J26" s="75">
        <f>+Acres!J25*'Machinery Operations'!$AC35</f>
        <v>0</v>
      </c>
      <c r="K26" s="75">
        <f>+Acres!K25*'Machinery Operations'!$AC35</f>
        <v>0</v>
      </c>
      <c r="L26" s="75">
        <f>+Acres!L25*'Machinery Operations'!$AC35</f>
        <v>0</v>
      </c>
      <c r="M26" s="75">
        <f>+Acres!M25*'Machinery Operations'!$AC35</f>
        <v>0</v>
      </c>
      <c r="N26" s="75">
        <f>+Acres!N25*'Machinery Operations'!$AC35</f>
        <v>0</v>
      </c>
      <c r="O26" s="75">
        <f>+Acres!O25*'Machinery Operations'!$AC35</f>
        <v>0</v>
      </c>
      <c r="P26" s="75">
        <f>+Acres!P25*'Machinery Operations'!$AC35</f>
        <v>0</v>
      </c>
      <c r="Q26" s="75">
        <f>+Acres!Q25*'Machinery Operations'!$AC35</f>
        <v>0</v>
      </c>
      <c r="R26" s="75">
        <f>+Acres!R25*'Machinery Operations'!$AC35</f>
        <v>0</v>
      </c>
      <c r="S26" s="75">
        <f>+Acres!S25*'Machinery Operations'!$AC35</f>
        <v>0</v>
      </c>
      <c r="T26" s="75">
        <f>+Acres!T25*'Machinery Operations'!$AC35</f>
        <v>0</v>
      </c>
      <c r="U26" s="75">
        <f>+Acres!U25*'Machinery Operations'!$AC35</f>
        <v>0</v>
      </c>
      <c r="V26" s="75">
        <f>+Acres!V25*'Machinery Operations'!$AC35</f>
        <v>0</v>
      </c>
      <c r="W26" s="75">
        <f>+Acres!W25*'Machinery Operations'!$AC35</f>
        <v>0</v>
      </c>
      <c r="X26" s="75">
        <f>+Acres!X25*'Machinery Operations'!$AC35</f>
        <v>0</v>
      </c>
      <c r="Y26" s="75">
        <f>+Acres!Y25*'Machinery Operations'!$AC35</f>
        <v>0</v>
      </c>
      <c r="Z26" s="75">
        <f>+Acres!Z25*'Machinery Operations'!$AC35</f>
        <v>0</v>
      </c>
      <c r="AA26" s="75">
        <f>+Acres!AA25*'Machinery Operations'!$AC35</f>
        <v>0</v>
      </c>
      <c r="AB26" s="75">
        <f>+Acres!AB25*'Machinery Operations'!$AC35</f>
        <v>0</v>
      </c>
      <c r="AC26" s="75">
        <f>+Acres!AC25*'Machinery Operations'!$AC35</f>
        <v>0</v>
      </c>
      <c r="AD26" s="75">
        <f>+Acres!AD25*'Machinery Operations'!$AC35</f>
        <v>0</v>
      </c>
      <c r="AE26" s="75">
        <f>+Acres!AE25*'Machinery Operations'!$AC35</f>
        <v>0</v>
      </c>
      <c r="AF26" s="75">
        <f>+Acres!AF25*'Machinery Operations'!$AC35</f>
        <v>0</v>
      </c>
      <c r="AG26" s="75">
        <f>+Acres!AG25*'Machinery Operations'!$AC35</f>
        <v>0</v>
      </c>
      <c r="AH26" s="75">
        <f>+Acres!AH25*'Machinery Operations'!$AC35</f>
        <v>0</v>
      </c>
      <c r="AI26" s="75">
        <f>+Acres!AI25*'Machinery Operations'!$AC35</f>
        <v>0</v>
      </c>
      <c r="AJ26" s="75">
        <f>+Acres!AJ25*'Machinery Operations'!$AC35</f>
        <v>0</v>
      </c>
      <c r="AK26" s="75">
        <f>+Acres!AK25*'Machinery Operations'!$AC35</f>
        <v>0</v>
      </c>
      <c r="AL26" s="75">
        <f>+Acres!AL25*'Machinery Operations'!$AC35</f>
        <v>0</v>
      </c>
      <c r="AM26" s="75">
        <f>+Acres!AM25*'Machinery Operations'!$AC35</f>
        <v>0</v>
      </c>
      <c r="AN26" s="75">
        <f>+Acres!AN25*'Machinery Operations'!$AC35</f>
        <v>0</v>
      </c>
      <c r="AO26" s="75">
        <f>+Acres!AO25*'Machinery Operations'!$AC35</f>
        <v>0</v>
      </c>
      <c r="AP26" s="75">
        <f>+Acres!AP25*'Machinery Operations'!$AC35</f>
        <v>0</v>
      </c>
      <c r="AQ26" s="75">
        <f>+Acres!AQ25*'Machinery Operations'!$AC35</f>
        <v>0</v>
      </c>
    </row>
    <row r="27" spans="1:43" ht="18.75" customHeight="1" x14ac:dyDescent="0.2">
      <c r="A27" s="3" t="str">
        <f>+'Machinery Operations'!A36</f>
        <v>Activity</v>
      </c>
      <c r="B27" s="3">
        <f>+'Machinery Operations'!B36</f>
        <v>0</v>
      </c>
      <c r="C27" s="3">
        <f>+'Machinery Operations'!C36</f>
        <v>0</v>
      </c>
      <c r="D27" s="75">
        <f>+Acres!D26*'Machinery Operations'!$AC36</f>
        <v>0</v>
      </c>
      <c r="E27" s="75">
        <f>+Acres!E26*'Machinery Operations'!$AC36</f>
        <v>0</v>
      </c>
      <c r="F27" s="75">
        <f>+Acres!F26*'Machinery Operations'!$AC36</f>
        <v>0</v>
      </c>
      <c r="G27" s="75">
        <f>+Acres!G26*'Machinery Operations'!$AC36</f>
        <v>0</v>
      </c>
      <c r="H27" s="75">
        <f>+Acres!H26*'Machinery Operations'!$AC36</f>
        <v>0</v>
      </c>
      <c r="I27" s="75">
        <f>+Acres!I26*'Machinery Operations'!$AC36</f>
        <v>0</v>
      </c>
      <c r="J27" s="75">
        <f>+Acres!J26*'Machinery Operations'!$AC36</f>
        <v>0</v>
      </c>
      <c r="K27" s="75">
        <f>+Acres!K26*'Machinery Operations'!$AC36</f>
        <v>0</v>
      </c>
      <c r="L27" s="75">
        <f>+Acres!L26*'Machinery Operations'!$AC36</f>
        <v>0</v>
      </c>
      <c r="M27" s="75">
        <f>+Acres!M26*'Machinery Operations'!$AC36</f>
        <v>0</v>
      </c>
      <c r="N27" s="75">
        <f>+Acres!N26*'Machinery Operations'!$AC36</f>
        <v>0</v>
      </c>
      <c r="O27" s="75">
        <f>+Acres!O26*'Machinery Operations'!$AC36</f>
        <v>0</v>
      </c>
      <c r="P27" s="75">
        <f>+Acres!P26*'Machinery Operations'!$AC36</f>
        <v>0</v>
      </c>
      <c r="Q27" s="75">
        <f>+Acres!Q26*'Machinery Operations'!$AC36</f>
        <v>0</v>
      </c>
      <c r="R27" s="75">
        <f>+Acres!R26*'Machinery Operations'!$AC36</f>
        <v>0</v>
      </c>
      <c r="S27" s="75">
        <f>+Acres!S26*'Machinery Operations'!$AC36</f>
        <v>0</v>
      </c>
      <c r="T27" s="75">
        <f>+Acres!T26*'Machinery Operations'!$AC36</f>
        <v>0</v>
      </c>
      <c r="U27" s="75">
        <f>+Acres!U26*'Machinery Operations'!$AC36</f>
        <v>0</v>
      </c>
      <c r="V27" s="75">
        <f>+Acres!V26*'Machinery Operations'!$AC36</f>
        <v>0</v>
      </c>
      <c r="W27" s="75">
        <f>+Acres!W26*'Machinery Operations'!$AC36</f>
        <v>0</v>
      </c>
      <c r="X27" s="75">
        <f>+Acres!X26*'Machinery Operations'!$AC36</f>
        <v>0</v>
      </c>
      <c r="Y27" s="75">
        <f>+Acres!Y26*'Machinery Operations'!$AC36</f>
        <v>0</v>
      </c>
      <c r="Z27" s="75">
        <f>+Acres!Z26*'Machinery Operations'!$AC36</f>
        <v>0</v>
      </c>
      <c r="AA27" s="75">
        <f>+Acres!AA26*'Machinery Operations'!$AC36</f>
        <v>0</v>
      </c>
      <c r="AB27" s="75">
        <f>+Acres!AB26*'Machinery Operations'!$AC36</f>
        <v>0</v>
      </c>
      <c r="AC27" s="75">
        <f>+Acres!AC26*'Machinery Operations'!$AC36</f>
        <v>0</v>
      </c>
      <c r="AD27" s="75">
        <f>+Acres!AD26*'Machinery Operations'!$AC36</f>
        <v>0</v>
      </c>
      <c r="AE27" s="75">
        <f>+Acres!AE26*'Machinery Operations'!$AC36</f>
        <v>0</v>
      </c>
      <c r="AF27" s="75">
        <f>+Acres!AF26*'Machinery Operations'!$AC36</f>
        <v>0</v>
      </c>
      <c r="AG27" s="75">
        <f>+Acres!AG26*'Machinery Operations'!$AC36</f>
        <v>0</v>
      </c>
      <c r="AH27" s="75">
        <f>+Acres!AH26*'Machinery Operations'!$AC36</f>
        <v>0</v>
      </c>
      <c r="AI27" s="75">
        <f>+Acres!AI26*'Machinery Operations'!$AC36</f>
        <v>0</v>
      </c>
      <c r="AJ27" s="75">
        <f>+Acres!AJ26*'Machinery Operations'!$AC36</f>
        <v>0</v>
      </c>
      <c r="AK27" s="75">
        <f>+Acres!AK26*'Machinery Operations'!$AC36</f>
        <v>0</v>
      </c>
      <c r="AL27" s="75">
        <f>+Acres!AL26*'Machinery Operations'!$AC36</f>
        <v>0</v>
      </c>
      <c r="AM27" s="75">
        <f>+Acres!AM26*'Machinery Operations'!$AC36</f>
        <v>0</v>
      </c>
      <c r="AN27" s="75">
        <f>+Acres!AN26*'Machinery Operations'!$AC36</f>
        <v>0</v>
      </c>
      <c r="AO27" s="75">
        <f>+Acres!AO26*'Machinery Operations'!$AC36</f>
        <v>0</v>
      </c>
      <c r="AP27" s="75">
        <f>+Acres!AP26*'Machinery Operations'!$AC36</f>
        <v>0</v>
      </c>
      <c r="AQ27" s="75">
        <f>+Acres!AQ26*'Machinery Operations'!$AC36</f>
        <v>0</v>
      </c>
    </row>
    <row r="28" spans="1:43" ht="18.75" customHeight="1" x14ac:dyDescent="0.2">
      <c r="A28" s="3" t="str">
        <f>+'Machinery Operations'!A37</f>
        <v>Activity</v>
      </c>
      <c r="B28" s="3">
        <f>+'Machinery Operations'!B37</f>
        <v>0</v>
      </c>
      <c r="C28" s="3">
        <f>+'Machinery Operations'!C37</f>
        <v>0</v>
      </c>
      <c r="D28" s="75">
        <f>+Acres!D27*'Machinery Operations'!$AC37</f>
        <v>0</v>
      </c>
      <c r="E28" s="75">
        <f>+Acres!E27*'Machinery Operations'!$AC37</f>
        <v>0</v>
      </c>
      <c r="F28" s="75">
        <f>+Acres!F27*'Machinery Operations'!$AC37</f>
        <v>0</v>
      </c>
      <c r="G28" s="75">
        <f>+Acres!G27*'Machinery Operations'!$AC37</f>
        <v>0</v>
      </c>
      <c r="H28" s="75">
        <f>+Acres!H27*'Machinery Operations'!$AC37</f>
        <v>0</v>
      </c>
      <c r="I28" s="75">
        <f>+Acres!I27*'Machinery Operations'!$AC37</f>
        <v>0</v>
      </c>
      <c r="J28" s="75">
        <f>+Acres!J27*'Machinery Operations'!$AC37</f>
        <v>0</v>
      </c>
      <c r="K28" s="75">
        <f>+Acres!K27*'Machinery Operations'!$AC37</f>
        <v>0</v>
      </c>
      <c r="L28" s="75">
        <f>+Acres!L27*'Machinery Operations'!$AC37</f>
        <v>0</v>
      </c>
      <c r="M28" s="75">
        <f>+Acres!M27*'Machinery Operations'!$AC37</f>
        <v>0</v>
      </c>
      <c r="N28" s="75">
        <f>+Acres!N27*'Machinery Operations'!$AC37</f>
        <v>0</v>
      </c>
      <c r="O28" s="75">
        <f>+Acres!O27*'Machinery Operations'!$AC37</f>
        <v>0</v>
      </c>
      <c r="P28" s="75">
        <f>+Acres!P27*'Machinery Operations'!$AC37</f>
        <v>0</v>
      </c>
      <c r="Q28" s="75">
        <f>+Acres!Q27*'Machinery Operations'!$AC37</f>
        <v>0</v>
      </c>
      <c r="R28" s="75">
        <f>+Acres!R27*'Machinery Operations'!$AC37</f>
        <v>0</v>
      </c>
      <c r="S28" s="75">
        <f>+Acres!S27*'Machinery Operations'!$AC37</f>
        <v>0</v>
      </c>
      <c r="T28" s="75">
        <f>+Acres!T27*'Machinery Operations'!$AC37</f>
        <v>0</v>
      </c>
      <c r="U28" s="75">
        <f>+Acres!U27*'Machinery Operations'!$AC37</f>
        <v>0</v>
      </c>
      <c r="V28" s="75">
        <f>+Acres!V27*'Machinery Operations'!$AC37</f>
        <v>0</v>
      </c>
      <c r="W28" s="75">
        <f>+Acres!W27*'Machinery Operations'!$AC37</f>
        <v>0</v>
      </c>
      <c r="X28" s="75">
        <f>+Acres!X27*'Machinery Operations'!$AC37</f>
        <v>0</v>
      </c>
      <c r="Y28" s="75">
        <f>+Acres!Y27*'Machinery Operations'!$AC37</f>
        <v>0</v>
      </c>
      <c r="Z28" s="75">
        <f>+Acres!Z27*'Machinery Operations'!$AC37</f>
        <v>0</v>
      </c>
      <c r="AA28" s="75">
        <f>+Acres!AA27*'Machinery Operations'!$AC37</f>
        <v>0</v>
      </c>
      <c r="AB28" s="75">
        <f>+Acres!AB27*'Machinery Operations'!$AC37</f>
        <v>0</v>
      </c>
      <c r="AC28" s="75">
        <f>+Acres!AC27*'Machinery Operations'!$AC37</f>
        <v>0</v>
      </c>
      <c r="AD28" s="75">
        <f>+Acres!AD27*'Machinery Operations'!$AC37</f>
        <v>0</v>
      </c>
      <c r="AE28" s="75">
        <f>+Acres!AE27*'Machinery Operations'!$AC37</f>
        <v>0</v>
      </c>
      <c r="AF28" s="75">
        <f>+Acres!AF27*'Machinery Operations'!$AC37</f>
        <v>0</v>
      </c>
      <c r="AG28" s="75">
        <f>+Acres!AG27*'Machinery Operations'!$AC37</f>
        <v>0</v>
      </c>
      <c r="AH28" s="75">
        <f>+Acres!AH27*'Machinery Operations'!$AC37</f>
        <v>0</v>
      </c>
      <c r="AI28" s="75">
        <f>+Acres!AI27*'Machinery Operations'!$AC37</f>
        <v>0</v>
      </c>
      <c r="AJ28" s="75">
        <f>+Acres!AJ27*'Machinery Operations'!$AC37</f>
        <v>0</v>
      </c>
      <c r="AK28" s="75">
        <f>+Acres!AK27*'Machinery Operations'!$AC37</f>
        <v>0</v>
      </c>
      <c r="AL28" s="75">
        <f>+Acres!AL27*'Machinery Operations'!$AC37</f>
        <v>0</v>
      </c>
      <c r="AM28" s="75">
        <f>+Acres!AM27*'Machinery Operations'!$AC37</f>
        <v>0</v>
      </c>
      <c r="AN28" s="75">
        <f>+Acres!AN27*'Machinery Operations'!$AC37</f>
        <v>0</v>
      </c>
      <c r="AO28" s="75">
        <f>+Acres!AO27*'Machinery Operations'!$AC37</f>
        <v>0</v>
      </c>
      <c r="AP28" s="75">
        <f>+Acres!AP27*'Machinery Operations'!$AC37</f>
        <v>0</v>
      </c>
      <c r="AQ28" s="75">
        <f>+Acres!AQ27*'Machinery Operations'!$AC37</f>
        <v>0</v>
      </c>
    </row>
    <row r="29" spans="1:43" ht="18.75" customHeight="1" x14ac:dyDescent="0.2">
      <c r="A29" s="3" t="str">
        <f>+'Machinery Operations'!A38</f>
        <v>Activity</v>
      </c>
      <c r="B29" s="3">
        <f>+'Machinery Operations'!B38</f>
        <v>0</v>
      </c>
      <c r="C29" s="3">
        <f>+'Machinery Operations'!C38</f>
        <v>0</v>
      </c>
      <c r="D29" s="75">
        <f>+Acres!D28*'Machinery Operations'!$AC38</f>
        <v>0</v>
      </c>
      <c r="E29" s="75">
        <f>+Acres!E28*'Machinery Operations'!$AC38</f>
        <v>0</v>
      </c>
      <c r="F29" s="75">
        <f>+Acres!F28*'Machinery Operations'!$AC38</f>
        <v>0</v>
      </c>
      <c r="G29" s="75">
        <f>+Acres!G28*'Machinery Operations'!$AC38</f>
        <v>0</v>
      </c>
      <c r="H29" s="75">
        <f>+Acres!H28*'Machinery Operations'!$AC38</f>
        <v>0</v>
      </c>
      <c r="I29" s="75">
        <f>+Acres!I28*'Machinery Operations'!$AC38</f>
        <v>0</v>
      </c>
      <c r="J29" s="75">
        <f>+Acres!J28*'Machinery Operations'!$AC38</f>
        <v>0</v>
      </c>
      <c r="K29" s="75">
        <f>+Acres!K28*'Machinery Operations'!$AC38</f>
        <v>0</v>
      </c>
      <c r="L29" s="75">
        <f>+Acres!L28*'Machinery Operations'!$AC38</f>
        <v>0</v>
      </c>
      <c r="M29" s="75">
        <f>+Acres!M28*'Machinery Operations'!$AC38</f>
        <v>0</v>
      </c>
      <c r="N29" s="75">
        <f>+Acres!N28*'Machinery Operations'!$AC38</f>
        <v>0</v>
      </c>
      <c r="O29" s="75">
        <f>+Acres!O28*'Machinery Operations'!$AC38</f>
        <v>0</v>
      </c>
      <c r="P29" s="75">
        <f>+Acres!P28*'Machinery Operations'!$AC38</f>
        <v>0</v>
      </c>
      <c r="Q29" s="75">
        <f>+Acres!Q28*'Machinery Operations'!$AC38</f>
        <v>0</v>
      </c>
      <c r="R29" s="75">
        <f>+Acres!R28*'Machinery Operations'!$AC38</f>
        <v>0</v>
      </c>
      <c r="S29" s="75">
        <f>+Acres!S28*'Machinery Operations'!$AC38</f>
        <v>0</v>
      </c>
      <c r="T29" s="75">
        <f>+Acres!T28*'Machinery Operations'!$AC38</f>
        <v>0</v>
      </c>
      <c r="U29" s="75">
        <f>+Acres!U28*'Machinery Operations'!$AC38</f>
        <v>0</v>
      </c>
      <c r="V29" s="75">
        <f>+Acres!V28*'Machinery Operations'!$AC38</f>
        <v>0</v>
      </c>
      <c r="W29" s="75">
        <f>+Acres!W28*'Machinery Operations'!$AC38</f>
        <v>0</v>
      </c>
      <c r="X29" s="75">
        <f>+Acres!X28*'Machinery Operations'!$AC38</f>
        <v>0</v>
      </c>
      <c r="Y29" s="75">
        <f>+Acres!Y28*'Machinery Operations'!$AC38</f>
        <v>0</v>
      </c>
      <c r="Z29" s="75">
        <f>+Acres!Z28*'Machinery Operations'!$AC38</f>
        <v>0</v>
      </c>
      <c r="AA29" s="75">
        <f>+Acres!AA28*'Machinery Operations'!$AC38</f>
        <v>0</v>
      </c>
      <c r="AB29" s="75">
        <f>+Acres!AB28*'Machinery Operations'!$AC38</f>
        <v>0</v>
      </c>
      <c r="AC29" s="75">
        <f>+Acres!AC28*'Machinery Operations'!$AC38</f>
        <v>0</v>
      </c>
      <c r="AD29" s="75">
        <f>+Acres!AD28*'Machinery Operations'!$AC38</f>
        <v>0</v>
      </c>
      <c r="AE29" s="75">
        <f>+Acres!AE28*'Machinery Operations'!$AC38</f>
        <v>0</v>
      </c>
      <c r="AF29" s="75">
        <f>+Acres!AF28*'Machinery Operations'!$AC38</f>
        <v>0</v>
      </c>
      <c r="AG29" s="75">
        <f>+Acres!AG28*'Machinery Operations'!$AC38</f>
        <v>0</v>
      </c>
      <c r="AH29" s="75">
        <f>+Acres!AH28*'Machinery Operations'!$AC38</f>
        <v>0</v>
      </c>
      <c r="AI29" s="75">
        <f>+Acres!AI28*'Machinery Operations'!$AC38</f>
        <v>0</v>
      </c>
      <c r="AJ29" s="75">
        <f>+Acres!AJ28*'Machinery Operations'!$AC38</f>
        <v>0</v>
      </c>
      <c r="AK29" s="75">
        <f>+Acres!AK28*'Machinery Operations'!$AC38</f>
        <v>0</v>
      </c>
      <c r="AL29" s="75">
        <f>+Acres!AL28*'Machinery Operations'!$AC38</f>
        <v>0</v>
      </c>
      <c r="AM29" s="75">
        <f>+Acres!AM28*'Machinery Operations'!$AC38</f>
        <v>0</v>
      </c>
      <c r="AN29" s="75">
        <f>+Acres!AN28*'Machinery Operations'!$AC38</f>
        <v>0</v>
      </c>
      <c r="AO29" s="75">
        <f>+Acres!AO28*'Machinery Operations'!$AC38</f>
        <v>0</v>
      </c>
      <c r="AP29" s="75">
        <f>+Acres!AP28*'Machinery Operations'!$AC38</f>
        <v>0</v>
      </c>
      <c r="AQ29" s="75">
        <f>+Acres!AQ28*'Machinery Operations'!$AC38</f>
        <v>0</v>
      </c>
    </row>
    <row r="30" spans="1:43" ht="18.75" customHeight="1" x14ac:dyDescent="0.2">
      <c r="A30" s="3" t="str">
        <f>+'Machinery Operations'!A39</f>
        <v>Activity</v>
      </c>
      <c r="B30" s="3">
        <f>+'Machinery Operations'!B39</f>
        <v>0</v>
      </c>
      <c r="C30" s="3">
        <f>+'Machinery Operations'!C39</f>
        <v>0</v>
      </c>
      <c r="D30" s="75">
        <f>+Acres!D29*'Machinery Operations'!$AC39</f>
        <v>0</v>
      </c>
      <c r="E30" s="75">
        <f>+Acres!E29*'Machinery Operations'!$AC39</f>
        <v>0</v>
      </c>
      <c r="F30" s="75">
        <f>+Acres!F29*'Machinery Operations'!$AC39</f>
        <v>0</v>
      </c>
      <c r="G30" s="75">
        <f>+Acres!G29*'Machinery Operations'!$AC39</f>
        <v>0</v>
      </c>
      <c r="H30" s="75">
        <f>+Acres!H29*'Machinery Operations'!$AC39</f>
        <v>0</v>
      </c>
      <c r="I30" s="75">
        <f>+Acres!I29*'Machinery Operations'!$AC39</f>
        <v>0</v>
      </c>
      <c r="J30" s="75">
        <f>+Acres!J29*'Machinery Operations'!$AC39</f>
        <v>0</v>
      </c>
      <c r="K30" s="75">
        <f>+Acres!K29*'Machinery Operations'!$AC39</f>
        <v>0</v>
      </c>
      <c r="L30" s="75">
        <f>+Acres!L29*'Machinery Operations'!$AC39</f>
        <v>0</v>
      </c>
      <c r="M30" s="75">
        <f>+Acres!M29*'Machinery Operations'!$AC39</f>
        <v>0</v>
      </c>
      <c r="N30" s="75">
        <f>+Acres!N29*'Machinery Operations'!$AC39</f>
        <v>0</v>
      </c>
      <c r="O30" s="75">
        <f>+Acres!O29*'Machinery Operations'!$AC39</f>
        <v>0</v>
      </c>
      <c r="P30" s="75">
        <f>+Acres!P29*'Machinery Operations'!$AC39</f>
        <v>0</v>
      </c>
      <c r="Q30" s="75">
        <f>+Acres!Q29*'Machinery Operations'!$AC39</f>
        <v>0</v>
      </c>
      <c r="R30" s="75">
        <f>+Acres!R29*'Machinery Operations'!$AC39</f>
        <v>0</v>
      </c>
      <c r="S30" s="75">
        <f>+Acres!S29*'Machinery Operations'!$AC39</f>
        <v>0</v>
      </c>
      <c r="T30" s="75">
        <f>+Acres!T29*'Machinery Operations'!$AC39</f>
        <v>0</v>
      </c>
      <c r="U30" s="75">
        <f>+Acres!U29*'Machinery Operations'!$AC39</f>
        <v>0</v>
      </c>
      <c r="V30" s="75">
        <f>+Acres!V29*'Machinery Operations'!$AC39</f>
        <v>0</v>
      </c>
      <c r="W30" s="75">
        <f>+Acres!W29*'Machinery Operations'!$AC39</f>
        <v>0</v>
      </c>
      <c r="X30" s="75">
        <f>+Acres!X29*'Machinery Operations'!$AC39</f>
        <v>0</v>
      </c>
      <c r="Y30" s="75">
        <f>+Acres!Y29*'Machinery Operations'!$AC39</f>
        <v>0</v>
      </c>
      <c r="Z30" s="75">
        <f>+Acres!Z29*'Machinery Operations'!$AC39</f>
        <v>0</v>
      </c>
      <c r="AA30" s="75">
        <f>+Acres!AA29*'Machinery Operations'!$AC39</f>
        <v>0</v>
      </c>
      <c r="AB30" s="75">
        <f>+Acres!AB29*'Machinery Operations'!$AC39</f>
        <v>0</v>
      </c>
      <c r="AC30" s="75">
        <f>+Acres!AC29*'Machinery Operations'!$AC39</f>
        <v>0</v>
      </c>
      <c r="AD30" s="75">
        <f>+Acres!AD29*'Machinery Operations'!$AC39</f>
        <v>0</v>
      </c>
      <c r="AE30" s="75">
        <f>+Acres!AE29*'Machinery Operations'!$AC39</f>
        <v>0</v>
      </c>
      <c r="AF30" s="75">
        <f>+Acres!AF29*'Machinery Operations'!$AC39</f>
        <v>0</v>
      </c>
      <c r="AG30" s="75">
        <f>+Acres!AG29*'Machinery Operations'!$AC39</f>
        <v>0</v>
      </c>
      <c r="AH30" s="75">
        <f>+Acres!AH29*'Machinery Operations'!$AC39</f>
        <v>0</v>
      </c>
      <c r="AI30" s="75">
        <f>+Acres!AI29*'Machinery Operations'!$AC39</f>
        <v>0</v>
      </c>
      <c r="AJ30" s="75">
        <f>+Acres!AJ29*'Machinery Operations'!$AC39</f>
        <v>0</v>
      </c>
      <c r="AK30" s="75">
        <f>+Acres!AK29*'Machinery Operations'!$AC39</f>
        <v>0</v>
      </c>
      <c r="AL30" s="75">
        <f>+Acres!AL29*'Machinery Operations'!$AC39</f>
        <v>0</v>
      </c>
      <c r="AM30" s="75">
        <f>+Acres!AM29*'Machinery Operations'!$AC39</f>
        <v>0</v>
      </c>
      <c r="AN30" s="75">
        <f>+Acres!AN29*'Machinery Operations'!$AC39</f>
        <v>0</v>
      </c>
      <c r="AO30" s="75">
        <f>+Acres!AO29*'Machinery Operations'!$AC39</f>
        <v>0</v>
      </c>
      <c r="AP30" s="75">
        <f>+Acres!AP29*'Machinery Operations'!$AC39</f>
        <v>0</v>
      </c>
      <c r="AQ30" s="75">
        <f>+Acres!AQ29*'Machinery Operations'!$AC39</f>
        <v>0</v>
      </c>
    </row>
    <row r="31" spans="1:43" ht="18.75" customHeight="1" x14ac:dyDescent="0.2">
      <c r="A31" s="3" t="str">
        <f>+'Machinery Operations'!A40</f>
        <v>Activity</v>
      </c>
      <c r="B31" s="3">
        <f>+'Machinery Operations'!B40</f>
        <v>0</v>
      </c>
      <c r="C31" s="3">
        <f>+'Machinery Operations'!C40</f>
        <v>0</v>
      </c>
      <c r="D31" s="75">
        <f>+Acres!D30*'Machinery Operations'!$AC40</f>
        <v>0</v>
      </c>
      <c r="E31" s="75">
        <f>+Acres!E30*'Machinery Operations'!$AC40</f>
        <v>0</v>
      </c>
      <c r="F31" s="75">
        <f>+Acres!F30*'Machinery Operations'!$AC40</f>
        <v>0</v>
      </c>
      <c r="G31" s="75">
        <f>+Acres!G30*'Machinery Operations'!$AC40</f>
        <v>0</v>
      </c>
      <c r="H31" s="75">
        <f>+Acres!H30*'Machinery Operations'!$AC40</f>
        <v>0</v>
      </c>
      <c r="I31" s="75">
        <f>+Acres!I30*'Machinery Operations'!$AC40</f>
        <v>0</v>
      </c>
      <c r="J31" s="75">
        <f>+Acres!J30*'Machinery Operations'!$AC40</f>
        <v>0</v>
      </c>
      <c r="K31" s="75">
        <f>+Acres!K30*'Machinery Operations'!$AC40</f>
        <v>0</v>
      </c>
      <c r="L31" s="75">
        <f>+Acres!L30*'Machinery Operations'!$AC40</f>
        <v>0</v>
      </c>
      <c r="M31" s="75">
        <f>+Acres!M30*'Machinery Operations'!$AC40</f>
        <v>0</v>
      </c>
      <c r="N31" s="75">
        <f>+Acres!N30*'Machinery Operations'!$AC40</f>
        <v>0</v>
      </c>
      <c r="O31" s="75">
        <f>+Acres!O30*'Machinery Operations'!$AC40</f>
        <v>0</v>
      </c>
      <c r="P31" s="75">
        <f>+Acres!P30*'Machinery Operations'!$AC40</f>
        <v>0</v>
      </c>
      <c r="Q31" s="75">
        <f>+Acres!Q30*'Machinery Operations'!$AC40</f>
        <v>0</v>
      </c>
      <c r="R31" s="75">
        <f>+Acres!R30*'Machinery Operations'!$AC40</f>
        <v>0</v>
      </c>
      <c r="S31" s="75">
        <f>+Acres!S30*'Machinery Operations'!$AC40</f>
        <v>0</v>
      </c>
      <c r="T31" s="75">
        <f>+Acres!T30*'Machinery Operations'!$AC40</f>
        <v>0</v>
      </c>
      <c r="U31" s="75">
        <f>+Acres!U30*'Machinery Operations'!$AC40</f>
        <v>0</v>
      </c>
      <c r="V31" s="75">
        <f>+Acres!V30*'Machinery Operations'!$AC40</f>
        <v>0</v>
      </c>
      <c r="W31" s="75">
        <f>+Acres!W30*'Machinery Operations'!$AC40</f>
        <v>0</v>
      </c>
      <c r="X31" s="75">
        <f>+Acres!X30*'Machinery Operations'!$AC40</f>
        <v>0</v>
      </c>
      <c r="Y31" s="75">
        <f>+Acres!Y30*'Machinery Operations'!$AC40</f>
        <v>0</v>
      </c>
      <c r="Z31" s="75">
        <f>+Acres!Z30*'Machinery Operations'!$AC40</f>
        <v>0</v>
      </c>
      <c r="AA31" s="75">
        <f>+Acres!AA30*'Machinery Operations'!$AC40</f>
        <v>0</v>
      </c>
      <c r="AB31" s="75">
        <f>+Acres!AB30*'Machinery Operations'!$AC40</f>
        <v>0</v>
      </c>
      <c r="AC31" s="75">
        <f>+Acres!AC30*'Machinery Operations'!$AC40</f>
        <v>0</v>
      </c>
      <c r="AD31" s="75">
        <f>+Acres!AD30*'Machinery Operations'!$AC40</f>
        <v>0</v>
      </c>
      <c r="AE31" s="75">
        <f>+Acres!AE30*'Machinery Operations'!$AC40</f>
        <v>0</v>
      </c>
      <c r="AF31" s="75">
        <f>+Acres!AF30*'Machinery Operations'!$AC40</f>
        <v>0</v>
      </c>
      <c r="AG31" s="75">
        <f>+Acres!AG30*'Machinery Operations'!$AC40</f>
        <v>0</v>
      </c>
      <c r="AH31" s="75">
        <f>+Acres!AH30*'Machinery Operations'!$AC40</f>
        <v>0</v>
      </c>
      <c r="AI31" s="75">
        <f>+Acres!AI30*'Machinery Operations'!$AC40</f>
        <v>0</v>
      </c>
      <c r="AJ31" s="75">
        <f>+Acres!AJ30*'Machinery Operations'!$AC40</f>
        <v>0</v>
      </c>
      <c r="AK31" s="75">
        <f>+Acres!AK30*'Machinery Operations'!$AC40</f>
        <v>0</v>
      </c>
      <c r="AL31" s="75">
        <f>+Acres!AL30*'Machinery Operations'!$AC40</f>
        <v>0</v>
      </c>
      <c r="AM31" s="75">
        <f>+Acres!AM30*'Machinery Operations'!$AC40</f>
        <v>0</v>
      </c>
      <c r="AN31" s="75">
        <f>+Acres!AN30*'Machinery Operations'!$AC40</f>
        <v>0</v>
      </c>
      <c r="AO31" s="75">
        <f>+Acres!AO30*'Machinery Operations'!$AC40</f>
        <v>0</v>
      </c>
      <c r="AP31" s="75">
        <f>+Acres!AP30*'Machinery Operations'!$AC40</f>
        <v>0</v>
      </c>
      <c r="AQ31" s="75">
        <f>+Acres!AQ30*'Machinery Operations'!$AC40</f>
        <v>0</v>
      </c>
    </row>
    <row r="32" spans="1:43" ht="18.75" customHeight="1" x14ac:dyDescent="0.2">
      <c r="A32" s="3" t="str">
        <f>+'Machinery Operations'!A41</f>
        <v>Activity</v>
      </c>
      <c r="B32" s="3">
        <f>+'Machinery Operations'!B41</f>
        <v>0</v>
      </c>
      <c r="C32" s="3">
        <f>+'Machinery Operations'!C41</f>
        <v>0</v>
      </c>
      <c r="D32" s="75">
        <f>+Acres!D31*'Machinery Operations'!$AC41</f>
        <v>0</v>
      </c>
      <c r="E32" s="75">
        <f>+Acres!E31*'Machinery Operations'!$AC41</f>
        <v>0</v>
      </c>
      <c r="F32" s="75">
        <f>+Acres!F31*'Machinery Operations'!$AC41</f>
        <v>0</v>
      </c>
      <c r="G32" s="75">
        <f>+Acres!G31*'Machinery Operations'!$AC41</f>
        <v>0</v>
      </c>
      <c r="H32" s="75">
        <f>+Acres!H31*'Machinery Operations'!$AC41</f>
        <v>0</v>
      </c>
      <c r="I32" s="75">
        <f>+Acres!I31*'Machinery Operations'!$AC41</f>
        <v>0</v>
      </c>
      <c r="J32" s="75">
        <f>+Acres!J31*'Machinery Operations'!$AC41</f>
        <v>0</v>
      </c>
      <c r="K32" s="75">
        <f>+Acres!K31*'Machinery Operations'!$AC41</f>
        <v>0</v>
      </c>
      <c r="L32" s="75">
        <f>+Acres!L31*'Machinery Operations'!$AC41</f>
        <v>0</v>
      </c>
      <c r="M32" s="75">
        <f>+Acres!M31*'Machinery Operations'!$AC41</f>
        <v>0</v>
      </c>
      <c r="N32" s="75">
        <f>+Acres!N31*'Machinery Operations'!$AC41</f>
        <v>0</v>
      </c>
      <c r="O32" s="75">
        <f>+Acres!O31*'Machinery Operations'!$AC41</f>
        <v>0</v>
      </c>
      <c r="P32" s="75">
        <f>+Acres!P31*'Machinery Operations'!$AC41</f>
        <v>0</v>
      </c>
      <c r="Q32" s="75">
        <f>+Acres!Q31*'Machinery Operations'!$AC41</f>
        <v>0</v>
      </c>
      <c r="R32" s="75">
        <f>+Acres!R31*'Machinery Operations'!$AC41</f>
        <v>0</v>
      </c>
      <c r="S32" s="75">
        <f>+Acres!S31*'Machinery Operations'!$AC41</f>
        <v>0</v>
      </c>
      <c r="T32" s="75">
        <f>+Acres!T31*'Machinery Operations'!$AC41</f>
        <v>0</v>
      </c>
      <c r="U32" s="75">
        <f>+Acres!U31*'Machinery Operations'!$AC41</f>
        <v>0</v>
      </c>
      <c r="V32" s="75">
        <f>+Acres!V31*'Machinery Operations'!$AC41</f>
        <v>0</v>
      </c>
      <c r="W32" s="75">
        <f>+Acres!W31*'Machinery Operations'!$AC41</f>
        <v>0</v>
      </c>
      <c r="X32" s="75">
        <f>+Acres!X31*'Machinery Operations'!$AC41</f>
        <v>0</v>
      </c>
      <c r="Y32" s="75">
        <f>+Acres!Y31*'Machinery Operations'!$AC41</f>
        <v>0</v>
      </c>
      <c r="Z32" s="75">
        <f>+Acres!Z31*'Machinery Operations'!$AC41</f>
        <v>0</v>
      </c>
      <c r="AA32" s="75">
        <f>+Acres!AA31*'Machinery Operations'!$AC41</f>
        <v>0</v>
      </c>
      <c r="AB32" s="75">
        <f>+Acres!AB31*'Machinery Operations'!$AC41</f>
        <v>0</v>
      </c>
      <c r="AC32" s="75">
        <f>+Acres!AC31*'Machinery Operations'!$AC41</f>
        <v>0</v>
      </c>
      <c r="AD32" s="75">
        <f>+Acres!AD31*'Machinery Operations'!$AC41</f>
        <v>0</v>
      </c>
      <c r="AE32" s="75">
        <f>+Acres!AE31*'Machinery Operations'!$AC41</f>
        <v>0</v>
      </c>
      <c r="AF32" s="75">
        <f>+Acres!AF31*'Machinery Operations'!$AC41</f>
        <v>0</v>
      </c>
      <c r="AG32" s="75">
        <f>+Acres!AG31*'Machinery Operations'!$AC41</f>
        <v>0</v>
      </c>
      <c r="AH32" s="75">
        <f>+Acres!AH31*'Machinery Operations'!$AC41</f>
        <v>0</v>
      </c>
      <c r="AI32" s="75">
        <f>+Acres!AI31*'Machinery Operations'!$AC41</f>
        <v>0</v>
      </c>
      <c r="AJ32" s="75">
        <f>+Acres!AJ31*'Machinery Operations'!$AC41</f>
        <v>0</v>
      </c>
      <c r="AK32" s="75">
        <f>+Acres!AK31*'Machinery Operations'!$AC41</f>
        <v>0</v>
      </c>
      <c r="AL32" s="75">
        <f>+Acres!AL31*'Machinery Operations'!$AC41</f>
        <v>0</v>
      </c>
      <c r="AM32" s="75">
        <f>+Acres!AM31*'Machinery Operations'!$AC41</f>
        <v>0</v>
      </c>
      <c r="AN32" s="75">
        <f>+Acres!AN31*'Machinery Operations'!$AC41</f>
        <v>0</v>
      </c>
      <c r="AO32" s="75">
        <f>+Acres!AO31*'Machinery Operations'!$AC41</f>
        <v>0</v>
      </c>
      <c r="AP32" s="75">
        <f>+Acres!AP31*'Machinery Operations'!$AC41</f>
        <v>0</v>
      </c>
      <c r="AQ32" s="75">
        <f>+Acres!AQ31*'Machinery Operations'!$AC41</f>
        <v>0</v>
      </c>
    </row>
    <row r="33" spans="1:43" ht="18.75" customHeight="1" x14ac:dyDescent="0.2">
      <c r="A33" s="3" t="str">
        <f>+'Machinery Operations'!A42</f>
        <v>Activity</v>
      </c>
      <c r="B33" s="3">
        <f>+'Machinery Operations'!B42</f>
        <v>0</v>
      </c>
      <c r="C33" s="3">
        <f>+'Machinery Operations'!C42</f>
        <v>0</v>
      </c>
      <c r="D33" s="75">
        <f>+Acres!D32*'Machinery Operations'!$AC42</f>
        <v>0</v>
      </c>
      <c r="E33" s="75">
        <f>+Acres!E32*'Machinery Operations'!$AC42</f>
        <v>0</v>
      </c>
      <c r="F33" s="75">
        <f>+Acres!F32*'Machinery Operations'!$AC42</f>
        <v>0</v>
      </c>
      <c r="G33" s="75">
        <f>+Acres!G32*'Machinery Operations'!$AC42</f>
        <v>0</v>
      </c>
      <c r="H33" s="75">
        <f>+Acres!H32*'Machinery Operations'!$AC42</f>
        <v>0</v>
      </c>
      <c r="I33" s="75">
        <f>+Acres!I32*'Machinery Operations'!$AC42</f>
        <v>0</v>
      </c>
      <c r="J33" s="75">
        <f>+Acres!J32*'Machinery Operations'!$AC42</f>
        <v>0</v>
      </c>
      <c r="K33" s="75">
        <f>+Acres!K32*'Machinery Operations'!$AC42</f>
        <v>0</v>
      </c>
      <c r="L33" s="75">
        <f>+Acres!L32*'Machinery Operations'!$AC42</f>
        <v>0</v>
      </c>
      <c r="M33" s="75">
        <f>+Acres!M32*'Machinery Operations'!$AC42</f>
        <v>0</v>
      </c>
      <c r="N33" s="75">
        <f>+Acres!N32*'Machinery Operations'!$AC42</f>
        <v>0</v>
      </c>
      <c r="O33" s="75">
        <f>+Acres!O32*'Machinery Operations'!$AC42</f>
        <v>0</v>
      </c>
      <c r="P33" s="75">
        <f>+Acres!P32*'Machinery Operations'!$AC42</f>
        <v>0</v>
      </c>
      <c r="Q33" s="75">
        <f>+Acres!Q32*'Machinery Operations'!$AC42</f>
        <v>0</v>
      </c>
      <c r="R33" s="75">
        <f>+Acres!R32*'Machinery Operations'!$AC42</f>
        <v>0</v>
      </c>
      <c r="S33" s="75">
        <f>+Acres!S32*'Machinery Operations'!$AC42</f>
        <v>0</v>
      </c>
      <c r="T33" s="75">
        <f>+Acres!T32*'Machinery Operations'!$AC42</f>
        <v>0</v>
      </c>
      <c r="U33" s="75">
        <f>+Acres!U32*'Machinery Operations'!$AC42</f>
        <v>0</v>
      </c>
      <c r="V33" s="75">
        <f>+Acres!V32*'Machinery Operations'!$AC42</f>
        <v>0</v>
      </c>
      <c r="W33" s="75">
        <f>+Acres!W32*'Machinery Operations'!$AC42</f>
        <v>0</v>
      </c>
      <c r="X33" s="75">
        <f>+Acres!X32*'Machinery Operations'!$AC42</f>
        <v>0</v>
      </c>
      <c r="Y33" s="75">
        <f>+Acres!Y32*'Machinery Operations'!$AC42</f>
        <v>0</v>
      </c>
      <c r="Z33" s="75">
        <f>+Acres!Z32*'Machinery Operations'!$AC42</f>
        <v>0</v>
      </c>
      <c r="AA33" s="75">
        <f>+Acres!AA32*'Machinery Operations'!$AC42</f>
        <v>0</v>
      </c>
      <c r="AB33" s="75">
        <f>+Acres!AB32*'Machinery Operations'!$AC42</f>
        <v>0</v>
      </c>
      <c r="AC33" s="75">
        <f>+Acres!AC32*'Machinery Operations'!$AC42</f>
        <v>0</v>
      </c>
      <c r="AD33" s="75">
        <f>+Acres!AD32*'Machinery Operations'!$AC42</f>
        <v>0</v>
      </c>
      <c r="AE33" s="75">
        <f>+Acres!AE32*'Machinery Operations'!$AC42</f>
        <v>0</v>
      </c>
      <c r="AF33" s="75">
        <f>+Acres!AF32*'Machinery Operations'!$AC42</f>
        <v>0</v>
      </c>
      <c r="AG33" s="75">
        <f>+Acres!AG32*'Machinery Operations'!$AC42</f>
        <v>0</v>
      </c>
      <c r="AH33" s="75">
        <f>+Acres!AH32*'Machinery Operations'!$AC42</f>
        <v>0</v>
      </c>
      <c r="AI33" s="75">
        <f>+Acres!AI32*'Machinery Operations'!$AC42</f>
        <v>0</v>
      </c>
      <c r="AJ33" s="75">
        <f>+Acres!AJ32*'Machinery Operations'!$AC42</f>
        <v>0</v>
      </c>
      <c r="AK33" s="75">
        <f>+Acres!AK32*'Machinery Operations'!$AC42</f>
        <v>0</v>
      </c>
      <c r="AL33" s="75">
        <f>+Acres!AL32*'Machinery Operations'!$AC42</f>
        <v>0</v>
      </c>
      <c r="AM33" s="75">
        <f>+Acres!AM32*'Machinery Operations'!$AC42</f>
        <v>0</v>
      </c>
      <c r="AN33" s="75">
        <f>+Acres!AN32*'Machinery Operations'!$AC42</f>
        <v>0</v>
      </c>
      <c r="AO33" s="75">
        <f>+Acres!AO32*'Machinery Operations'!$AC42</f>
        <v>0</v>
      </c>
      <c r="AP33" s="75">
        <f>+Acres!AP32*'Machinery Operations'!$AC42</f>
        <v>0</v>
      </c>
      <c r="AQ33" s="75">
        <f>+Acres!AQ32*'Machinery Operations'!$AC42</f>
        <v>0</v>
      </c>
    </row>
    <row r="34" spans="1:43" ht="18.75" customHeight="1" x14ac:dyDescent="0.2">
      <c r="A34" s="3" t="str">
        <f>+'Machinery Operations'!A43</f>
        <v>Activity</v>
      </c>
      <c r="B34" s="3">
        <f>+'Machinery Operations'!B43</f>
        <v>0</v>
      </c>
      <c r="C34" s="3">
        <f>+'Machinery Operations'!C43</f>
        <v>0</v>
      </c>
      <c r="D34" s="75">
        <f>+Acres!D33*'Machinery Operations'!$AC43</f>
        <v>0</v>
      </c>
      <c r="E34" s="75">
        <f>+Acres!E33*'Machinery Operations'!$AC43</f>
        <v>0</v>
      </c>
      <c r="F34" s="75">
        <f>+Acres!F33*'Machinery Operations'!$AC43</f>
        <v>0</v>
      </c>
      <c r="G34" s="75">
        <f>+Acres!G33*'Machinery Operations'!$AC43</f>
        <v>0</v>
      </c>
      <c r="H34" s="75">
        <f>+Acres!H33*'Machinery Operations'!$AC43</f>
        <v>0</v>
      </c>
      <c r="I34" s="75">
        <f>+Acres!I33*'Machinery Operations'!$AC43</f>
        <v>0</v>
      </c>
      <c r="J34" s="75">
        <f>+Acres!J33*'Machinery Operations'!$AC43</f>
        <v>0</v>
      </c>
      <c r="K34" s="75">
        <f>+Acres!K33*'Machinery Operations'!$AC43</f>
        <v>0</v>
      </c>
      <c r="L34" s="75">
        <f>+Acres!L33*'Machinery Operations'!$AC43</f>
        <v>0</v>
      </c>
      <c r="M34" s="75">
        <f>+Acres!M33*'Machinery Operations'!$AC43</f>
        <v>0</v>
      </c>
      <c r="N34" s="75">
        <f>+Acres!N33*'Machinery Operations'!$AC43</f>
        <v>0</v>
      </c>
      <c r="O34" s="75">
        <f>+Acres!O33*'Machinery Operations'!$AC43</f>
        <v>0</v>
      </c>
      <c r="P34" s="75">
        <f>+Acres!P33*'Machinery Operations'!$AC43</f>
        <v>0</v>
      </c>
      <c r="Q34" s="75">
        <f>+Acres!Q33*'Machinery Operations'!$AC43</f>
        <v>0</v>
      </c>
      <c r="R34" s="75">
        <f>+Acres!R33*'Machinery Operations'!$AC43</f>
        <v>0</v>
      </c>
      <c r="S34" s="75">
        <f>+Acres!S33*'Machinery Operations'!$AC43</f>
        <v>0</v>
      </c>
      <c r="T34" s="75">
        <f>+Acres!T33*'Machinery Operations'!$AC43</f>
        <v>0</v>
      </c>
      <c r="U34" s="75">
        <f>+Acres!U33*'Machinery Operations'!$AC43</f>
        <v>0</v>
      </c>
      <c r="V34" s="75">
        <f>+Acres!V33*'Machinery Operations'!$AC43</f>
        <v>0</v>
      </c>
      <c r="W34" s="75">
        <f>+Acres!W33*'Machinery Operations'!$AC43</f>
        <v>0</v>
      </c>
      <c r="X34" s="75">
        <f>+Acres!X33*'Machinery Operations'!$AC43</f>
        <v>0</v>
      </c>
      <c r="Y34" s="75">
        <f>+Acres!Y33*'Machinery Operations'!$AC43</f>
        <v>0</v>
      </c>
      <c r="Z34" s="75">
        <f>+Acres!Z33*'Machinery Operations'!$AC43</f>
        <v>0</v>
      </c>
      <c r="AA34" s="75">
        <f>+Acres!AA33*'Machinery Operations'!$AC43</f>
        <v>0</v>
      </c>
      <c r="AB34" s="75">
        <f>+Acres!AB33*'Machinery Operations'!$AC43</f>
        <v>0</v>
      </c>
      <c r="AC34" s="75">
        <f>+Acres!AC33*'Machinery Operations'!$AC43</f>
        <v>0</v>
      </c>
      <c r="AD34" s="75">
        <f>+Acres!AD33*'Machinery Operations'!$AC43</f>
        <v>0</v>
      </c>
      <c r="AE34" s="75">
        <f>+Acres!AE33*'Machinery Operations'!$AC43</f>
        <v>0</v>
      </c>
      <c r="AF34" s="75">
        <f>+Acres!AF33*'Machinery Operations'!$AC43</f>
        <v>0</v>
      </c>
      <c r="AG34" s="75">
        <f>+Acres!AG33*'Machinery Operations'!$AC43</f>
        <v>0</v>
      </c>
      <c r="AH34" s="75">
        <f>+Acres!AH33*'Machinery Operations'!$AC43</f>
        <v>0</v>
      </c>
      <c r="AI34" s="75">
        <f>+Acres!AI33*'Machinery Operations'!$AC43</f>
        <v>0</v>
      </c>
      <c r="AJ34" s="75">
        <f>+Acres!AJ33*'Machinery Operations'!$AC43</f>
        <v>0</v>
      </c>
      <c r="AK34" s="75">
        <f>+Acres!AK33*'Machinery Operations'!$AC43</f>
        <v>0</v>
      </c>
      <c r="AL34" s="75">
        <f>+Acres!AL33*'Machinery Operations'!$AC43</f>
        <v>0</v>
      </c>
      <c r="AM34" s="75">
        <f>+Acres!AM33*'Machinery Operations'!$AC43</f>
        <v>0</v>
      </c>
      <c r="AN34" s="75">
        <f>+Acres!AN33*'Machinery Operations'!$AC43</f>
        <v>0</v>
      </c>
      <c r="AO34" s="75">
        <f>+Acres!AO33*'Machinery Operations'!$AC43</f>
        <v>0</v>
      </c>
      <c r="AP34" s="75">
        <f>+Acres!AP33*'Machinery Operations'!$AC43</f>
        <v>0</v>
      </c>
      <c r="AQ34" s="75">
        <f>+Acres!AQ33*'Machinery Operations'!$AC43</f>
        <v>0</v>
      </c>
    </row>
    <row r="35" spans="1:43" ht="18.75" customHeight="1" x14ac:dyDescent="0.2">
      <c r="A35" s="3" t="str">
        <f>+'Machinery Operations'!A44</f>
        <v>Activity</v>
      </c>
      <c r="B35" s="3">
        <f>+'Machinery Operations'!B44</f>
        <v>0</v>
      </c>
      <c r="C35" s="3">
        <f>+'Machinery Operations'!C44</f>
        <v>0</v>
      </c>
      <c r="D35" s="75">
        <f>+Acres!D34*'Machinery Operations'!$AC44</f>
        <v>0</v>
      </c>
      <c r="E35" s="75">
        <f>+Acres!E34*'Machinery Operations'!$AC44</f>
        <v>0</v>
      </c>
      <c r="F35" s="75">
        <f>+Acres!F34*'Machinery Operations'!$AC44</f>
        <v>0</v>
      </c>
      <c r="G35" s="75">
        <f>+Acres!G34*'Machinery Operations'!$AC44</f>
        <v>0</v>
      </c>
      <c r="H35" s="75">
        <f>+Acres!H34*'Machinery Operations'!$AC44</f>
        <v>0</v>
      </c>
      <c r="I35" s="75">
        <f>+Acres!I34*'Machinery Operations'!$AC44</f>
        <v>0</v>
      </c>
      <c r="J35" s="75">
        <f>+Acres!J34*'Machinery Operations'!$AC44</f>
        <v>0</v>
      </c>
      <c r="K35" s="75">
        <f>+Acres!K34*'Machinery Operations'!$AC44</f>
        <v>0</v>
      </c>
      <c r="L35" s="75">
        <f>+Acres!L34*'Machinery Operations'!$AC44</f>
        <v>0</v>
      </c>
      <c r="M35" s="75">
        <f>+Acres!M34*'Machinery Operations'!$AC44</f>
        <v>0</v>
      </c>
      <c r="N35" s="75">
        <f>+Acres!N34*'Machinery Operations'!$AC44</f>
        <v>0</v>
      </c>
      <c r="O35" s="75">
        <f>+Acres!O34*'Machinery Operations'!$AC44</f>
        <v>0</v>
      </c>
      <c r="P35" s="75">
        <f>+Acres!P34*'Machinery Operations'!$AC44</f>
        <v>0</v>
      </c>
      <c r="Q35" s="75">
        <f>+Acres!Q34*'Machinery Operations'!$AC44</f>
        <v>0</v>
      </c>
      <c r="R35" s="75">
        <f>+Acres!R34*'Machinery Operations'!$AC44</f>
        <v>0</v>
      </c>
      <c r="S35" s="75">
        <f>+Acres!S34*'Machinery Operations'!$AC44</f>
        <v>0</v>
      </c>
      <c r="T35" s="75">
        <f>+Acres!T34*'Machinery Operations'!$AC44</f>
        <v>0</v>
      </c>
      <c r="U35" s="75">
        <f>+Acres!U34*'Machinery Operations'!$AC44</f>
        <v>0</v>
      </c>
      <c r="V35" s="75">
        <f>+Acres!V34*'Machinery Operations'!$AC44</f>
        <v>0</v>
      </c>
      <c r="W35" s="75">
        <f>+Acres!W34*'Machinery Operations'!$AC44</f>
        <v>0</v>
      </c>
      <c r="X35" s="75">
        <f>+Acres!X34*'Machinery Operations'!$AC44</f>
        <v>0</v>
      </c>
      <c r="Y35" s="75">
        <f>+Acres!Y34*'Machinery Operations'!$AC44</f>
        <v>0</v>
      </c>
      <c r="Z35" s="75">
        <f>+Acres!Z34*'Machinery Operations'!$AC44</f>
        <v>0</v>
      </c>
      <c r="AA35" s="75">
        <f>+Acres!AA34*'Machinery Operations'!$AC44</f>
        <v>0</v>
      </c>
      <c r="AB35" s="75">
        <f>+Acres!AB34*'Machinery Operations'!$AC44</f>
        <v>0</v>
      </c>
      <c r="AC35" s="75">
        <f>+Acres!AC34*'Machinery Operations'!$AC44</f>
        <v>0</v>
      </c>
      <c r="AD35" s="75">
        <f>+Acres!AD34*'Machinery Operations'!$AC44</f>
        <v>0</v>
      </c>
      <c r="AE35" s="75">
        <f>+Acres!AE34*'Machinery Operations'!$AC44</f>
        <v>0</v>
      </c>
      <c r="AF35" s="75">
        <f>+Acres!AF34*'Machinery Operations'!$AC44</f>
        <v>0</v>
      </c>
      <c r="AG35" s="75">
        <f>+Acres!AG34*'Machinery Operations'!$AC44</f>
        <v>0</v>
      </c>
      <c r="AH35" s="75">
        <f>+Acres!AH34*'Machinery Operations'!$AC44</f>
        <v>0</v>
      </c>
      <c r="AI35" s="75">
        <f>+Acres!AI34*'Machinery Operations'!$AC44</f>
        <v>0</v>
      </c>
      <c r="AJ35" s="75">
        <f>+Acres!AJ34*'Machinery Operations'!$AC44</f>
        <v>0</v>
      </c>
      <c r="AK35" s="75">
        <f>+Acres!AK34*'Machinery Operations'!$AC44</f>
        <v>0</v>
      </c>
      <c r="AL35" s="75">
        <f>+Acres!AL34*'Machinery Operations'!$AC44</f>
        <v>0</v>
      </c>
      <c r="AM35" s="75">
        <f>+Acres!AM34*'Machinery Operations'!$AC44</f>
        <v>0</v>
      </c>
      <c r="AN35" s="75">
        <f>+Acres!AN34*'Machinery Operations'!$AC44</f>
        <v>0</v>
      </c>
      <c r="AO35" s="75">
        <f>+Acres!AO34*'Machinery Operations'!$AC44</f>
        <v>0</v>
      </c>
      <c r="AP35" s="75">
        <f>+Acres!AP34*'Machinery Operations'!$AC44</f>
        <v>0</v>
      </c>
      <c r="AQ35" s="75">
        <f>+Acres!AQ34*'Machinery Operations'!$AC44</f>
        <v>0</v>
      </c>
    </row>
    <row r="36" spans="1:43" s="32" customFormat="1" ht="18.75" customHeight="1" x14ac:dyDescent="0.2">
      <c r="A36" s="3" t="str">
        <f>+'Machinery Operations'!A45</f>
        <v>Activity</v>
      </c>
      <c r="B36" s="3">
        <f>+'Machinery Operations'!B45</f>
        <v>0</v>
      </c>
      <c r="C36" s="3">
        <f>+'Machinery Operations'!C45</f>
        <v>0</v>
      </c>
      <c r="D36" s="75">
        <f>+Acres!D35*'Machinery Operations'!$AC45</f>
        <v>0</v>
      </c>
      <c r="E36" s="75">
        <f>+Acres!E35*'Machinery Operations'!$AC45</f>
        <v>0</v>
      </c>
      <c r="F36" s="75">
        <f>+Acres!F35*'Machinery Operations'!$AC45</f>
        <v>0</v>
      </c>
      <c r="G36" s="75">
        <f>+Acres!G35*'Machinery Operations'!$AC45</f>
        <v>0</v>
      </c>
      <c r="H36" s="75">
        <f>+Acres!H35*'Machinery Operations'!$AC45</f>
        <v>0</v>
      </c>
      <c r="I36" s="75">
        <f>+Acres!I35*'Machinery Operations'!$AC45</f>
        <v>0</v>
      </c>
      <c r="J36" s="75">
        <f>+Acres!J35*'Machinery Operations'!$AC45</f>
        <v>0</v>
      </c>
      <c r="K36" s="75">
        <f>+Acres!K35*'Machinery Operations'!$AC45</f>
        <v>0</v>
      </c>
      <c r="L36" s="75">
        <f>+Acres!L35*'Machinery Operations'!$AC45</f>
        <v>0</v>
      </c>
      <c r="M36" s="75">
        <f>+Acres!M35*'Machinery Operations'!$AC45</f>
        <v>0</v>
      </c>
      <c r="N36" s="75">
        <f>+Acres!N35*'Machinery Operations'!$AC45</f>
        <v>0</v>
      </c>
      <c r="O36" s="75">
        <f>+Acres!O35*'Machinery Operations'!$AC45</f>
        <v>0</v>
      </c>
      <c r="P36" s="75">
        <f>+Acres!P35*'Machinery Operations'!$AC45</f>
        <v>0</v>
      </c>
      <c r="Q36" s="75">
        <f>+Acres!Q35*'Machinery Operations'!$AC45</f>
        <v>0</v>
      </c>
      <c r="R36" s="75">
        <f>+Acres!R35*'Machinery Operations'!$AC45</f>
        <v>0</v>
      </c>
      <c r="S36" s="75">
        <f>+Acres!S35*'Machinery Operations'!$AC45</f>
        <v>0</v>
      </c>
      <c r="T36" s="75">
        <f>+Acres!T35*'Machinery Operations'!$AC45</f>
        <v>0</v>
      </c>
      <c r="U36" s="75">
        <f>+Acres!U35*'Machinery Operations'!$AC45</f>
        <v>0</v>
      </c>
      <c r="V36" s="75">
        <f>+Acres!V35*'Machinery Operations'!$AC45</f>
        <v>0</v>
      </c>
      <c r="W36" s="75">
        <f>+Acres!W35*'Machinery Operations'!$AC45</f>
        <v>0</v>
      </c>
      <c r="X36" s="75">
        <f>+Acres!X35*'Machinery Operations'!$AC45</f>
        <v>0</v>
      </c>
      <c r="Y36" s="75">
        <f>+Acres!Y35*'Machinery Operations'!$AC45</f>
        <v>0</v>
      </c>
      <c r="Z36" s="75">
        <f>+Acres!Z35*'Machinery Operations'!$AC45</f>
        <v>0</v>
      </c>
      <c r="AA36" s="75">
        <f>+Acres!AA35*'Machinery Operations'!$AC45</f>
        <v>0</v>
      </c>
      <c r="AB36" s="75">
        <f>+Acres!AB35*'Machinery Operations'!$AC45</f>
        <v>0</v>
      </c>
      <c r="AC36" s="75">
        <f>+Acres!AC35*'Machinery Operations'!$AC45</f>
        <v>0</v>
      </c>
      <c r="AD36" s="75">
        <f>+Acres!AD35*'Machinery Operations'!$AC45</f>
        <v>0</v>
      </c>
      <c r="AE36" s="75">
        <f>+Acres!AE35*'Machinery Operations'!$AC45</f>
        <v>0</v>
      </c>
      <c r="AF36" s="75">
        <f>+Acres!AF35*'Machinery Operations'!$AC45</f>
        <v>0</v>
      </c>
      <c r="AG36" s="75">
        <f>+Acres!AG35*'Machinery Operations'!$AC45</f>
        <v>0</v>
      </c>
      <c r="AH36" s="75">
        <f>+Acres!AH35*'Machinery Operations'!$AC45</f>
        <v>0</v>
      </c>
      <c r="AI36" s="75">
        <f>+Acres!AI35*'Machinery Operations'!$AC45</f>
        <v>0</v>
      </c>
      <c r="AJ36" s="75">
        <f>+Acres!AJ35*'Machinery Operations'!$AC45</f>
        <v>0</v>
      </c>
      <c r="AK36" s="75">
        <f>+Acres!AK35*'Machinery Operations'!$AC45</f>
        <v>0</v>
      </c>
      <c r="AL36" s="75">
        <f>+Acres!AL35*'Machinery Operations'!$AC45</f>
        <v>0</v>
      </c>
      <c r="AM36" s="75">
        <f>+Acres!AM35*'Machinery Operations'!$AC45</f>
        <v>0</v>
      </c>
      <c r="AN36" s="75">
        <f>+Acres!AN35*'Machinery Operations'!$AC45</f>
        <v>0</v>
      </c>
      <c r="AO36" s="75">
        <f>+Acres!AO35*'Machinery Operations'!$AC45</f>
        <v>0</v>
      </c>
      <c r="AP36" s="75">
        <f>+Acres!AP35*'Machinery Operations'!$AC45</f>
        <v>0</v>
      </c>
      <c r="AQ36" s="75">
        <f>+Acres!AQ35*'Machinery Operations'!$AC45</f>
        <v>0</v>
      </c>
    </row>
    <row r="37" spans="1:43" ht="18.75" customHeight="1" x14ac:dyDescent="0.2">
      <c r="A37" s="3" t="str">
        <f>+'Machinery Operations'!A46</f>
        <v>Activity</v>
      </c>
      <c r="B37" s="3">
        <f>+'Machinery Operations'!B46</f>
        <v>0</v>
      </c>
      <c r="C37" s="3">
        <f>+'Machinery Operations'!C46</f>
        <v>0</v>
      </c>
      <c r="D37" s="75">
        <f>+Acres!D36*'Machinery Operations'!$AC46</f>
        <v>0</v>
      </c>
      <c r="E37" s="75">
        <f>+Acres!E36*'Machinery Operations'!$AC46</f>
        <v>0</v>
      </c>
      <c r="F37" s="75">
        <f>+Acres!F36*'Machinery Operations'!$AC46</f>
        <v>0</v>
      </c>
      <c r="G37" s="75">
        <f>+Acres!G36*'Machinery Operations'!$AC46</f>
        <v>0</v>
      </c>
      <c r="H37" s="75">
        <f>+Acres!H36*'Machinery Operations'!$AC46</f>
        <v>0</v>
      </c>
      <c r="I37" s="75">
        <f>+Acres!I36*'Machinery Operations'!$AC46</f>
        <v>0</v>
      </c>
      <c r="J37" s="75">
        <f>+Acres!J36*'Machinery Operations'!$AC46</f>
        <v>0</v>
      </c>
      <c r="K37" s="75">
        <f>+Acres!K36*'Machinery Operations'!$AC46</f>
        <v>0</v>
      </c>
      <c r="L37" s="75">
        <f>+Acres!L36*'Machinery Operations'!$AC46</f>
        <v>0</v>
      </c>
      <c r="M37" s="75">
        <f>+Acres!M36*'Machinery Operations'!$AC46</f>
        <v>0</v>
      </c>
      <c r="N37" s="75">
        <f>+Acres!N36*'Machinery Operations'!$AC46</f>
        <v>0</v>
      </c>
      <c r="O37" s="75">
        <f>+Acres!O36*'Machinery Operations'!$AC46</f>
        <v>0</v>
      </c>
      <c r="P37" s="75">
        <f>+Acres!P36*'Machinery Operations'!$AC46</f>
        <v>0</v>
      </c>
      <c r="Q37" s="75">
        <f>+Acres!Q36*'Machinery Operations'!$AC46</f>
        <v>0</v>
      </c>
      <c r="R37" s="75">
        <f>+Acres!R36*'Machinery Operations'!$AC46</f>
        <v>0</v>
      </c>
      <c r="S37" s="75">
        <f>+Acres!S36*'Machinery Operations'!$AC46</f>
        <v>0</v>
      </c>
      <c r="T37" s="75">
        <f>+Acres!T36*'Machinery Operations'!$AC46</f>
        <v>0</v>
      </c>
      <c r="U37" s="75">
        <f>+Acres!U36*'Machinery Operations'!$AC46</f>
        <v>0</v>
      </c>
      <c r="V37" s="75">
        <f>+Acres!V36*'Machinery Operations'!$AC46</f>
        <v>0</v>
      </c>
      <c r="W37" s="75">
        <f>+Acres!W36*'Machinery Operations'!$AC46</f>
        <v>0</v>
      </c>
      <c r="X37" s="75">
        <f>+Acres!X36*'Machinery Operations'!$AC46</f>
        <v>0</v>
      </c>
      <c r="Y37" s="75">
        <f>+Acres!Y36*'Machinery Operations'!$AC46</f>
        <v>0</v>
      </c>
      <c r="Z37" s="75">
        <f>+Acres!Z36*'Machinery Operations'!$AC46</f>
        <v>0</v>
      </c>
      <c r="AA37" s="75">
        <f>+Acres!AA36*'Machinery Operations'!$AC46</f>
        <v>0</v>
      </c>
      <c r="AB37" s="75">
        <f>+Acres!AB36*'Machinery Operations'!$AC46</f>
        <v>0</v>
      </c>
      <c r="AC37" s="75">
        <f>+Acres!AC36*'Machinery Operations'!$AC46</f>
        <v>0</v>
      </c>
      <c r="AD37" s="75">
        <f>+Acres!AD36*'Machinery Operations'!$AC46</f>
        <v>0</v>
      </c>
      <c r="AE37" s="75">
        <f>+Acres!AE36*'Machinery Operations'!$AC46</f>
        <v>0</v>
      </c>
      <c r="AF37" s="75">
        <f>+Acres!AF36*'Machinery Operations'!$AC46</f>
        <v>0</v>
      </c>
      <c r="AG37" s="75">
        <f>+Acres!AG36*'Machinery Operations'!$AC46</f>
        <v>0</v>
      </c>
      <c r="AH37" s="75">
        <f>+Acres!AH36*'Machinery Operations'!$AC46</f>
        <v>0</v>
      </c>
      <c r="AI37" s="75">
        <f>+Acres!AI36*'Machinery Operations'!$AC46</f>
        <v>0</v>
      </c>
      <c r="AJ37" s="75">
        <f>+Acres!AJ36*'Machinery Operations'!$AC46</f>
        <v>0</v>
      </c>
      <c r="AK37" s="75">
        <f>+Acres!AK36*'Machinery Operations'!$AC46</f>
        <v>0</v>
      </c>
      <c r="AL37" s="75">
        <f>+Acres!AL36*'Machinery Operations'!$AC46</f>
        <v>0</v>
      </c>
      <c r="AM37" s="75">
        <f>+Acres!AM36*'Machinery Operations'!$AC46</f>
        <v>0</v>
      </c>
      <c r="AN37" s="75">
        <f>+Acres!AN36*'Machinery Operations'!$AC46</f>
        <v>0</v>
      </c>
      <c r="AO37" s="75">
        <f>+Acres!AO36*'Machinery Operations'!$AC46</f>
        <v>0</v>
      </c>
      <c r="AP37" s="75">
        <f>+Acres!AP36*'Machinery Operations'!$AC46</f>
        <v>0</v>
      </c>
      <c r="AQ37" s="75">
        <f>+Acres!AQ36*'Machinery Operations'!$AC46</f>
        <v>0</v>
      </c>
    </row>
    <row r="38" spans="1:43" ht="18.75" customHeight="1" x14ac:dyDescent="0.2">
      <c r="A38" s="3" t="str">
        <f>+'Machinery Operations'!A47</f>
        <v>Activity</v>
      </c>
      <c r="B38" s="3">
        <f>+'Machinery Operations'!B47</f>
        <v>0</v>
      </c>
      <c r="C38" s="3">
        <f>+'Machinery Operations'!C47</f>
        <v>0</v>
      </c>
      <c r="D38" s="75">
        <f>+Acres!D37*'Machinery Operations'!$AC47</f>
        <v>0</v>
      </c>
      <c r="E38" s="75">
        <f>+Acres!E37*'Machinery Operations'!$AC47</f>
        <v>0</v>
      </c>
      <c r="F38" s="75">
        <f>+Acres!F37*'Machinery Operations'!$AC47</f>
        <v>0</v>
      </c>
      <c r="G38" s="75">
        <f>+Acres!G37*'Machinery Operations'!$AC47</f>
        <v>0</v>
      </c>
      <c r="H38" s="75">
        <f>+Acres!H37*'Machinery Operations'!$AC47</f>
        <v>0</v>
      </c>
      <c r="I38" s="75">
        <f>+Acres!I37*'Machinery Operations'!$AC47</f>
        <v>0</v>
      </c>
      <c r="J38" s="75">
        <f>+Acres!J37*'Machinery Operations'!$AC47</f>
        <v>0</v>
      </c>
      <c r="K38" s="75">
        <f>+Acres!K37*'Machinery Operations'!$AC47</f>
        <v>0</v>
      </c>
      <c r="L38" s="75">
        <f>+Acres!L37*'Machinery Operations'!$AC47</f>
        <v>0</v>
      </c>
      <c r="M38" s="75">
        <f>+Acres!M37*'Machinery Operations'!$AC47</f>
        <v>0</v>
      </c>
      <c r="N38" s="75">
        <f>+Acres!N37*'Machinery Operations'!$AC47</f>
        <v>0</v>
      </c>
      <c r="O38" s="75">
        <f>+Acres!O37*'Machinery Operations'!$AC47</f>
        <v>0</v>
      </c>
      <c r="P38" s="75">
        <f>+Acres!P37*'Machinery Operations'!$AC47</f>
        <v>0</v>
      </c>
      <c r="Q38" s="75">
        <f>+Acres!Q37*'Machinery Operations'!$AC47</f>
        <v>0</v>
      </c>
      <c r="R38" s="75">
        <f>+Acres!R37*'Machinery Operations'!$AC47</f>
        <v>0</v>
      </c>
      <c r="S38" s="75">
        <f>+Acres!S37*'Machinery Operations'!$AC47</f>
        <v>0</v>
      </c>
      <c r="T38" s="75">
        <f>+Acres!T37*'Machinery Operations'!$AC47</f>
        <v>0</v>
      </c>
      <c r="U38" s="75">
        <f>+Acres!U37*'Machinery Operations'!$AC47</f>
        <v>0</v>
      </c>
      <c r="V38" s="75">
        <f>+Acres!V37*'Machinery Operations'!$AC47</f>
        <v>0</v>
      </c>
      <c r="W38" s="75">
        <f>+Acres!W37*'Machinery Operations'!$AC47</f>
        <v>0</v>
      </c>
      <c r="X38" s="75">
        <f>+Acres!X37*'Machinery Operations'!$AC47</f>
        <v>0</v>
      </c>
      <c r="Y38" s="75">
        <f>+Acres!Y37*'Machinery Operations'!$AC47</f>
        <v>0</v>
      </c>
      <c r="Z38" s="75">
        <f>+Acres!Z37*'Machinery Operations'!$AC47</f>
        <v>0</v>
      </c>
      <c r="AA38" s="75">
        <f>+Acres!AA37*'Machinery Operations'!$AC47</f>
        <v>0</v>
      </c>
      <c r="AB38" s="75">
        <f>+Acres!AB37*'Machinery Operations'!$AC47</f>
        <v>0</v>
      </c>
      <c r="AC38" s="75">
        <f>+Acres!AC37*'Machinery Operations'!$AC47</f>
        <v>0</v>
      </c>
      <c r="AD38" s="75">
        <f>+Acres!AD37*'Machinery Operations'!$AC47</f>
        <v>0</v>
      </c>
      <c r="AE38" s="75">
        <f>+Acres!AE37*'Machinery Operations'!$AC47</f>
        <v>0</v>
      </c>
      <c r="AF38" s="75">
        <f>+Acres!AF37*'Machinery Operations'!$AC47</f>
        <v>0</v>
      </c>
      <c r="AG38" s="75">
        <f>+Acres!AG37*'Machinery Operations'!$AC47</f>
        <v>0</v>
      </c>
      <c r="AH38" s="75">
        <f>+Acres!AH37*'Machinery Operations'!$AC47</f>
        <v>0</v>
      </c>
      <c r="AI38" s="75">
        <f>+Acres!AI37*'Machinery Operations'!$AC47</f>
        <v>0</v>
      </c>
      <c r="AJ38" s="75">
        <f>+Acres!AJ37*'Machinery Operations'!$AC47</f>
        <v>0</v>
      </c>
      <c r="AK38" s="75">
        <f>+Acres!AK37*'Machinery Operations'!$AC47</f>
        <v>0</v>
      </c>
      <c r="AL38" s="75">
        <f>+Acres!AL37*'Machinery Operations'!$AC47</f>
        <v>0</v>
      </c>
      <c r="AM38" s="75">
        <f>+Acres!AM37*'Machinery Operations'!$AC47</f>
        <v>0</v>
      </c>
      <c r="AN38" s="75">
        <f>+Acres!AN37*'Machinery Operations'!$AC47</f>
        <v>0</v>
      </c>
      <c r="AO38" s="75">
        <f>+Acres!AO37*'Machinery Operations'!$AC47</f>
        <v>0</v>
      </c>
      <c r="AP38" s="75">
        <f>+Acres!AP37*'Machinery Operations'!$AC47</f>
        <v>0</v>
      </c>
      <c r="AQ38" s="75">
        <f>+Acres!AQ37*'Machinery Operations'!$AC47</f>
        <v>0</v>
      </c>
    </row>
    <row r="39" spans="1:43" ht="18.75" customHeight="1" x14ac:dyDescent="0.2">
      <c r="A39" s="3" t="str">
        <f>+'Machinery Operations'!A48</f>
        <v>Activity</v>
      </c>
      <c r="B39" s="3">
        <f>+'Machinery Operations'!B48</f>
        <v>0</v>
      </c>
      <c r="C39" s="3">
        <f>+'Machinery Operations'!C48</f>
        <v>0</v>
      </c>
      <c r="D39" s="75">
        <f>+Acres!D38*'Machinery Operations'!$AC48</f>
        <v>0</v>
      </c>
      <c r="E39" s="75">
        <f>+Acres!E38*'Machinery Operations'!$AC48</f>
        <v>0</v>
      </c>
      <c r="F39" s="75">
        <f>+Acres!F38*'Machinery Operations'!$AC48</f>
        <v>0</v>
      </c>
      <c r="G39" s="75">
        <f>+Acres!G38*'Machinery Operations'!$AC48</f>
        <v>0</v>
      </c>
      <c r="H39" s="75">
        <f>+Acres!H38*'Machinery Operations'!$AC48</f>
        <v>0</v>
      </c>
      <c r="I39" s="75">
        <f>+Acres!I38*'Machinery Operations'!$AC48</f>
        <v>0</v>
      </c>
      <c r="J39" s="75">
        <f>+Acres!J38*'Machinery Operations'!$AC48</f>
        <v>0</v>
      </c>
      <c r="K39" s="75">
        <f>+Acres!K38*'Machinery Operations'!$AC48</f>
        <v>0</v>
      </c>
      <c r="L39" s="75">
        <f>+Acres!L38*'Machinery Operations'!$AC48</f>
        <v>0</v>
      </c>
      <c r="M39" s="75">
        <f>+Acres!M38*'Machinery Operations'!$AC48</f>
        <v>0</v>
      </c>
      <c r="N39" s="75">
        <f>+Acres!N38*'Machinery Operations'!$AC48</f>
        <v>0</v>
      </c>
      <c r="O39" s="75">
        <f>+Acres!O38*'Machinery Operations'!$AC48</f>
        <v>0</v>
      </c>
      <c r="P39" s="75">
        <f>+Acres!P38*'Machinery Operations'!$AC48</f>
        <v>0</v>
      </c>
      <c r="Q39" s="75">
        <f>+Acres!Q38*'Machinery Operations'!$AC48</f>
        <v>0</v>
      </c>
      <c r="R39" s="75">
        <f>+Acres!R38*'Machinery Operations'!$AC48</f>
        <v>0</v>
      </c>
      <c r="S39" s="75">
        <f>+Acres!S38*'Machinery Operations'!$AC48</f>
        <v>0</v>
      </c>
      <c r="T39" s="75">
        <f>+Acres!T38*'Machinery Operations'!$AC48</f>
        <v>0</v>
      </c>
      <c r="U39" s="75">
        <f>+Acres!U38*'Machinery Operations'!$AC48</f>
        <v>0</v>
      </c>
      <c r="V39" s="75">
        <f>+Acres!V38*'Machinery Operations'!$AC48</f>
        <v>0</v>
      </c>
      <c r="W39" s="75">
        <f>+Acres!W38*'Machinery Operations'!$AC48</f>
        <v>0</v>
      </c>
      <c r="X39" s="75">
        <f>+Acres!X38*'Machinery Operations'!$AC48</f>
        <v>0</v>
      </c>
      <c r="Y39" s="75">
        <f>+Acres!Y38*'Machinery Operations'!$AC48</f>
        <v>0</v>
      </c>
      <c r="Z39" s="75">
        <f>+Acres!Z38*'Machinery Operations'!$AC48</f>
        <v>0</v>
      </c>
      <c r="AA39" s="75">
        <f>+Acres!AA38*'Machinery Operations'!$AC48</f>
        <v>0</v>
      </c>
      <c r="AB39" s="75">
        <f>+Acres!AB38*'Machinery Operations'!$AC48</f>
        <v>0</v>
      </c>
      <c r="AC39" s="75">
        <f>+Acres!AC38*'Machinery Operations'!$AC48</f>
        <v>0</v>
      </c>
      <c r="AD39" s="75">
        <f>+Acres!AD38*'Machinery Operations'!$AC48</f>
        <v>0</v>
      </c>
      <c r="AE39" s="75">
        <f>+Acres!AE38*'Machinery Operations'!$AC48</f>
        <v>0</v>
      </c>
      <c r="AF39" s="75">
        <f>+Acres!AF38*'Machinery Operations'!$AC48</f>
        <v>0</v>
      </c>
      <c r="AG39" s="75">
        <f>+Acres!AG38*'Machinery Operations'!$AC48</f>
        <v>0</v>
      </c>
      <c r="AH39" s="75">
        <f>+Acres!AH38*'Machinery Operations'!$AC48</f>
        <v>0</v>
      </c>
      <c r="AI39" s="75">
        <f>+Acres!AI38*'Machinery Operations'!$AC48</f>
        <v>0</v>
      </c>
      <c r="AJ39" s="75">
        <f>+Acres!AJ38*'Machinery Operations'!$AC48</f>
        <v>0</v>
      </c>
      <c r="AK39" s="75">
        <f>+Acres!AK38*'Machinery Operations'!$AC48</f>
        <v>0</v>
      </c>
      <c r="AL39" s="75">
        <f>+Acres!AL38*'Machinery Operations'!$AC48</f>
        <v>0</v>
      </c>
      <c r="AM39" s="75">
        <f>+Acres!AM38*'Machinery Operations'!$AC48</f>
        <v>0</v>
      </c>
      <c r="AN39" s="75">
        <f>+Acres!AN38*'Machinery Operations'!$AC48</f>
        <v>0</v>
      </c>
      <c r="AO39" s="75">
        <f>+Acres!AO38*'Machinery Operations'!$AC48</f>
        <v>0</v>
      </c>
      <c r="AP39" s="75">
        <f>+Acres!AP38*'Machinery Operations'!$AC48</f>
        <v>0</v>
      </c>
      <c r="AQ39" s="75">
        <f>+Acres!AQ38*'Machinery Operations'!$AC48</f>
        <v>0</v>
      </c>
    </row>
    <row r="40" spans="1:43" ht="18.75" customHeight="1" x14ac:dyDescent="0.2">
      <c r="A40" s="3" t="str">
        <f>+'Machinery Operations'!A49</f>
        <v>Activity</v>
      </c>
      <c r="B40" s="3">
        <f>+'Machinery Operations'!B49</f>
        <v>0</v>
      </c>
      <c r="C40" s="3">
        <f>+'Machinery Operations'!C49</f>
        <v>0</v>
      </c>
      <c r="D40" s="75">
        <f>+Acres!D39*'Machinery Operations'!$AC49</f>
        <v>0</v>
      </c>
      <c r="E40" s="75">
        <f>+Acres!E39*'Machinery Operations'!$AC49</f>
        <v>0</v>
      </c>
      <c r="F40" s="75">
        <f>+Acres!F39*'Machinery Operations'!$AC49</f>
        <v>0</v>
      </c>
      <c r="G40" s="75">
        <f>+Acres!G39*'Machinery Operations'!$AC49</f>
        <v>0</v>
      </c>
      <c r="H40" s="75">
        <f>+Acres!H39*'Machinery Operations'!$AC49</f>
        <v>0</v>
      </c>
      <c r="I40" s="75">
        <f>+Acres!I39*'Machinery Operations'!$AC49</f>
        <v>0</v>
      </c>
      <c r="J40" s="75">
        <f>+Acres!J39*'Machinery Operations'!$AC49</f>
        <v>0</v>
      </c>
      <c r="K40" s="75">
        <f>+Acres!K39*'Machinery Operations'!$AC49</f>
        <v>0</v>
      </c>
      <c r="L40" s="75">
        <f>+Acres!L39*'Machinery Operations'!$AC49</f>
        <v>0</v>
      </c>
      <c r="M40" s="75">
        <f>+Acres!M39*'Machinery Operations'!$AC49</f>
        <v>0</v>
      </c>
      <c r="N40" s="75">
        <f>+Acres!N39*'Machinery Operations'!$AC49</f>
        <v>0</v>
      </c>
      <c r="O40" s="75">
        <f>+Acres!O39*'Machinery Operations'!$AC49</f>
        <v>0</v>
      </c>
      <c r="P40" s="75">
        <f>+Acres!P39*'Machinery Operations'!$AC49</f>
        <v>0</v>
      </c>
      <c r="Q40" s="75">
        <f>+Acres!Q39*'Machinery Operations'!$AC49</f>
        <v>0</v>
      </c>
      <c r="R40" s="75">
        <f>+Acres!R39*'Machinery Operations'!$AC49</f>
        <v>0</v>
      </c>
      <c r="S40" s="75">
        <f>+Acres!S39*'Machinery Operations'!$AC49</f>
        <v>0</v>
      </c>
      <c r="T40" s="75">
        <f>+Acres!T39*'Machinery Operations'!$AC49</f>
        <v>0</v>
      </c>
      <c r="U40" s="75">
        <f>+Acres!U39*'Machinery Operations'!$AC49</f>
        <v>0</v>
      </c>
      <c r="V40" s="75">
        <f>+Acres!V39*'Machinery Operations'!$AC49</f>
        <v>0</v>
      </c>
      <c r="W40" s="75">
        <f>+Acres!W39*'Machinery Operations'!$AC49</f>
        <v>0</v>
      </c>
      <c r="X40" s="75">
        <f>+Acres!X39*'Machinery Operations'!$AC49</f>
        <v>0</v>
      </c>
      <c r="Y40" s="75">
        <f>+Acres!Y39*'Machinery Operations'!$AC49</f>
        <v>0</v>
      </c>
      <c r="Z40" s="75">
        <f>+Acres!Z39*'Machinery Operations'!$AC49</f>
        <v>0</v>
      </c>
      <c r="AA40" s="75">
        <f>+Acres!AA39*'Machinery Operations'!$AC49</f>
        <v>0</v>
      </c>
      <c r="AB40" s="75">
        <f>+Acres!AB39*'Machinery Operations'!$AC49</f>
        <v>0</v>
      </c>
      <c r="AC40" s="75">
        <f>+Acres!AC39*'Machinery Operations'!$AC49</f>
        <v>0</v>
      </c>
      <c r="AD40" s="75">
        <f>+Acres!AD39*'Machinery Operations'!$AC49</f>
        <v>0</v>
      </c>
      <c r="AE40" s="75">
        <f>+Acres!AE39*'Machinery Operations'!$AC49</f>
        <v>0</v>
      </c>
      <c r="AF40" s="75">
        <f>+Acres!AF39*'Machinery Operations'!$AC49</f>
        <v>0</v>
      </c>
      <c r="AG40" s="75">
        <f>+Acres!AG39*'Machinery Operations'!$AC49</f>
        <v>0</v>
      </c>
      <c r="AH40" s="75">
        <f>+Acres!AH39*'Machinery Operations'!$AC49</f>
        <v>0</v>
      </c>
      <c r="AI40" s="75">
        <f>+Acres!AI39*'Machinery Operations'!$AC49</f>
        <v>0</v>
      </c>
      <c r="AJ40" s="75">
        <f>+Acres!AJ39*'Machinery Operations'!$AC49</f>
        <v>0</v>
      </c>
      <c r="AK40" s="75">
        <f>+Acres!AK39*'Machinery Operations'!$AC49</f>
        <v>0</v>
      </c>
      <c r="AL40" s="75">
        <f>+Acres!AL39*'Machinery Operations'!$AC49</f>
        <v>0</v>
      </c>
      <c r="AM40" s="75">
        <f>+Acres!AM39*'Machinery Operations'!$AC49</f>
        <v>0</v>
      </c>
      <c r="AN40" s="75">
        <f>+Acres!AN39*'Machinery Operations'!$AC49</f>
        <v>0</v>
      </c>
      <c r="AO40" s="75">
        <f>+Acres!AO39*'Machinery Operations'!$AC49</f>
        <v>0</v>
      </c>
      <c r="AP40" s="75">
        <f>+Acres!AP39*'Machinery Operations'!$AC49</f>
        <v>0</v>
      </c>
      <c r="AQ40" s="75">
        <f>+Acres!AQ39*'Machinery Operations'!$AC49</f>
        <v>0</v>
      </c>
    </row>
    <row r="41" spans="1:43" ht="18.75" customHeight="1" x14ac:dyDescent="0.2">
      <c r="A41" s="3" t="str">
        <f>+'Machinery Operations'!A50</f>
        <v>Activity</v>
      </c>
      <c r="B41" s="3">
        <f>+'Machinery Operations'!B50</f>
        <v>0</v>
      </c>
      <c r="C41" s="3">
        <f>+'Machinery Operations'!C50</f>
        <v>0</v>
      </c>
      <c r="D41" s="75">
        <f>+Acres!D40*'Machinery Operations'!$AC50</f>
        <v>0</v>
      </c>
      <c r="E41" s="75">
        <f>+Acres!E40*'Machinery Operations'!$AC50</f>
        <v>0</v>
      </c>
      <c r="F41" s="75">
        <f>+Acres!F40*'Machinery Operations'!$AC50</f>
        <v>0</v>
      </c>
      <c r="G41" s="75">
        <f>+Acres!G40*'Machinery Operations'!$AC50</f>
        <v>0</v>
      </c>
      <c r="H41" s="75">
        <f>+Acres!H40*'Machinery Operations'!$AC50</f>
        <v>0</v>
      </c>
      <c r="I41" s="75">
        <f>+Acres!I40*'Machinery Operations'!$AC50</f>
        <v>0</v>
      </c>
      <c r="J41" s="75">
        <f>+Acres!J40*'Machinery Operations'!$AC50</f>
        <v>0</v>
      </c>
      <c r="K41" s="75">
        <f>+Acres!K40*'Machinery Operations'!$AC50</f>
        <v>0</v>
      </c>
      <c r="L41" s="75">
        <f>+Acres!L40*'Machinery Operations'!$AC50</f>
        <v>0</v>
      </c>
      <c r="M41" s="75">
        <f>+Acres!M40*'Machinery Operations'!$AC50</f>
        <v>0</v>
      </c>
      <c r="N41" s="75">
        <f>+Acres!N40*'Machinery Operations'!$AC50</f>
        <v>0</v>
      </c>
      <c r="O41" s="75">
        <f>+Acres!O40*'Machinery Operations'!$AC50</f>
        <v>0</v>
      </c>
      <c r="P41" s="75">
        <f>+Acres!P40*'Machinery Operations'!$AC50</f>
        <v>0</v>
      </c>
      <c r="Q41" s="75">
        <f>+Acres!Q40*'Machinery Operations'!$AC50</f>
        <v>0</v>
      </c>
      <c r="R41" s="75">
        <f>+Acres!R40*'Machinery Operations'!$AC50</f>
        <v>0</v>
      </c>
      <c r="S41" s="75">
        <f>+Acres!S40*'Machinery Operations'!$AC50</f>
        <v>0</v>
      </c>
      <c r="T41" s="75">
        <f>+Acres!T40*'Machinery Operations'!$AC50</f>
        <v>0</v>
      </c>
      <c r="U41" s="75">
        <f>+Acres!U40*'Machinery Operations'!$AC50</f>
        <v>0</v>
      </c>
      <c r="V41" s="75">
        <f>+Acres!V40*'Machinery Operations'!$AC50</f>
        <v>0</v>
      </c>
      <c r="W41" s="75">
        <f>+Acres!W40*'Machinery Operations'!$AC50</f>
        <v>0</v>
      </c>
      <c r="X41" s="75">
        <f>+Acres!X40*'Machinery Operations'!$AC50</f>
        <v>0</v>
      </c>
      <c r="Y41" s="75">
        <f>+Acres!Y40*'Machinery Operations'!$AC50</f>
        <v>0</v>
      </c>
      <c r="Z41" s="75">
        <f>+Acres!Z40*'Machinery Operations'!$AC50</f>
        <v>0</v>
      </c>
      <c r="AA41" s="75">
        <f>+Acres!AA40*'Machinery Operations'!$AC50</f>
        <v>0</v>
      </c>
      <c r="AB41" s="75">
        <f>+Acres!AB40*'Machinery Operations'!$AC50</f>
        <v>0</v>
      </c>
      <c r="AC41" s="75">
        <f>+Acres!AC40*'Machinery Operations'!$AC50</f>
        <v>0</v>
      </c>
      <c r="AD41" s="75">
        <f>+Acres!AD40*'Machinery Operations'!$AC50</f>
        <v>0</v>
      </c>
      <c r="AE41" s="75">
        <f>+Acres!AE40*'Machinery Operations'!$AC50</f>
        <v>0</v>
      </c>
      <c r="AF41" s="75">
        <f>+Acres!AF40*'Machinery Operations'!$AC50</f>
        <v>0</v>
      </c>
      <c r="AG41" s="75">
        <f>+Acres!AG40*'Machinery Operations'!$AC50</f>
        <v>0</v>
      </c>
      <c r="AH41" s="75">
        <f>+Acres!AH40*'Machinery Operations'!$AC50</f>
        <v>0</v>
      </c>
      <c r="AI41" s="75">
        <f>+Acres!AI40*'Machinery Operations'!$AC50</f>
        <v>0</v>
      </c>
      <c r="AJ41" s="75">
        <f>+Acres!AJ40*'Machinery Operations'!$AC50</f>
        <v>0</v>
      </c>
      <c r="AK41" s="75">
        <f>+Acres!AK40*'Machinery Operations'!$AC50</f>
        <v>0</v>
      </c>
      <c r="AL41" s="75">
        <f>+Acres!AL40*'Machinery Operations'!$AC50</f>
        <v>0</v>
      </c>
      <c r="AM41" s="75">
        <f>+Acres!AM40*'Machinery Operations'!$AC50</f>
        <v>0</v>
      </c>
      <c r="AN41" s="75">
        <f>+Acres!AN40*'Machinery Operations'!$AC50</f>
        <v>0</v>
      </c>
      <c r="AO41" s="75">
        <f>+Acres!AO40*'Machinery Operations'!$AC50</f>
        <v>0</v>
      </c>
      <c r="AP41" s="75">
        <f>+Acres!AP40*'Machinery Operations'!$AC50</f>
        <v>0</v>
      </c>
      <c r="AQ41" s="75">
        <f>+Acres!AQ40*'Machinery Operations'!$AC50</f>
        <v>0</v>
      </c>
    </row>
    <row r="42" spans="1:43" ht="18.75" customHeight="1" x14ac:dyDescent="0.2">
      <c r="A42" s="3" t="str">
        <f>+'Machinery Operations'!A51</f>
        <v>Activity</v>
      </c>
      <c r="B42" s="3">
        <f>+'Machinery Operations'!B51</f>
        <v>0</v>
      </c>
      <c r="C42" s="3">
        <f>+'Machinery Operations'!C51</f>
        <v>0</v>
      </c>
      <c r="D42" s="75">
        <f>+Acres!D41*'Machinery Operations'!$AC51</f>
        <v>0</v>
      </c>
      <c r="E42" s="75">
        <f>+Acres!E41*'Machinery Operations'!$AC51</f>
        <v>0</v>
      </c>
      <c r="F42" s="75">
        <f>+Acres!F41*'Machinery Operations'!$AC51</f>
        <v>0</v>
      </c>
      <c r="G42" s="75">
        <f>+Acres!G41*'Machinery Operations'!$AC51</f>
        <v>0</v>
      </c>
      <c r="H42" s="75">
        <f>+Acres!H41*'Machinery Operations'!$AC51</f>
        <v>0</v>
      </c>
      <c r="I42" s="75">
        <f>+Acres!I41*'Machinery Operations'!$AC51</f>
        <v>0</v>
      </c>
      <c r="J42" s="75">
        <f>+Acres!J41*'Machinery Operations'!$AC51</f>
        <v>0</v>
      </c>
      <c r="K42" s="75">
        <f>+Acres!K41*'Machinery Operations'!$AC51</f>
        <v>0</v>
      </c>
      <c r="L42" s="75">
        <f>+Acres!L41*'Machinery Operations'!$AC51</f>
        <v>0</v>
      </c>
      <c r="M42" s="75">
        <f>+Acres!M41*'Machinery Operations'!$AC51</f>
        <v>0</v>
      </c>
      <c r="N42" s="75">
        <f>+Acres!N41*'Machinery Operations'!$AC51</f>
        <v>0</v>
      </c>
      <c r="O42" s="75">
        <f>+Acres!O41*'Machinery Operations'!$AC51</f>
        <v>0</v>
      </c>
      <c r="P42" s="75">
        <f>+Acres!P41*'Machinery Operations'!$AC51</f>
        <v>0</v>
      </c>
      <c r="Q42" s="75">
        <f>+Acres!Q41*'Machinery Operations'!$AC51</f>
        <v>0</v>
      </c>
      <c r="R42" s="75">
        <f>+Acres!R41*'Machinery Operations'!$AC51</f>
        <v>0</v>
      </c>
      <c r="S42" s="75">
        <f>+Acres!S41*'Machinery Operations'!$AC51</f>
        <v>0</v>
      </c>
      <c r="T42" s="75">
        <f>+Acres!T41*'Machinery Operations'!$AC51</f>
        <v>0</v>
      </c>
      <c r="U42" s="75">
        <f>+Acres!U41*'Machinery Operations'!$AC51</f>
        <v>0</v>
      </c>
      <c r="V42" s="75">
        <f>+Acres!V41*'Machinery Operations'!$AC51</f>
        <v>0</v>
      </c>
      <c r="W42" s="75">
        <f>+Acres!W41*'Machinery Operations'!$AC51</f>
        <v>0</v>
      </c>
      <c r="X42" s="75">
        <f>+Acres!X41*'Machinery Operations'!$AC51</f>
        <v>0</v>
      </c>
      <c r="Y42" s="75">
        <f>+Acres!Y41*'Machinery Operations'!$AC51</f>
        <v>0</v>
      </c>
      <c r="Z42" s="75">
        <f>+Acres!Z41*'Machinery Operations'!$AC51</f>
        <v>0</v>
      </c>
      <c r="AA42" s="75">
        <f>+Acres!AA41*'Machinery Operations'!$AC51</f>
        <v>0</v>
      </c>
      <c r="AB42" s="75">
        <f>+Acres!AB41*'Machinery Operations'!$AC51</f>
        <v>0</v>
      </c>
      <c r="AC42" s="75">
        <f>+Acres!AC41*'Machinery Operations'!$AC51</f>
        <v>0</v>
      </c>
      <c r="AD42" s="75">
        <f>+Acres!AD41*'Machinery Operations'!$AC51</f>
        <v>0</v>
      </c>
      <c r="AE42" s="75">
        <f>+Acres!AE41*'Machinery Operations'!$AC51</f>
        <v>0</v>
      </c>
      <c r="AF42" s="75">
        <f>+Acres!AF41*'Machinery Operations'!$AC51</f>
        <v>0</v>
      </c>
      <c r="AG42" s="75">
        <f>+Acres!AG41*'Machinery Operations'!$AC51</f>
        <v>0</v>
      </c>
      <c r="AH42" s="75">
        <f>+Acres!AH41*'Machinery Operations'!$AC51</f>
        <v>0</v>
      </c>
      <c r="AI42" s="75">
        <f>+Acres!AI41*'Machinery Operations'!$AC51</f>
        <v>0</v>
      </c>
      <c r="AJ42" s="75">
        <f>+Acres!AJ41*'Machinery Operations'!$AC51</f>
        <v>0</v>
      </c>
      <c r="AK42" s="75">
        <f>+Acres!AK41*'Machinery Operations'!$AC51</f>
        <v>0</v>
      </c>
      <c r="AL42" s="75">
        <f>+Acres!AL41*'Machinery Operations'!$AC51</f>
        <v>0</v>
      </c>
      <c r="AM42" s="75">
        <f>+Acres!AM41*'Machinery Operations'!$AC51</f>
        <v>0</v>
      </c>
      <c r="AN42" s="75">
        <f>+Acres!AN41*'Machinery Operations'!$AC51</f>
        <v>0</v>
      </c>
      <c r="AO42" s="75">
        <f>+Acres!AO41*'Machinery Operations'!$AC51</f>
        <v>0</v>
      </c>
      <c r="AP42" s="75">
        <f>+Acres!AP41*'Machinery Operations'!$AC51</f>
        <v>0</v>
      </c>
      <c r="AQ42" s="75">
        <f>+Acres!AQ41*'Machinery Operations'!$AC51</f>
        <v>0</v>
      </c>
    </row>
    <row r="43" spans="1:43" ht="18.75" customHeight="1" x14ac:dyDescent="0.2">
      <c r="A43" s="3" t="str">
        <f>+'Machinery Operations'!A52</f>
        <v>Activity</v>
      </c>
      <c r="B43" s="3">
        <f>+'Machinery Operations'!B52</f>
        <v>0</v>
      </c>
      <c r="C43" s="3">
        <f>+'Machinery Operations'!C52</f>
        <v>0</v>
      </c>
      <c r="D43" s="75">
        <f>+Acres!D42*'Machinery Operations'!$AC52</f>
        <v>0</v>
      </c>
      <c r="E43" s="75">
        <f>+Acres!E42*'Machinery Operations'!$AC52</f>
        <v>0</v>
      </c>
      <c r="F43" s="75">
        <f>+Acres!F42*'Machinery Operations'!$AC52</f>
        <v>0</v>
      </c>
      <c r="G43" s="75">
        <f>+Acres!G42*'Machinery Operations'!$AC52</f>
        <v>0</v>
      </c>
      <c r="H43" s="75">
        <f>+Acres!H42*'Machinery Operations'!$AC52</f>
        <v>0</v>
      </c>
      <c r="I43" s="75">
        <f>+Acres!I42*'Machinery Operations'!$AC52</f>
        <v>0</v>
      </c>
      <c r="J43" s="75">
        <f>+Acres!J42*'Machinery Operations'!$AC52</f>
        <v>0</v>
      </c>
      <c r="K43" s="75">
        <f>+Acres!K42*'Machinery Operations'!$AC52</f>
        <v>0</v>
      </c>
      <c r="L43" s="75">
        <f>+Acres!L42*'Machinery Operations'!$AC52</f>
        <v>0</v>
      </c>
      <c r="M43" s="75">
        <f>+Acres!M42*'Machinery Operations'!$AC52</f>
        <v>0</v>
      </c>
      <c r="N43" s="75">
        <f>+Acres!N42*'Machinery Operations'!$AC52</f>
        <v>0</v>
      </c>
      <c r="O43" s="75">
        <f>+Acres!O42*'Machinery Operations'!$AC52</f>
        <v>0</v>
      </c>
      <c r="P43" s="75">
        <f>+Acres!P42*'Machinery Operations'!$AC52</f>
        <v>0</v>
      </c>
      <c r="Q43" s="75">
        <f>+Acres!Q42*'Machinery Operations'!$AC52</f>
        <v>0</v>
      </c>
      <c r="R43" s="75">
        <f>+Acres!R42*'Machinery Operations'!$AC52</f>
        <v>0</v>
      </c>
      <c r="S43" s="75">
        <f>+Acres!S42*'Machinery Operations'!$AC52</f>
        <v>0</v>
      </c>
      <c r="T43" s="75">
        <f>+Acres!T42*'Machinery Operations'!$AC52</f>
        <v>0</v>
      </c>
      <c r="U43" s="75">
        <f>+Acres!U42*'Machinery Operations'!$AC52</f>
        <v>0</v>
      </c>
      <c r="V43" s="75">
        <f>+Acres!V42*'Machinery Operations'!$AC52</f>
        <v>0</v>
      </c>
      <c r="W43" s="75">
        <f>+Acres!W42*'Machinery Operations'!$AC52</f>
        <v>0</v>
      </c>
      <c r="X43" s="75">
        <f>+Acres!X42*'Machinery Operations'!$AC52</f>
        <v>0</v>
      </c>
      <c r="Y43" s="75">
        <f>+Acres!Y42*'Machinery Operations'!$AC52</f>
        <v>0</v>
      </c>
      <c r="Z43" s="75">
        <f>+Acres!Z42*'Machinery Operations'!$AC52</f>
        <v>0</v>
      </c>
      <c r="AA43" s="75">
        <f>+Acres!AA42*'Machinery Operations'!$AC52</f>
        <v>0</v>
      </c>
      <c r="AB43" s="75">
        <f>+Acres!AB42*'Machinery Operations'!$AC52</f>
        <v>0</v>
      </c>
      <c r="AC43" s="75">
        <f>+Acres!AC42*'Machinery Operations'!$AC52</f>
        <v>0</v>
      </c>
      <c r="AD43" s="75">
        <f>+Acres!AD42*'Machinery Operations'!$AC52</f>
        <v>0</v>
      </c>
      <c r="AE43" s="75">
        <f>+Acres!AE42*'Machinery Operations'!$AC52</f>
        <v>0</v>
      </c>
      <c r="AF43" s="75">
        <f>+Acres!AF42*'Machinery Operations'!$AC52</f>
        <v>0</v>
      </c>
      <c r="AG43" s="75">
        <f>+Acres!AG42*'Machinery Operations'!$AC52</f>
        <v>0</v>
      </c>
      <c r="AH43" s="75">
        <f>+Acres!AH42*'Machinery Operations'!$AC52</f>
        <v>0</v>
      </c>
      <c r="AI43" s="75">
        <f>+Acres!AI42*'Machinery Operations'!$AC52</f>
        <v>0</v>
      </c>
      <c r="AJ43" s="75">
        <f>+Acres!AJ42*'Machinery Operations'!$AC52</f>
        <v>0</v>
      </c>
      <c r="AK43" s="75">
        <f>+Acres!AK42*'Machinery Operations'!$AC52</f>
        <v>0</v>
      </c>
      <c r="AL43" s="75">
        <f>+Acres!AL42*'Machinery Operations'!$AC52</f>
        <v>0</v>
      </c>
      <c r="AM43" s="75">
        <f>+Acres!AM42*'Machinery Operations'!$AC52</f>
        <v>0</v>
      </c>
      <c r="AN43" s="75">
        <f>+Acres!AN42*'Machinery Operations'!$AC52</f>
        <v>0</v>
      </c>
      <c r="AO43" s="75">
        <f>+Acres!AO42*'Machinery Operations'!$AC52</f>
        <v>0</v>
      </c>
      <c r="AP43" s="75">
        <f>+Acres!AP42*'Machinery Operations'!$AC52</f>
        <v>0</v>
      </c>
      <c r="AQ43" s="75">
        <f>+Acres!AQ42*'Machinery Operations'!$AC52</f>
        <v>0</v>
      </c>
    </row>
    <row r="44" spans="1:43" ht="18.75" customHeight="1" x14ac:dyDescent="0.2">
      <c r="A44" s="3" t="str">
        <f>+'Machinery Operations'!A53</f>
        <v>Activity</v>
      </c>
      <c r="B44" s="3">
        <f>+'Machinery Operations'!B53</f>
        <v>0</v>
      </c>
      <c r="C44" s="3">
        <f>+'Machinery Operations'!C53</f>
        <v>0</v>
      </c>
      <c r="D44" s="75">
        <f>+Acres!D43*'Machinery Operations'!$AC53</f>
        <v>0</v>
      </c>
      <c r="E44" s="75">
        <f>+Acres!E43*'Machinery Operations'!$AC53</f>
        <v>0</v>
      </c>
      <c r="F44" s="75">
        <f>+Acres!F43*'Machinery Operations'!$AC53</f>
        <v>0</v>
      </c>
      <c r="G44" s="75">
        <f>+Acres!G43*'Machinery Operations'!$AC53</f>
        <v>0</v>
      </c>
      <c r="H44" s="75">
        <f>+Acres!H43*'Machinery Operations'!$AC53</f>
        <v>0</v>
      </c>
      <c r="I44" s="75">
        <f>+Acres!I43*'Machinery Operations'!$AC53</f>
        <v>0</v>
      </c>
      <c r="J44" s="75">
        <f>+Acres!J43*'Machinery Operations'!$AC53</f>
        <v>0</v>
      </c>
      <c r="K44" s="75">
        <f>+Acres!K43*'Machinery Operations'!$AC53</f>
        <v>0</v>
      </c>
      <c r="L44" s="75">
        <f>+Acres!L43*'Machinery Operations'!$AC53</f>
        <v>0</v>
      </c>
      <c r="M44" s="75">
        <f>+Acres!M43*'Machinery Operations'!$AC53</f>
        <v>0</v>
      </c>
      <c r="N44" s="75">
        <f>+Acres!N43*'Machinery Operations'!$AC53</f>
        <v>0</v>
      </c>
      <c r="O44" s="75">
        <f>+Acres!O43*'Machinery Operations'!$AC53</f>
        <v>0</v>
      </c>
      <c r="P44" s="75">
        <f>+Acres!P43*'Machinery Operations'!$AC53</f>
        <v>0</v>
      </c>
      <c r="Q44" s="75">
        <f>+Acres!Q43*'Machinery Operations'!$AC53</f>
        <v>0</v>
      </c>
      <c r="R44" s="75">
        <f>+Acres!R43*'Machinery Operations'!$AC53</f>
        <v>0</v>
      </c>
      <c r="S44" s="75">
        <f>+Acres!S43*'Machinery Operations'!$AC53</f>
        <v>0</v>
      </c>
      <c r="T44" s="75">
        <f>+Acres!T43*'Machinery Operations'!$AC53</f>
        <v>0</v>
      </c>
      <c r="U44" s="75">
        <f>+Acres!U43*'Machinery Operations'!$AC53</f>
        <v>0</v>
      </c>
      <c r="V44" s="75">
        <f>+Acres!V43*'Machinery Operations'!$AC53</f>
        <v>0</v>
      </c>
      <c r="W44" s="75">
        <f>+Acres!W43*'Machinery Operations'!$AC53</f>
        <v>0</v>
      </c>
      <c r="X44" s="75">
        <f>+Acres!X43*'Machinery Operations'!$AC53</f>
        <v>0</v>
      </c>
      <c r="Y44" s="75">
        <f>+Acres!Y43*'Machinery Operations'!$AC53</f>
        <v>0</v>
      </c>
      <c r="Z44" s="75">
        <f>+Acres!Z43*'Machinery Operations'!$AC53</f>
        <v>0</v>
      </c>
      <c r="AA44" s="75">
        <f>+Acres!AA43*'Machinery Operations'!$AC53</f>
        <v>0</v>
      </c>
      <c r="AB44" s="75">
        <f>+Acres!AB43*'Machinery Operations'!$AC53</f>
        <v>0</v>
      </c>
      <c r="AC44" s="75">
        <f>+Acres!AC43*'Machinery Operations'!$AC53</f>
        <v>0</v>
      </c>
      <c r="AD44" s="75">
        <f>+Acres!AD43*'Machinery Operations'!$AC53</f>
        <v>0</v>
      </c>
      <c r="AE44" s="75">
        <f>+Acres!AE43*'Machinery Operations'!$AC53</f>
        <v>0</v>
      </c>
      <c r="AF44" s="75">
        <f>+Acres!AF43*'Machinery Operations'!$AC53</f>
        <v>0</v>
      </c>
      <c r="AG44" s="75">
        <f>+Acres!AG43*'Machinery Operations'!$AC53</f>
        <v>0</v>
      </c>
      <c r="AH44" s="75">
        <f>+Acres!AH43*'Machinery Operations'!$AC53</f>
        <v>0</v>
      </c>
      <c r="AI44" s="75">
        <f>+Acres!AI43*'Machinery Operations'!$AC53</f>
        <v>0</v>
      </c>
      <c r="AJ44" s="75">
        <f>+Acres!AJ43*'Machinery Operations'!$AC53</f>
        <v>0</v>
      </c>
      <c r="AK44" s="75">
        <f>+Acres!AK43*'Machinery Operations'!$AC53</f>
        <v>0</v>
      </c>
      <c r="AL44" s="75">
        <f>+Acres!AL43*'Machinery Operations'!$AC53</f>
        <v>0</v>
      </c>
      <c r="AM44" s="75">
        <f>+Acres!AM43*'Machinery Operations'!$AC53</f>
        <v>0</v>
      </c>
      <c r="AN44" s="75">
        <f>+Acres!AN43*'Machinery Operations'!$AC53</f>
        <v>0</v>
      </c>
      <c r="AO44" s="75">
        <f>+Acres!AO43*'Machinery Operations'!$AC53</f>
        <v>0</v>
      </c>
      <c r="AP44" s="75">
        <f>+Acres!AP43*'Machinery Operations'!$AC53</f>
        <v>0</v>
      </c>
      <c r="AQ44" s="75">
        <f>+Acres!AQ43*'Machinery Operations'!$AC53</f>
        <v>0</v>
      </c>
    </row>
    <row r="45" spans="1:43" ht="18.75" customHeight="1" x14ac:dyDescent="0.2">
      <c r="A45" s="3" t="str">
        <f>+'Machinery Operations'!A54</f>
        <v>Activity</v>
      </c>
      <c r="B45" s="3">
        <f>+'Machinery Operations'!B54</f>
        <v>0</v>
      </c>
      <c r="C45" s="3">
        <f>+'Machinery Operations'!C54</f>
        <v>0</v>
      </c>
      <c r="D45" s="75">
        <f>+Acres!D44*'Machinery Operations'!$AC54</f>
        <v>0</v>
      </c>
      <c r="E45" s="75">
        <f>+Acres!E44*'Machinery Operations'!$AC54</f>
        <v>0</v>
      </c>
      <c r="F45" s="75">
        <f>+Acres!F44*'Machinery Operations'!$AC54</f>
        <v>0</v>
      </c>
      <c r="G45" s="75">
        <f>+Acres!G44*'Machinery Operations'!$AC54</f>
        <v>0</v>
      </c>
      <c r="H45" s="75">
        <f>+Acres!H44*'Machinery Operations'!$AC54</f>
        <v>0</v>
      </c>
      <c r="I45" s="75">
        <f>+Acres!I44*'Machinery Operations'!$AC54</f>
        <v>0</v>
      </c>
      <c r="J45" s="75">
        <f>+Acres!J44*'Machinery Operations'!$AC54</f>
        <v>0</v>
      </c>
      <c r="K45" s="75">
        <f>+Acres!K44*'Machinery Operations'!$AC54</f>
        <v>0</v>
      </c>
      <c r="L45" s="75">
        <f>+Acres!L44*'Machinery Operations'!$AC54</f>
        <v>0</v>
      </c>
      <c r="M45" s="75">
        <f>+Acres!M44*'Machinery Operations'!$AC54</f>
        <v>0</v>
      </c>
      <c r="N45" s="75">
        <f>+Acres!N44*'Machinery Operations'!$AC54</f>
        <v>0</v>
      </c>
      <c r="O45" s="75">
        <f>+Acres!O44*'Machinery Operations'!$AC54</f>
        <v>0</v>
      </c>
      <c r="P45" s="75">
        <f>+Acres!P44*'Machinery Operations'!$AC54</f>
        <v>0</v>
      </c>
      <c r="Q45" s="75">
        <f>+Acres!Q44*'Machinery Operations'!$AC54</f>
        <v>0</v>
      </c>
      <c r="R45" s="75">
        <f>+Acres!R44*'Machinery Operations'!$AC54</f>
        <v>0</v>
      </c>
      <c r="S45" s="75">
        <f>+Acres!S44*'Machinery Operations'!$AC54</f>
        <v>0</v>
      </c>
      <c r="T45" s="75">
        <f>+Acres!T44*'Machinery Operations'!$AC54</f>
        <v>0</v>
      </c>
      <c r="U45" s="75">
        <f>+Acres!U44*'Machinery Operations'!$AC54</f>
        <v>0</v>
      </c>
      <c r="V45" s="75">
        <f>+Acres!V44*'Machinery Operations'!$AC54</f>
        <v>0</v>
      </c>
      <c r="W45" s="75">
        <f>+Acres!W44*'Machinery Operations'!$AC54</f>
        <v>0</v>
      </c>
      <c r="X45" s="75">
        <f>+Acres!X44*'Machinery Operations'!$AC54</f>
        <v>0</v>
      </c>
      <c r="Y45" s="75">
        <f>+Acres!Y44*'Machinery Operations'!$AC54</f>
        <v>0</v>
      </c>
      <c r="Z45" s="75">
        <f>+Acres!Z44*'Machinery Operations'!$AC54</f>
        <v>0</v>
      </c>
      <c r="AA45" s="75">
        <f>+Acres!AA44*'Machinery Operations'!$AC54</f>
        <v>0</v>
      </c>
      <c r="AB45" s="75">
        <f>+Acres!AB44*'Machinery Operations'!$AC54</f>
        <v>0</v>
      </c>
      <c r="AC45" s="75">
        <f>+Acres!AC44*'Machinery Operations'!$AC54</f>
        <v>0</v>
      </c>
      <c r="AD45" s="75">
        <f>+Acres!AD44*'Machinery Operations'!$AC54</f>
        <v>0</v>
      </c>
      <c r="AE45" s="75">
        <f>+Acres!AE44*'Machinery Operations'!$AC54</f>
        <v>0</v>
      </c>
      <c r="AF45" s="75">
        <f>+Acres!AF44*'Machinery Operations'!$AC54</f>
        <v>0</v>
      </c>
      <c r="AG45" s="75">
        <f>+Acres!AG44*'Machinery Operations'!$AC54</f>
        <v>0</v>
      </c>
      <c r="AH45" s="75">
        <f>+Acres!AH44*'Machinery Operations'!$AC54</f>
        <v>0</v>
      </c>
      <c r="AI45" s="75">
        <f>+Acres!AI44*'Machinery Operations'!$AC54</f>
        <v>0</v>
      </c>
      <c r="AJ45" s="75">
        <f>+Acres!AJ44*'Machinery Operations'!$AC54</f>
        <v>0</v>
      </c>
      <c r="AK45" s="75">
        <f>+Acres!AK44*'Machinery Operations'!$AC54</f>
        <v>0</v>
      </c>
      <c r="AL45" s="75">
        <f>+Acres!AL44*'Machinery Operations'!$AC54</f>
        <v>0</v>
      </c>
      <c r="AM45" s="75">
        <f>+Acres!AM44*'Machinery Operations'!$AC54</f>
        <v>0</v>
      </c>
      <c r="AN45" s="75">
        <f>+Acres!AN44*'Machinery Operations'!$AC54</f>
        <v>0</v>
      </c>
      <c r="AO45" s="75">
        <f>+Acres!AO44*'Machinery Operations'!$AC54</f>
        <v>0</v>
      </c>
      <c r="AP45" s="75">
        <f>+Acres!AP44*'Machinery Operations'!$AC54</f>
        <v>0</v>
      </c>
      <c r="AQ45" s="75">
        <f>+Acres!AQ44*'Machinery Operations'!$AC54</f>
        <v>0</v>
      </c>
    </row>
    <row r="46" spans="1:43" ht="18.75" customHeight="1" x14ac:dyDescent="0.2">
      <c r="A46" s="3" t="str">
        <f>+'Machinery Operations'!A55</f>
        <v>Activity</v>
      </c>
      <c r="B46" s="3">
        <f>+'Machinery Operations'!B55</f>
        <v>0</v>
      </c>
      <c r="C46" s="3">
        <f>+'Machinery Operations'!C55</f>
        <v>0</v>
      </c>
      <c r="D46" s="75">
        <f>+Acres!D45*'Machinery Operations'!$AC55</f>
        <v>0</v>
      </c>
      <c r="E46" s="75">
        <f>+Acres!E45*'Machinery Operations'!$AC55</f>
        <v>0</v>
      </c>
      <c r="F46" s="75">
        <f>+Acres!F45*'Machinery Operations'!$AC55</f>
        <v>0</v>
      </c>
      <c r="G46" s="75">
        <f>+Acres!G45*'Machinery Operations'!$AC55</f>
        <v>0</v>
      </c>
      <c r="H46" s="75">
        <f>+Acres!H45*'Machinery Operations'!$AC55</f>
        <v>0</v>
      </c>
      <c r="I46" s="75">
        <f>+Acres!I45*'Machinery Operations'!$AC55</f>
        <v>0</v>
      </c>
      <c r="J46" s="75">
        <f>+Acres!J45*'Machinery Operations'!$AC55</f>
        <v>0</v>
      </c>
      <c r="K46" s="75">
        <f>+Acres!K45*'Machinery Operations'!$AC55</f>
        <v>0</v>
      </c>
      <c r="L46" s="75">
        <f>+Acres!L45*'Machinery Operations'!$AC55</f>
        <v>0</v>
      </c>
      <c r="M46" s="75">
        <f>+Acres!M45*'Machinery Operations'!$AC55</f>
        <v>0</v>
      </c>
      <c r="N46" s="75">
        <f>+Acres!N45*'Machinery Operations'!$AC55</f>
        <v>0</v>
      </c>
      <c r="O46" s="75">
        <f>+Acres!O45*'Machinery Operations'!$AC55</f>
        <v>0</v>
      </c>
      <c r="P46" s="75">
        <f>+Acres!P45*'Machinery Operations'!$AC55</f>
        <v>0</v>
      </c>
      <c r="Q46" s="75">
        <f>+Acres!Q45*'Machinery Operations'!$AC55</f>
        <v>0</v>
      </c>
      <c r="R46" s="75">
        <f>+Acres!R45*'Machinery Operations'!$AC55</f>
        <v>0</v>
      </c>
      <c r="S46" s="75">
        <f>+Acres!S45*'Machinery Operations'!$AC55</f>
        <v>0</v>
      </c>
      <c r="T46" s="75">
        <f>+Acres!T45*'Machinery Operations'!$AC55</f>
        <v>0</v>
      </c>
      <c r="U46" s="75">
        <f>+Acres!U45*'Machinery Operations'!$AC55</f>
        <v>0</v>
      </c>
      <c r="V46" s="75">
        <f>+Acres!V45*'Machinery Operations'!$AC55</f>
        <v>0</v>
      </c>
      <c r="W46" s="75">
        <f>+Acres!W45*'Machinery Operations'!$AC55</f>
        <v>0</v>
      </c>
      <c r="X46" s="75">
        <f>+Acres!X45*'Machinery Operations'!$AC55</f>
        <v>0</v>
      </c>
      <c r="Y46" s="75">
        <f>+Acres!Y45*'Machinery Operations'!$AC55</f>
        <v>0</v>
      </c>
      <c r="Z46" s="75">
        <f>+Acres!Z45*'Machinery Operations'!$AC55</f>
        <v>0</v>
      </c>
      <c r="AA46" s="75">
        <f>+Acres!AA45*'Machinery Operations'!$AC55</f>
        <v>0</v>
      </c>
      <c r="AB46" s="75">
        <f>+Acres!AB45*'Machinery Operations'!$AC55</f>
        <v>0</v>
      </c>
      <c r="AC46" s="75">
        <f>+Acres!AC45*'Machinery Operations'!$AC55</f>
        <v>0</v>
      </c>
      <c r="AD46" s="75">
        <f>+Acres!AD45*'Machinery Operations'!$AC55</f>
        <v>0</v>
      </c>
      <c r="AE46" s="75">
        <f>+Acres!AE45*'Machinery Operations'!$AC55</f>
        <v>0</v>
      </c>
      <c r="AF46" s="75">
        <f>+Acres!AF45*'Machinery Operations'!$AC55</f>
        <v>0</v>
      </c>
      <c r="AG46" s="75">
        <f>+Acres!AG45*'Machinery Operations'!$AC55</f>
        <v>0</v>
      </c>
      <c r="AH46" s="75">
        <f>+Acres!AH45*'Machinery Operations'!$AC55</f>
        <v>0</v>
      </c>
      <c r="AI46" s="75">
        <f>+Acres!AI45*'Machinery Operations'!$AC55</f>
        <v>0</v>
      </c>
      <c r="AJ46" s="75">
        <f>+Acres!AJ45*'Machinery Operations'!$AC55</f>
        <v>0</v>
      </c>
      <c r="AK46" s="75">
        <f>+Acres!AK45*'Machinery Operations'!$AC55</f>
        <v>0</v>
      </c>
      <c r="AL46" s="75">
        <f>+Acres!AL45*'Machinery Operations'!$AC55</f>
        <v>0</v>
      </c>
      <c r="AM46" s="75">
        <f>+Acres!AM45*'Machinery Operations'!$AC55</f>
        <v>0</v>
      </c>
      <c r="AN46" s="75">
        <f>+Acres!AN45*'Machinery Operations'!$AC55</f>
        <v>0</v>
      </c>
      <c r="AO46" s="75">
        <f>+Acres!AO45*'Machinery Operations'!$AC55</f>
        <v>0</v>
      </c>
      <c r="AP46" s="75">
        <f>+Acres!AP45*'Machinery Operations'!$AC55</f>
        <v>0</v>
      </c>
      <c r="AQ46" s="75">
        <f>+Acres!AQ45*'Machinery Operations'!$AC55</f>
        <v>0</v>
      </c>
    </row>
    <row r="47" spans="1:43" ht="16.5" customHeight="1" x14ac:dyDescent="0.2">
      <c r="A47" s="3" t="str">
        <f>+'Machinery Operations'!A56</f>
        <v>Activity</v>
      </c>
      <c r="B47" s="3">
        <f>+'Machinery Operations'!B56</f>
        <v>0</v>
      </c>
      <c r="C47" s="3">
        <f>+'Machinery Operations'!C56</f>
        <v>0</v>
      </c>
      <c r="D47" s="75">
        <f>+Acres!D46*'Machinery Operations'!$AC56</f>
        <v>0</v>
      </c>
      <c r="E47" s="75">
        <f>+Acres!E46*'Machinery Operations'!$AC56</f>
        <v>0</v>
      </c>
      <c r="F47" s="75">
        <f>+Acres!F46*'Machinery Operations'!$AC56</f>
        <v>0</v>
      </c>
      <c r="G47" s="75">
        <f>+Acres!G46*'Machinery Operations'!$AC56</f>
        <v>0</v>
      </c>
      <c r="H47" s="75">
        <f>+Acres!H46*'Machinery Operations'!$AC56</f>
        <v>0</v>
      </c>
      <c r="I47" s="75">
        <f>+Acres!I46*'Machinery Operations'!$AC56</f>
        <v>0</v>
      </c>
      <c r="J47" s="75">
        <f>+Acres!J46*'Machinery Operations'!$AC56</f>
        <v>0</v>
      </c>
      <c r="K47" s="75">
        <f>+Acres!K46*'Machinery Operations'!$AC56</f>
        <v>0</v>
      </c>
      <c r="L47" s="75">
        <f>+Acres!L46*'Machinery Operations'!$AC56</f>
        <v>0</v>
      </c>
      <c r="M47" s="75">
        <f>+Acres!M46*'Machinery Operations'!$AC56</f>
        <v>0</v>
      </c>
      <c r="N47" s="75">
        <f>+Acres!N46*'Machinery Operations'!$AC56</f>
        <v>0</v>
      </c>
      <c r="O47" s="75">
        <f>+Acres!O46*'Machinery Operations'!$AC56</f>
        <v>0</v>
      </c>
      <c r="P47" s="75">
        <f>+Acres!P46*'Machinery Operations'!$AC56</f>
        <v>0</v>
      </c>
      <c r="Q47" s="75">
        <f>+Acres!Q46*'Machinery Operations'!$AC56</f>
        <v>0</v>
      </c>
      <c r="R47" s="75">
        <f>+Acres!R46*'Machinery Operations'!$AC56</f>
        <v>0</v>
      </c>
      <c r="S47" s="75">
        <f>+Acres!S46*'Machinery Operations'!$AC56</f>
        <v>0</v>
      </c>
      <c r="T47" s="75">
        <f>+Acres!T46*'Machinery Operations'!$AC56</f>
        <v>0</v>
      </c>
      <c r="U47" s="75">
        <f>+Acres!U46*'Machinery Operations'!$AC56</f>
        <v>0</v>
      </c>
      <c r="V47" s="75">
        <f>+Acres!V46*'Machinery Operations'!$AC56</f>
        <v>0</v>
      </c>
      <c r="W47" s="75">
        <f>+Acres!W46*'Machinery Operations'!$AC56</f>
        <v>0</v>
      </c>
      <c r="X47" s="75">
        <f>+Acres!X46*'Machinery Operations'!$AC56</f>
        <v>0</v>
      </c>
      <c r="Y47" s="75">
        <f>+Acres!Y46*'Machinery Operations'!$AC56</f>
        <v>0</v>
      </c>
      <c r="Z47" s="75">
        <f>+Acres!Z46*'Machinery Operations'!$AC56</f>
        <v>0</v>
      </c>
      <c r="AA47" s="75">
        <f>+Acres!AA46*'Machinery Operations'!$AC56</f>
        <v>0</v>
      </c>
      <c r="AB47" s="75">
        <f>+Acres!AB46*'Machinery Operations'!$AC56</f>
        <v>0</v>
      </c>
      <c r="AC47" s="75">
        <f>+Acres!AC46*'Machinery Operations'!$AC56</f>
        <v>0</v>
      </c>
      <c r="AD47" s="75">
        <f>+Acres!AD46*'Machinery Operations'!$AC56</f>
        <v>0</v>
      </c>
      <c r="AE47" s="75">
        <f>+Acres!AE46*'Machinery Operations'!$AC56</f>
        <v>0</v>
      </c>
      <c r="AF47" s="75">
        <f>+Acres!AF46*'Machinery Operations'!$AC56</f>
        <v>0</v>
      </c>
      <c r="AG47" s="75">
        <f>+Acres!AG46*'Machinery Operations'!$AC56</f>
        <v>0</v>
      </c>
      <c r="AH47" s="75">
        <f>+Acres!AH46*'Machinery Operations'!$AC56</f>
        <v>0</v>
      </c>
      <c r="AI47" s="75">
        <f>+Acres!AI46*'Machinery Operations'!$AC56</f>
        <v>0</v>
      </c>
      <c r="AJ47" s="75">
        <f>+Acres!AJ46*'Machinery Operations'!$AC56</f>
        <v>0</v>
      </c>
      <c r="AK47" s="75">
        <f>+Acres!AK46*'Machinery Operations'!$AC56</f>
        <v>0</v>
      </c>
      <c r="AL47" s="75">
        <f>+Acres!AL46*'Machinery Operations'!$AC56</f>
        <v>0</v>
      </c>
      <c r="AM47" s="75">
        <f>+Acres!AM46*'Machinery Operations'!$AC56</f>
        <v>0</v>
      </c>
      <c r="AN47" s="75">
        <f>+Acres!AN46*'Machinery Operations'!$AC56</f>
        <v>0</v>
      </c>
      <c r="AO47" s="75">
        <f>+Acres!AO46*'Machinery Operations'!$AC56</f>
        <v>0</v>
      </c>
      <c r="AP47" s="75">
        <f>+Acres!AP46*'Machinery Operations'!$AC56</f>
        <v>0</v>
      </c>
      <c r="AQ47" s="75">
        <f>+Acres!AQ46*'Machinery Operations'!$AC56</f>
        <v>0</v>
      </c>
    </row>
    <row r="48" spans="1:43" ht="16.5" customHeight="1" x14ac:dyDescent="0.2">
      <c r="A48" s="3" t="str">
        <f>+'Machinery Operations'!A57</f>
        <v>Activity</v>
      </c>
      <c r="B48" s="3">
        <f>+'Machinery Operations'!B57</f>
        <v>0</v>
      </c>
      <c r="C48" s="3">
        <f>+'Machinery Operations'!C57</f>
        <v>0</v>
      </c>
      <c r="D48" s="75">
        <f>+Acres!D47*'Machinery Operations'!$AC57</f>
        <v>0</v>
      </c>
      <c r="E48" s="75">
        <f>+Acres!E47*'Machinery Operations'!$AC57</f>
        <v>0</v>
      </c>
      <c r="F48" s="75">
        <f>+Acres!F47*'Machinery Operations'!$AC57</f>
        <v>0</v>
      </c>
      <c r="G48" s="75">
        <f>+Acres!G47*'Machinery Operations'!$AC57</f>
        <v>0</v>
      </c>
      <c r="H48" s="75">
        <f>+Acres!H47*'Machinery Operations'!$AC57</f>
        <v>0</v>
      </c>
      <c r="I48" s="75">
        <f>+Acres!I47*'Machinery Operations'!$AC57</f>
        <v>0</v>
      </c>
      <c r="J48" s="75">
        <f>+Acres!J47*'Machinery Operations'!$AC57</f>
        <v>0</v>
      </c>
      <c r="K48" s="75">
        <f>+Acres!K47*'Machinery Operations'!$AC57</f>
        <v>0</v>
      </c>
      <c r="L48" s="75">
        <f>+Acres!L47*'Machinery Operations'!$AC57</f>
        <v>0</v>
      </c>
      <c r="M48" s="75">
        <f>+Acres!M47*'Machinery Operations'!$AC57</f>
        <v>0</v>
      </c>
      <c r="N48" s="75">
        <f>+Acres!N47*'Machinery Operations'!$AC57</f>
        <v>0</v>
      </c>
      <c r="O48" s="75">
        <f>+Acres!O47*'Machinery Operations'!$AC57</f>
        <v>0</v>
      </c>
      <c r="P48" s="75">
        <f>+Acres!P47*'Machinery Operations'!$AC57</f>
        <v>0</v>
      </c>
      <c r="Q48" s="75">
        <f>+Acres!Q47*'Machinery Operations'!$AC57</f>
        <v>0</v>
      </c>
      <c r="R48" s="75">
        <f>+Acres!R47*'Machinery Operations'!$AC57</f>
        <v>0</v>
      </c>
      <c r="S48" s="75">
        <f>+Acres!S47*'Machinery Operations'!$AC57</f>
        <v>0</v>
      </c>
      <c r="T48" s="75">
        <f>+Acres!T47*'Machinery Operations'!$AC57</f>
        <v>0</v>
      </c>
      <c r="U48" s="75">
        <f>+Acres!U47*'Machinery Operations'!$AC57</f>
        <v>0</v>
      </c>
      <c r="V48" s="75">
        <f>+Acres!V47*'Machinery Operations'!$AC57</f>
        <v>0</v>
      </c>
      <c r="W48" s="75">
        <f>+Acres!W47*'Machinery Operations'!$AC57</f>
        <v>0</v>
      </c>
      <c r="X48" s="75">
        <f>+Acres!X47*'Machinery Operations'!$AC57</f>
        <v>0</v>
      </c>
      <c r="Y48" s="75">
        <f>+Acres!Y47*'Machinery Operations'!$AC57</f>
        <v>0</v>
      </c>
      <c r="Z48" s="75">
        <f>+Acres!Z47*'Machinery Operations'!$AC57</f>
        <v>0</v>
      </c>
      <c r="AA48" s="75">
        <f>+Acres!AA47*'Machinery Operations'!$AC57</f>
        <v>0</v>
      </c>
      <c r="AB48" s="75">
        <f>+Acres!AB47*'Machinery Operations'!$AC57</f>
        <v>0</v>
      </c>
      <c r="AC48" s="75">
        <f>+Acres!AC47*'Machinery Operations'!$AC57</f>
        <v>0</v>
      </c>
      <c r="AD48" s="75">
        <f>+Acres!AD47*'Machinery Operations'!$AC57</f>
        <v>0</v>
      </c>
      <c r="AE48" s="75">
        <f>+Acres!AE47*'Machinery Operations'!$AC57</f>
        <v>0</v>
      </c>
      <c r="AF48" s="75">
        <f>+Acres!AF47*'Machinery Operations'!$AC57</f>
        <v>0</v>
      </c>
      <c r="AG48" s="75">
        <f>+Acres!AG47*'Machinery Operations'!$AC57</f>
        <v>0</v>
      </c>
      <c r="AH48" s="75">
        <f>+Acres!AH47*'Machinery Operations'!$AC57</f>
        <v>0</v>
      </c>
      <c r="AI48" s="75">
        <f>+Acres!AI47*'Machinery Operations'!$AC57</f>
        <v>0</v>
      </c>
      <c r="AJ48" s="75">
        <f>+Acres!AJ47*'Machinery Operations'!$AC57</f>
        <v>0</v>
      </c>
      <c r="AK48" s="75">
        <f>+Acres!AK47*'Machinery Operations'!$AC57</f>
        <v>0</v>
      </c>
      <c r="AL48" s="75">
        <f>+Acres!AL47*'Machinery Operations'!$AC57</f>
        <v>0</v>
      </c>
      <c r="AM48" s="75">
        <f>+Acres!AM47*'Machinery Operations'!$AC57</f>
        <v>0</v>
      </c>
      <c r="AN48" s="75">
        <f>+Acres!AN47*'Machinery Operations'!$AC57</f>
        <v>0</v>
      </c>
      <c r="AO48" s="75">
        <f>+Acres!AO47*'Machinery Operations'!$AC57</f>
        <v>0</v>
      </c>
      <c r="AP48" s="75">
        <f>+Acres!AP47*'Machinery Operations'!$AC57</f>
        <v>0</v>
      </c>
      <c r="AQ48" s="75">
        <f>+Acres!AQ47*'Machinery Operations'!$AC57</f>
        <v>0</v>
      </c>
    </row>
    <row r="49" spans="1:43" ht="16.5" customHeight="1" x14ac:dyDescent="0.2">
      <c r="A49" s="3" t="str">
        <f>+'Machinery Operations'!A58</f>
        <v>Activity</v>
      </c>
      <c r="B49" s="3">
        <f>+'Machinery Operations'!B58</f>
        <v>0</v>
      </c>
      <c r="C49" s="3">
        <f>+'Machinery Operations'!C58</f>
        <v>0</v>
      </c>
      <c r="D49" s="75">
        <f>+Acres!D48*'Machinery Operations'!$AC58</f>
        <v>0</v>
      </c>
      <c r="E49" s="75">
        <f>+Acres!E48*'Machinery Operations'!$AC58</f>
        <v>0</v>
      </c>
      <c r="F49" s="75">
        <f>+Acres!F48*'Machinery Operations'!$AC58</f>
        <v>0</v>
      </c>
      <c r="G49" s="75">
        <f>+Acres!G48*'Machinery Operations'!$AC58</f>
        <v>0</v>
      </c>
      <c r="H49" s="75">
        <f>+Acres!H48*'Machinery Operations'!$AC58</f>
        <v>0</v>
      </c>
      <c r="I49" s="75">
        <f>+Acres!I48*'Machinery Operations'!$AC58</f>
        <v>0</v>
      </c>
      <c r="J49" s="75">
        <f>+Acres!J48*'Machinery Operations'!$AC58</f>
        <v>0</v>
      </c>
      <c r="K49" s="75">
        <f>+Acres!K48*'Machinery Operations'!$AC58</f>
        <v>0</v>
      </c>
      <c r="L49" s="75">
        <f>+Acres!L48*'Machinery Operations'!$AC58</f>
        <v>0</v>
      </c>
      <c r="M49" s="75">
        <f>+Acres!M48*'Machinery Operations'!$AC58</f>
        <v>0</v>
      </c>
      <c r="N49" s="75">
        <f>+Acres!N48*'Machinery Operations'!$AC58</f>
        <v>0</v>
      </c>
      <c r="O49" s="75">
        <f>+Acres!O48*'Machinery Operations'!$AC58</f>
        <v>0</v>
      </c>
      <c r="P49" s="75">
        <f>+Acres!P48*'Machinery Operations'!$AC58</f>
        <v>0</v>
      </c>
      <c r="Q49" s="75">
        <f>+Acres!Q48*'Machinery Operations'!$AC58</f>
        <v>0</v>
      </c>
      <c r="R49" s="75">
        <f>+Acres!R48*'Machinery Operations'!$AC58</f>
        <v>0</v>
      </c>
      <c r="S49" s="75">
        <f>+Acres!S48*'Machinery Operations'!$AC58</f>
        <v>0</v>
      </c>
      <c r="T49" s="75">
        <f>+Acres!T48*'Machinery Operations'!$AC58</f>
        <v>0</v>
      </c>
      <c r="U49" s="75">
        <f>+Acres!U48*'Machinery Operations'!$AC58</f>
        <v>0</v>
      </c>
      <c r="V49" s="75">
        <f>+Acres!V48*'Machinery Operations'!$AC58</f>
        <v>0</v>
      </c>
      <c r="W49" s="75">
        <f>+Acres!W48*'Machinery Operations'!$AC58</f>
        <v>0</v>
      </c>
      <c r="X49" s="75">
        <f>+Acres!X48*'Machinery Operations'!$AC58</f>
        <v>0</v>
      </c>
      <c r="Y49" s="75">
        <f>+Acres!Y48*'Machinery Operations'!$AC58</f>
        <v>0</v>
      </c>
      <c r="Z49" s="75">
        <f>+Acres!Z48*'Machinery Operations'!$AC58</f>
        <v>0</v>
      </c>
      <c r="AA49" s="75">
        <f>+Acres!AA48*'Machinery Operations'!$AC58</f>
        <v>0</v>
      </c>
      <c r="AB49" s="75">
        <f>+Acres!AB48*'Machinery Operations'!$AC58</f>
        <v>0</v>
      </c>
      <c r="AC49" s="75">
        <f>+Acres!AC48*'Machinery Operations'!$AC58</f>
        <v>0</v>
      </c>
      <c r="AD49" s="75">
        <f>+Acres!AD48*'Machinery Operations'!$AC58</f>
        <v>0</v>
      </c>
      <c r="AE49" s="75">
        <f>+Acres!AE48*'Machinery Operations'!$AC58</f>
        <v>0</v>
      </c>
      <c r="AF49" s="75">
        <f>+Acres!AF48*'Machinery Operations'!$AC58</f>
        <v>0</v>
      </c>
      <c r="AG49" s="75">
        <f>+Acres!AG48*'Machinery Operations'!$AC58</f>
        <v>0</v>
      </c>
      <c r="AH49" s="75">
        <f>+Acres!AH48*'Machinery Operations'!$AC58</f>
        <v>0</v>
      </c>
      <c r="AI49" s="75">
        <f>+Acres!AI48*'Machinery Operations'!$AC58</f>
        <v>0</v>
      </c>
      <c r="AJ49" s="75">
        <f>+Acres!AJ48*'Machinery Operations'!$AC58</f>
        <v>0</v>
      </c>
      <c r="AK49" s="75">
        <f>+Acres!AK48*'Machinery Operations'!$AC58</f>
        <v>0</v>
      </c>
      <c r="AL49" s="75">
        <f>+Acres!AL48*'Machinery Operations'!$AC58</f>
        <v>0</v>
      </c>
      <c r="AM49" s="75">
        <f>+Acres!AM48*'Machinery Operations'!$AC58</f>
        <v>0</v>
      </c>
      <c r="AN49" s="75">
        <f>+Acres!AN48*'Machinery Operations'!$AC58</f>
        <v>0</v>
      </c>
      <c r="AO49" s="75">
        <f>+Acres!AO48*'Machinery Operations'!$AC58</f>
        <v>0</v>
      </c>
      <c r="AP49" s="75">
        <f>+Acres!AP48*'Machinery Operations'!$AC58</f>
        <v>0</v>
      </c>
      <c r="AQ49" s="75">
        <f>+Acres!AQ48*'Machinery Operations'!$AC58</f>
        <v>0</v>
      </c>
    </row>
    <row r="50" spans="1:43" ht="16.5" customHeight="1" x14ac:dyDescent="0.2">
      <c r="A50" s="3" t="str">
        <f>+'Machinery Operations'!A59</f>
        <v>Activity</v>
      </c>
      <c r="B50" s="3">
        <f>+'Machinery Operations'!B59</f>
        <v>0</v>
      </c>
      <c r="C50" s="3">
        <f>+'Machinery Operations'!C59</f>
        <v>0</v>
      </c>
      <c r="D50" s="75">
        <f>+Acres!D49*'Machinery Operations'!$AC59</f>
        <v>0</v>
      </c>
      <c r="E50" s="75">
        <f>+Acres!E49*'Machinery Operations'!$AC59</f>
        <v>0</v>
      </c>
      <c r="F50" s="75">
        <f>+Acres!F49*'Machinery Operations'!$AC59</f>
        <v>0</v>
      </c>
      <c r="G50" s="75">
        <f>+Acres!G49*'Machinery Operations'!$AC59</f>
        <v>0</v>
      </c>
      <c r="H50" s="75">
        <f>+Acres!H49*'Machinery Operations'!$AC59</f>
        <v>0</v>
      </c>
      <c r="I50" s="75">
        <f>+Acres!I49*'Machinery Operations'!$AC59</f>
        <v>0</v>
      </c>
      <c r="J50" s="75">
        <f>+Acres!J49*'Machinery Operations'!$AC59</f>
        <v>0</v>
      </c>
      <c r="K50" s="75">
        <f>+Acres!K49*'Machinery Operations'!$AC59</f>
        <v>0</v>
      </c>
      <c r="L50" s="75">
        <f>+Acres!L49*'Machinery Operations'!$AC59</f>
        <v>0</v>
      </c>
      <c r="M50" s="75">
        <f>+Acres!M49*'Machinery Operations'!$AC59</f>
        <v>0</v>
      </c>
      <c r="N50" s="75">
        <f>+Acres!N49*'Machinery Operations'!$AC59</f>
        <v>0</v>
      </c>
      <c r="O50" s="75">
        <f>+Acres!O49*'Machinery Operations'!$AC59</f>
        <v>0</v>
      </c>
      <c r="P50" s="75">
        <f>+Acres!P49*'Machinery Operations'!$AC59</f>
        <v>0</v>
      </c>
      <c r="Q50" s="75">
        <f>+Acres!Q49*'Machinery Operations'!$AC59</f>
        <v>0</v>
      </c>
      <c r="R50" s="75">
        <f>+Acres!R49*'Machinery Operations'!$AC59</f>
        <v>0</v>
      </c>
      <c r="S50" s="75">
        <f>+Acres!S49*'Machinery Operations'!$AC59</f>
        <v>0</v>
      </c>
      <c r="T50" s="75">
        <f>+Acres!T49*'Machinery Operations'!$AC59</f>
        <v>0</v>
      </c>
      <c r="U50" s="75">
        <f>+Acres!U49*'Machinery Operations'!$AC59</f>
        <v>0</v>
      </c>
      <c r="V50" s="75">
        <f>+Acres!V49*'Machinery Operations'!$AC59</f>
        <v>0</v>
      </c>
      <c r="W50" s="75">
        <f>+Acres!W49*'Machinery Operations'!$AC59</f>
        <v>0</v>
      </c>
      <c r="X50" s="75">
        <f>+Acres!X49*'Machinery Operations'!$AC59</f>
        <v>0</v>
      </c>
      <c r="Y50" s="75">
        <f>+Acres!Y49*'Machinery Operations'!$AC59</f>
        <v>0</v>
      </c>
      <c r="Z50" s="75">
        <f>+Acres!Z49*'Machinery Operations'!$AC59</f>
        <v>0</v>
      </c>
      <c r="AA50" s="75">
        <f>+Acres!AA49*'Machinery Operations'!$AC59</f>
        <v>0</v>
      </c>
      <c r="AB50" s="75">
        <f>+Acres!AB49*'Machinery Operations'!$AC59</f>
        <v>0</v>
      </c>
      <c r="AC50" s="75">
        <f>+Acres!AC49*'Machinery Operations'!$AC59</f>
        <v>0</v>
      </c>
      <c r="AD50" s="75">
        <f>+Acres!AD49*'Machinery Operations'!$AC59</f>
        <v>0</v>
      </c>
      <c r="AE50" s="75">
        <f>+Acres!AE49*'Machinery Operations'!$AC59</f>
        <v>0</v>
      </c>
      <c r="AF50" s="75">
        <f>+Acres!AF49*'Machinery Operations'!$AC59</f>
        <v>0</v>
      </c>
      <c r="AG50" s="75">
        <f>+Acres!AG49*'Machinery Operations'!$AC59</f>
        <v>0</v>
      </c>
      <c r="AH50" s="75">
        <f>+Acres!AH49*'Machinery Operations'!$AC59</f>
        <v>0</v>
      </c>
      <c r="AI50" s="75">
        <f>+Acres!AI49*'Machinery Operations'!$AC59</f>
        <v>0</v>
      </c>
      <c r="AJ50" s="75">
        <f>+Acres!AJ49*'Machinery Operations'!$AC59</f>
        <v>0</v>
      </c>
      <c r="AK50" s="75">
        <f>+Acres!AK49*'Machinery Operations'!$AC59</f>
        <v>0</v>
      </c>
      <c r="AL50" s="75">
        <f>+Acres!AL49*'Machinery Operations'!$AC59</f>
        <v>0</v>
      </c>
      <c r="AM50" s="75">
        <f>+Acres!AM49*'Machinery Operations'!$AC59</f>
        <v>0</v>
      </c>
      <c r="AN50" s="75">
        <f>+Acres!AN49*'Machinery Operations'!$AC59</f>
        <v>0</v>
      </c>
      <c r="AO50" s="75">
        <f>+Acres!AO49*'Machinery Operations'!$AC59</f>
        <v>0</v>
      </c>
      <c r="AP50" s="75">
        <f>+Acres!AP49*'Machinery Operations'!$AC59</f>
        <v>0</v>
      </c>
      <c r="AQ50" s="75">
        <f>+Acres!AQ49*'Machinery Operations'!$AC59</f>
        <v>0</v>
      </c>
    </row>
    <row r="51" spans="1:43" ht="16.5" customHeight="1" x14ac:dyDescent="0.2">
      <c r="A51" s="3" t="str">
        <f>+'Machinery Operations'!A60</f>
        <v>Activity</v>
      </c>
      <c r="B51" s="3">
        <f>+'Machinery Operations'!B60</f>
        <v>0</v>
      </c>
      <c r="C51" s="3">
        <f>+'Machinery Operations'!C60</f>
        <v>0</v>
      </c>
      <c r="D51" s="75">
        <f>+Acres!D50*'Machinery Operations'!$AC60</f>
        <v>0</v>
      </c>
      <c r="E51" s="75">
        <f>+Acres!E50*'Machinery Operations'!$AC60</f>
        <v>0</v>
      </c>
      <c r="F51" s="75">
        <f>+Acres!F50*'Machinery Operations'!$AC60</f>
        <v>0</v>
      </c>
      <c r="G51" s="75">
        <f>+Acres!G50*'Machinery Operations'!$AC60</f>
        <v>0</v>
      </c>
      <c r="H51" s="75">
        <f>+Acres!H50*'Machinery Operations'!$AC60</f>
        <v>0</v>
      </c>
      <c r="I51" s="75">
        <f>+Acres!I50*'Machinery Operations'!$AC60</f>
        <v>0</v>
      </c>
      <c r="J51" s="75">
        <f>+Acres!J50*'Machinery Operations'!$AC60</f>
        <v>0</v>
      </c>
      <c r="K51" s="75">
        <f>+Acres!K50*'Machinery Operations'!$AC60</f>
        <v>0</v>
      </c>
      <c r="L51" s="75">
        <f>+Acres!L50*'Machinery Operations'!$AC60</f>
        <v>0</v>
      </c>
      <c r="M51" s="75">
        <f>+Acres!M50*'Machinery Operations'!$AC60</f>
        <v>0</v>
      </c>
      <c r="N51" s="75">
        <f>+Acres!N50*'Machinery Operations'!$AC60</f>
        <v>0</v>
      </c>
      <c r="O51" s="75">
        <f>+Acres!O50*'Machinery Operations'!$AC60</f>
        <v>0</v>
      </c>
      <c r="P51" s="75">
        <f>+Acres!P50*'Machinery Operations'!$AC60</f>
        <v>0</v>
      </c>
      <c r="Q51" s="75">
        <f>+Acres!Q50*'Machinery Operations'!$AC60</f>
        <v>0</v>
      </c>
      <c r="R51" s="75">
        <f>+Acres!R50*'Machinery Operations'!$AC60</f>
        <v>0</v>
      </c>
      <c r="S51" s="75">
        <f>+Acres!S50*'Machinery Operations'!$AC60</f>
        <v>0</v>
      </c>
      <c r="T51" s="75">
        <f>+Acres!T50*'Machinery Operations'!$AC60</f>
        <v>0</v>
      </c>
      <c r="U51" s="75">
        <f>+Acres!U50*'Machinery Operations'!$AC60</f>
        <v>0</v>
      </c>
      <c r="V51" s="75">
        <f>+Acres!V50*'Machinery Operations'!$AC60</f>
        <v>0</v>
      </c>
      <c r="W51" s="75">
        <f>+Acres!W50*'Machinery Operations'!$AC60</f>
        <v>0</v>
      </c>
      <c r="X51" s="75">
        <f>+Acres!X50*'Machinery Operations'!$AC60</f>
        <v>0</v>
      </c>
      <c r="Y51" s="75">
        <f>+Acres!Y50*'Machinery Operations'!$AC60</f>
        <v>0</v>
      </c>
      <c r="Z51" s="75">
        <f>+Acres!Z50*'Machinery Operations'!$AC60</f>
        <v>0</v>
      </c>
      <c r="AA51" s="75">
        <f>+Acres!AA50*'Machinery Operations'!$AC60</f>
        <v>0</v>
      </c>
      <c r="AB51" s="75">
        <f>+Acres!AB50*'Machinery Operations'!$AC60</f>
        <v>0</v>
      </c>
      <c r="AC51" s="75">
        <f>+Acres!AC50*'Machinery Operations'!$AC60</f>
        <v>0</v>
      </c>
      <c r="AD51" s="75">
        <f>+Acres!AD50*'Machinery Operations'!$AC60</f>
        <v>0</v>
      </c>
      <c r="AE51" s="75">
        <f>+Acres!AE50*'Machinery Operations'!$AC60</f>
        <v>0</v>
      </c>
      <c r="AF51" s="75">
        <f>+Acres!AF50*'Machinery Operations'!$AC60</f>
        <v>0</v>
      </c>
      <c r="AG51" s="75">
        <f>+Acres!AG50*'Machinery Operations'!$AC60</f>
        <v>0</v>
      </c>
      <c r="AH51" s="75">
        <f>+Acres!AH50*'Machinery Operations'!$AC60</f>
        <v>0</v>
      </c>
      <c r="AI51" s="75">
        <f>+Acres!AI50*'Machinery Operations'!$AC60</f>
        <v>0</v>
      </c>
      <c r="AJ51" s="75">
        <f>+Acres!AJ50*'Machinery Operations'!$AC60</f>
        <v>0</v>
      </c>
      <c r="AK51" s="75">
        <f>+Acres!AK50*'Machinery Operations'!$AC60</f>
        <v>0</v>
      </c>
      <c r="AL51" s="75">
        <f>+Acres!AL50*'Machinery Operations'!$AC60</f>
        <v>0</v>
      </c>
      <c r="AM51" s="75">
        <f>+Acres!AM50*'Machinery Operations'!$AC60</f>
        <v>0</v>
      </c>
      <c r="AN51" s="75">
        <f>+Acres!AN50*'Machinery Operations'!$AC60</f>
        <v>0</v>
      </c>
      <c r="AO51" s="75">
        <f>+Acres!AO50*'Machinery Operations'!$AC60</f>
        <v>0</v>
      </c>
      <c r="AP51" s="75">
        <f>+Acres!AP50*'Machinery Operations'!$AC60</f>
        <v>0</v>
      </c>
      <c r="AQ51" s="75">
        <f>+Acres!AQ50*'Machinery Operations'!$AC60</f>
        <v>0</v>
      </c>
    </row>
    <row r="52" spans="1:43" ht="16.5" customHeight="1" x14ac:dyDescent="0.2">
      <c r="A52" s="3" t="str">
        <f>+'Machinery Operations'!A61</f>
        <v>Activity</v>
      </c>
      <c r="B52" s="3">
        <f>+'Machinery Operations'!B61</f>
        <v>0</v>
      </c>
      <c r="C52" s="3">
        <f>+'Machinery Operations'!C61</f>
        <v>0</v>
      </c>
      <c r="D52" s="75">
        <f>+Acres!D51*'Machinery Operations'!$AC61</f>
        <v>0</v>
      </c>
      <c r="E52" s="75">
        <f>+Acres!E51*'Machinery Operations'!$AC61</f>
        <v>0</v>
      </c>
      <c r="F52" s="75">
        <f>+Acres!F51*'Machinery Operations'!$AC61</f>
        <v>0</v>
      </c>
      <c r="G52" s="75">
        <f>+Acres!G51*'Machinery Operations'!$AC61</f>
        <v>0</v>
      </c>
      <c r="H52" s="75">
        <f>+Acres!H51*'Machinery Operations'!$AC61</f>
        <v>0</v>
      </c>
      <c r="I52" s="75">
        <f>+Acres!I51*'Machinery Operations'!$AC61</f>
        <v>0</v>
      </c>
      <c r="J52" s="75">
        <f>+Acres!J51*'Machinery Operations'!$AC61</f>
        <v>0</v>
      </c>
      <c r="K52" s="75">
        <f>+Acres!K51*'Machinery Operations'!$AC61</f>
        <v>0</v>
      </c>
      <c r="L52" s="75">
        <f>+Acres!L51*'Machinery Operations'!$AC61</f>
        <v>0</v>
      </c>
      <c r="M52" s="75">
        <f>+Acres!M51*'Machinery Operations'!$AC61</f>
        <v>0</v>
      </c>
      <c r="N52" s="75">
        <f>+Acres!N51*'Machinery Operations'!$AC61</f>
        <v>0</v>
      </c>
      <c r="O52" s="75">
        <f>+Acres!O51*'Machinery Operations'!$AC61</f>
        <v>0</v>
      </c>
      <c r="P52" s="75">
        <f>+Acres!P51*'Machinery Operations'!$AC61</f>
        <v>0</v>
      </c>
      <c r="Q52" s="75">
        <f>+Acres!Q51*'Machinery Operations'!$AC61</f>
        <v>0</v>
      </c>
      <c r="R52" s="75">
        <f>+Acres!R51*'Machinery Operations'!$AC61</f>
        <v>0</v>
      </c>
      <c r="S52" s="75">
        <f>+Acres!S51*'Machinery Operations'!$AC61</f>
        <v>0</v>
      </c>
      <c r="T52" s="75">
        <f>+Acres!T51*'Machinery Operations'!$AC61</f>
        <v>0</v>
      </c>
      <c r="U52" s="75">
        <f>+Acres!U51*'Machinery Operations'!$AC61</f>
        <v>0</v>
      </c>
      <c r="V52" s="75">
        <f>+Acres!V51*'Machinery Operations'!$AC61</f>
        <v>0</v>
      </c>
      <c r="W52" s="75">
        <f>+Acres!W51*'Machinery Operations'!$AC61</f>
        <v>0</v>
      </c>
      <c r="X52" s="75">
        <f>+Acres!X51*'Machinery Operations'!$AC61</f>
        <v>0</v>
      </c>
      <c r="Y52" s="75">
        <f>+Acres!Y51*'Machinery Operations'!$AC61</f>
        <v>0</v>
      </c>
      <c r="Z52" s="75">
        <f>+Acres!Z51*'Machinery Operations'!$AC61</f>
        <v>0</v>
      </c>
      <c r="AA52" s="75">
        <f>+Acres!AA51*'Machinery Operations'!$AC61</f>
        <v>0</v>
      </c>
      <c r="AB52" s="75">
        <f>+Acres!AB51*'Machinery Operations'!$AC61</f>
        <v>0</v>
      </c>
      <c r="AC52" s="75">
        <f>+Acres!AC51*'Machinery Operations'!$AC61</f>
        <v>0</v>
      </c>
      <c r="AD52" s="75">
        <f>+Acres!AD51*'Machinery Operations'!$AC61</f>
        <v>0</v>
      </c>
      <c r="AE52" s="75">
        <f>+Acres!AE51*'Machinery Operations'!$AC61</f>
        <v>0</v>
      </c>
      <c r="AF52" s="75">
        <f>+Acres!AF51*'Machinery Operations'!$AC61</f>
        <v>0</v>
      </c>
      <c r="AG52" s="75">
        <f>+Acres!AG51*'Machinery Operations'!$AC61</f>
        <v>0</v>
      </c>
      <c r="AH52" s="75">
        <f>+Acres!AH51*'Machinery Operations'!$AC61</f>
        <v>0</v>
      </c>
      <c r="AI52" s="75">
        <f>+Acres!AI51*'Machinery Operations'!$AC61</f>
        <v>0</v>
      </c>
      <c r="AJ52" s="75">
        <f>+Acres!AJ51*'Machinery Operations'!$AC61</f>
        <v>0</v>
      </c>
      <c r="AK52" s="75">
        <f>+Acres!AK51*'Machinery Operations'!$AC61</f>
        <v>0</v>
      </c>
      <c r="AL52" s="75">
        <f>+Acres!AL51*'Machinery Operations'!$AC61</f>
        <v>0</v>
      </c>
      <c r="AM52" s="75">
        <f>+Acres!AM51*'Machinery Operations'!$AC61</f>
        <v>0</v>
      </c>
      <c r="AN52" s="75">
        <f>+Acres!AN51*'Machinery Operations'!$AC61</f>
        <v>0</v>
      </c>
      <c r="AO52" s="75">
        <f>+Acres!AO51*'Machinery Operations'!$AC61</f>
        <v>0</v>
      </c>
      <c r="AP52" s="75">
        <f>+Acres!AP51*'Machinery Operations'!$AC61</f>
        <v>0</v>
      </c>
      <c r="AQ52" s="75">
        <f>+Acres!AQ51*'Machinery Operations'!$AC61</f>
        <v>0</v>
      </c>
    </row>
    <row r="53" spans="1:43" ht="18.75" customHeight="1" x14ac:dyDescent="0.2">
      <c r="A53" s="3" t="str">
        <f>+'Machinery Operations'!A62</f>
        <v>Activity</v>
      </c>
      <c r="B53" s="3">
        <f>+'Machinery Operations'!B62</f>
        <v>0</v>
      </c>
      <c r="C53" s="3">
        <f>+'Machinery Operations'!C62</f>
        <v>0</v>
      </c>
      <c r="D53" s="75">
        <f>+Acres!D52*'Machinery Operations'!$AC62</f>
        <v>0</v>
      </c>
      <c r="E53" s="75">
        <f>+Acres!E52*'Machinery Operations'!$AC62</f>
        <v>0</v>
      </c>
      <c r="F53" s="75">
        <f>+Acres!F52*'Machinery Operations'!$AC62</f>
        <v>0</v>
      </c>
      <c r="G53" s="75">
        <f>+Acres!G52*'Machinery Operations'!$AC62</f>
        <v>0</v>
      </c>
      <c r="H53" s="75">
        <f>+Acres!H52*'Machinery Operations'!$AC62</f>
        <v>0</v>
      </c>
      <c r="I53" s="75">
        <f>+Acres!I52*'Machinery Operations'!$AC62</f>
        <v>0</v>
      </c>
      <c r="J53" s="75">
        <f>+Acres!J52*'Machinery Operations'!$AC62</f>
        <v>0</v>
      </c>
      <c r="K53" s="75">
        <f>+Acres!K52*'Machinery Operations'!$AC62</f>
        <v>0</v>
      </c>
      <c r="L53" s="75">
        <f>+Acres!L52*'Machinery Operations'!$AC62</f>
        <v>0</v>
      </c>
      <c r="M53" s="75">
        <f>+Acres!M52*'Machinery Operations'!$AC62</f>
        <v>0</v>
      </c>
      <c r="N53" s="75">
        <f>+Acres!N52*'Machinery Operations'!$AC62</f>
        <v>0</v>
      </c>
      <c r="O53" s="75">
        <f>+Acres!O52*'Machinery Operations'!$AC62</f>
        <v>0</v>
      </c>
      <c r="P53" s="75">
        <f>+Acres!P52*'Machinery Operations'!$AC62</f>
        <v>0</v>
      </c>
      <c r="Q53" s="75">
        <f>+Acres!Q52*'Machinery Operations'!$AC62</f>
        <v>0</v>
      </c>
      <c r="R53" s="75">
        <f>+Acres!R52*'Machinery Operations'!$AC62</f>
        <v>0</v>
      </c>
      <c r="S53" s="75">
        <f>+Acres!S52*'Machinery Operations'!$AC62</f>
        <v>0</v>
      </c>
      <c r="T53" s="75">
        <f>+Acres!T52*'Machinery Operations'!$AC62</f>
        <v>0</v>
      </c>
      <c r="U53" s="75">
        <f>+Acres!U52*'Machinery Operations'!$AC62</f>
        <v>0</v>
      </c>
      <c r="V53" s="75">
        <f>+Acres!V52*'Machinery Operations'!$AC62</f>
        <v>0</v>
      </c>
      <c r="W53" s="75">
        <f>+Acres!W52*'Machinery Operations'!$AC62</f>
        <v>0</v>
      </c>
      <c r="X53" s="75">
        <f>+Acres!X52*'Machinery Operations'!$AC62</f>
        <v>0</v>
      </c>
      <c r="Y53" s="75">
        <f>+Acres!Y52*'Machinery Operations'!$AC62</f>
        <v>0</v>
      </c>
      <c r="Z53" s="75">
        <f>+Acres!Z52*'Machinery Operations'!$AC62</f>
        <v>0</v>
      </c>
      <c r="AA53" s="75">
        <f>+Acres!AA52*'Machinery Operations'!$AC62</f>
        <v>0</v>
      </c>
      <c r="AB53" s="75">
        <f>+Acres!AB52*'Machinery Operations'!$AC62</f>
        <v>0</v>
      </c>
      <c r="AC53" s="75">
        <f>+Acres!AC52*'Machinery Operations'!$AC62</f>
        <v>0</v>
      </c>
      <c r="AD53" s="75">
        <f>+Acres!AD52*'Machinery Operations'!$AC62</f>
        <v>0</v>
      </c>
      <c r="AE53" s="75">
        <f>+Acres!AE52*'Machinery Operations'!$AC62</f>
        <v>0</v>
      </c>
      <c r="AF53" s="75">
        <f>+Acres!AF52*'Machinery Operations'!$AC62</f>
        <v>0</v>
      </c>
      <c r="AG53" s="75">
        <f>+Acres!AG52*'Machinery Operations'!$AC62</f>
        <v>0</v>
      </c>
      <c r="AH53" s="75">
        <f>+Acres!AH52*'Machinery Operations'!$AC62</f>
        <v>0</v>
      </c>
      <c r="AI53" s="75">
        <f>+Acres!AI52*'Machinery Operations'!$AC62</f>
        <v>0</v>
      </c>
      <c r="AJ53" s="75">
        <f>+Acres!AJ52*'Machinery Operations'!$AC62</f>
        <v>0</v>
      </c>
      <c r="AK53" s="75">
        <f>+Acres!AK52*'Machinery Operations'!$AC62</f>
        <v>0</v>
      </c>
      <c r="AL53" s="75">
        <f>+Acres!AL52*'Machinery Operations'!$AC62</f>
        <v>0</v>
      </c>
      <c r="AM53" s="75">
        <f>+Acres!AM52*'Machinery Operations'!$AC62</f>
        <v>0</v>
      </c>
      <c r="AN53" s="75">
        <f>+Acres!AN52*'Machinery Operations'!$AC62</f>
        <v>0</v>
      </c>
      <c r="AO53" s="75">
        <f>+Acres!AO52*'Machinery Operations'!$AC62</f>
        <v>0</v>
      </c>
      <c r="AP53" s="75">
        <f>+Acres!AP52*'Machinery Operations'!$AC62</f>
        <v>0</v>
      </c>
      <c r="AQ53" s="75">
        <f>+Acres!AQ52*'Machinery Operations'!$AC62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3.42578125" customWidth="1"/>
    <col min="2" max="2" width="16.2851562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94</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Operations'!$AD19</f>
        <v>0</v>
      </c>
      <c r="E10" s="75">
        <f>+Acres!E9*'Machinery Operations'!$AD19</f>
        <v>0</v>
      </c>
      <c r="F10" s="75">
        <f>+Acres!F9*'Machinery Operations'!$AD19</f>
        <v>0</v>
      </c>
      <c r="G10" s="75">
        <f>+Acres!G9*'Machinery Operations'!$AD19</f>
        <v>0</v>
      </c>
      <c r="H10" s="75">
        <f>+Acres!H9*'Machinery Operations'!$AD19</f>
        <v>0</v>
      </c>
      <c r="I10" s="75">
        <f>+Acres!I9*'Machinery Operations'!$AD19</f>
        <v>0</v>
      </c>
      <c r="J10" s="75">
        <f>+Acres!J9*'Machinery Operations'!$AD19</f>
        <v>0</v>
      </c>
      <c r="K10" s="75">
        <f>+Acres!K9*'Machinery Operations'!$AD19</f>
        <v>0</v>
      </c>
      <c r="L10" s="75">
        <f>+Acres!L9*'Machinery Operations'!$AD19</f>
        <v>0</v>
      </c>
      <c r="M10" s="75">
        <f>+Acres!M9*'Machinery Operations'!$AD19</f>
        <v>0</v>
      </c>
      <c r="N10" s="75">
        <f>+Acres!N9*'Machinery Operations'!$AD19</f>
        <v>0</v>
      </c>
      <c r="O10" s="75">
        <f>+Acres!O9*'Machinery Operations'!$AD19</f>
        <v>0</v>
      </c>
      <c r="P10" s="75">
        <f>+Acres!P9*'Machinery Operations'!$AD19</f>
        <v>0</v>
      </c>
      <c r="Q10" s="75">
        <f>+Acres!Q9*'Machinery Operations'!$AD19</f>
        <v>0</v>
      </c>
      <c r="R10" s="75">
        <f>+Acres!R9*'Machinery Operations'!$AD19</f>
        <v>0</v>
      </c>
      <c r="S10" s="75">
        <f>+Acres!S9*'Machinery Operations'!$AD19</f>
        <v>0</v>
      </c>
      <c r="T10" s="75">
        <f>+Acres!T9*'Machinery Operations'!$AD19</f>
        <v>0</v>
      </c>
      <c r="U10" s="75">
        <f>+Acres!U9*'Machinery Operations'!$AD19</f>
        <v>0</v>
      </c>
      <c r="V10" s="75">
        <f>+Acres!V9*'Machinery Operations'!$AD19</f>
        <v>0</v>
      </c>
      <c r="W10" s="75">
        <f>+Acres!W9*'Machinery Operations'!$AD19</f>
        <v>0</v>
      </c>
      <c r="X10" s="75">
        <f>+Acres!X9*'Machinery Operations'!$AD19</f>
        <v>0</v>
      </c>
      <c r="Y10" s="75">
        <f>+Acres!Y9*'Machinery Operations'!$AD19</f>
        <v>0</v>
      </c>
      <c r="Z10" s="75">
        <f>+Acres!Z9*'Machinery Operations'!$AD19</f>
        <v>0</v>
      </c>
      <c r="AA10" s="75">
        <f>+Acres!AA9*'Machinery Operations'!$AD19</f>
        <v>0</v>
      </c>
      <c r="AB10" s="75">
        <f>+Acres!AB9*'Machinery Operations'!$AD19</f>
        <v>0</v>
      </c>
      <c r="AC10" s="75">
        <f>+Acres!AC9*'Machinery Operations'!$AD19</f>
        <v>0</v>
      </c>
      <c r="AD10" s="75">
        <f>+Acres!AD9*'Machinery Operations'!$AD19</f>
        <v>0</v>
      </c>
      <c r="AE10" s="75">
        <f>+Acres!AE9*'Machinery Operations'!$AD19</f>
        <v>0</v>
      </c>
      <c r="AF10" s="75">
        <f>+Acres!AF9*'Machinery Operations'!$AD19</f>
        <v>0</v>
      </c>
      <c r="AG10" s="75">
        <f>+Acres!AG9*'Machinery Operations'!$AD19</f>
        <v>0</v>
      </c>
      <c r="AH10" s="75">
        <f>+Acres!AH9*'Machinery Operations'!$AD19</f>
        <v>0</v>
      </c>
      <c r="AI10" s="75">
        <f>+Acres!AI9*'Machinery Operations'!$AD19</f>
        <v>0</v>
      </c>
      <c r="AJ10" s="75">
        <f>+Acres!AJ9*'Machinery Operations'!$AD19</f>
        <v>0</v>
      </c>
      <c r="AK10" s="75">
        <f>+Acres!AK9*'Machinery Operations'!$AD19</f>
        <v>0</v>
      </c>
      <c r="AL10" s="75">
        <f>+Acres!AL9*'Machinery Operations'!$AD19</f>
        <v>0</v>
      </c>
      <c r="AM10" s="75">
        <f>+Acres!AM9*'Machinery Operations'!$AD19</f>
        <v>0</v>
      </c>
      <c r="AN10" s="75">
        <f>+Acres!AN9*'Machinery Operations'!$AD19</f>
        <v>0</v>
      </c>
      <c r="AO10" s="75">
        <f>+Acres!AO9*'Machinery Operations'!$AD19</f>
        <v>0</v>
      </c>
      <c r="AP10" s="75">
        <f>+Acres!AP9*'Machinery Operations'!$AD19</f>
        <v>0</v>
      </c>
      <c r="AQ10" s="75">
        <f>+Acres!AQ9*'Machinery Operations'!$AD19</f>
        <v>0</v>
      </c>
    </row>
    <row r="11" spans="1:43" ht="18.75" customHeight="1" x14ac:dyDescent="0.2">
      <c r="A11" s="3" t="str">
        <f>+'Machinery Operations'!A20</f>
        <v>Activity</v>
      </c>
      <c r="B11" s="3">
        <f>+'Machinery Operations'!B20</f>
        <v>0</v>
      </c>
      <c r="C11" s="3">
        <f>+'Machinery Operations'!C20</f>
        <v>0</v>
      </c>
      <c r="D11" s="75">
        <f>+Acres!D10*'Machinery Operations'!$AD20</f>
        <v>0</v>
      </c>
      <c r="E11" s="75">
        <f>+Acres!E10*'Machinery Operations'!$AD20</f>
        <v>0</v>
      </c>
      <c r="F11" s="75">
        <f>+Acres!F10*'Machinery Operations'!$AD20</f>
        <v>0</v>
      </c>
      <c r="G11" s="75">
        <f>+Acres!G10*'Machinery Operations'!$AD20</f>
        <v>0</v>
      </c>
      <c r="H11" s="75">
        <f>+Acres!H10*'Machinery Operations'!$AD20</f>
        <v>0</v>
      </c>
      <c r="I11" s="75">
        <f>+Acres!I10*'Machinery Operations'!$AD20</f>
        <v>0</v>
      </c>
      <c r="J11" s="75">
        <f>+Acres!J10*'Machinery Operations'!$AD20</f>
        <v>0</v>
      </c>
      <c r="K11" s="75">
        <f>+Acres!K10*'Machinery Operations'!$AD20</f>
        <v>0</v>
      </c>
      <c r="L11" s="75">
        <f>+Acres!L10*'Machinery Operations'!$AD20</f>
        <v>0</v>
      </c>
      <c r="M11" s="75">
        <f>+Acres!M10*'Machinery Operations'!$AD20</f>
        <v>0</v>
      </c>
      <c r="N11" s="75">
        <f>+Acres!N10*'Machinery Operations'!$AD20</f>
        <v>0</v>
      </c>
      <c r="O11" s="75">
        <f>+Acres!O10*'Machinery Operations'!$AD20</f>
        <v>0</v>
      </c>
      <c r="P11" s="75">
        <f>+Acres!P10*'Machinery Operations'!$AD20</f>
        <v>0</v>
      </c>
      <c r="Q11" s="75">
        <f>+Acres!Q10*'Machinery Operations'!$AD20</f>
        <v>0</v>
      </c>
      <c r="R11" s="75">
        <f>+Acres!R10*'Machinery Operations'!$AD20</f>
        <v>0</v>
      </c>
      <c r="S11" s="75">
        <f>+Acres!S10*'Machinery Operations'!$AD20</f>
        <v>0</v>
      </c>
      <c r="T11" s="75">
        <f>+Acres!T10*'Machinery Operations'!$AD20</f>
        <v>0</v>
      </c>
      <c r="U11" s="75">
        <f>+Acres!U10*'Machinery Operations'!$AD20</f>
        <v>0</v>
      </c>
      <c r="V11" s="75">
        <f>+Acres!V10*'Machinery Operations'!$AD20</f>
        <v>0</v>
      </c>
      <c r="W11" s="75">
        <f>+Acres!W10*'Machinery Operations'!$AD20</f>
        <v>0</v>
      </c>
      <c r="X11" s="75">
        <f>+Acres!X10*'Machinery Operations'!$AD20</f>
        <v>0</v>
      </c>
      <c r="Y11" s="75">
        <f>+Acres!Y10*'Machinery Operations'!$AD20</f>
        <v>0</v>
      </c>
      <c r="Z11" s="75">
        <f>+Acres!Z10*'Machinery Operations'!$AD20</f>
        <v>0</v>
      </c>
      <c r="AA11" s="75">
        <f>+Acres!AA10*'Machinery Operations'!$AD20</f>
        <v>0</v>
      </c>
      <c r="AB11" s="75">
        <f>+Acres!AB10*'Machinery Operations'!$AD20</f>
        <v>0</v>
      </c>
      <c r="AC11" s="75">
        <f>+Acres!AC10*'Machinery Operations'!$AD20</f>
        <v>0</v>
      </c>
      <c r="AD11" s="75">
        <f>+Acres!AD10*'Machinery Operations'!$AD20</f>
        <v>0</v>
      </c>
      <c r="AE11" s="75">
        <f>+Acres!AE10*'Machinery Operations'!$AD20</f>
        <v>0</v>
      </c>
      <c r="AF11" s="75">
        <f>+Acres!AF10*'Machinery Operations'!$AD20</f>
        <v>0</v>
      </c>
      <c r="AG11" s="75">
        <f>+Acres!AG10*'Machinery Operations'!$AD20</f>
        <v>0</v>
      </c>
      <c r="AH11" s="75">
        <f>+Acres!AH10*'Machinery Operations'!$AD20</f>
        <v>0</v>
      </c>
      <c r="AI11" s="75">
        <f>+Acres!AI10*'Machinery Operations'!$AD20</f>
        <v>0</v>
      </c>
      <c r="AJ11" s="75">
        <f>+Acres!AJ10*'Machinery Operations'!$AD20</f>
        <v>0</v>
      </c>
      <c r="AK11" s="75">
        <f>+Acres!AK10*'Machinery Operations'!$AD20</f>
        <v>0</v>
      </c>
      <c r="AL11" s="75">
        <f>+Acres!AL10*'Machinery Operations'!$AD20</f>
        <v>0</v>
      </c>
      <c r="AM11" s="75">
        <f>+Acres!AM10*'Machinery Operations'!$AD20</f>
        <v>0</v>
      </c>
      <c r="AN11" s="75">
        <f>+Acres!AN10*'Machinery Operations'!$AD20</f>
        <v>0</v>
      </c>
      <c r="AO11" s="75">
        <f>+Acres!AO10*'Machinery Operations'!$AD20</f>
        <v>0</v>
      </c>
      <c r="AP11" s="75">
        <f>+Acres!AP10*'Machinery Operations'!$AD20</f>
        <v>0</v>
      </c>
      <c r="AQ11" s="75">
        <f>+Acres!AQ10*'Machinery Operations'!$AD20</f>
        <v>0</v>
      </c>
    </row>
    <row r="12" spans="1:43" ht="18.75" customHeight="1" x14ac:dyDescent="0.2">
      <c r="A12" s="3" t="str">
        <f>+'Machinery Operations'!A21</f>
        <v>Activity</v>
      </c>
      <c r="B12" s="3">
        <f>+'Machinery Operations'!B21</f>
        <v>0</v>
      </c>
      <c r="C12" s="3">
        <f>+'Machinery Operations'!C21</f>
        <v>0</v>
      </c>
      <c r="D12" s="75">
        <f>+Acres!D11*'Machinery Operations'!$AD21</f>
        <v>0</v>
      </c>
      <c r="E12" s="75">
        <f>+Acres!E11*'Machinery Operations'!$AD21</f>
        <v>0</v>
      </c>
      <c r="F12" s="75">
        <f>+Acres!F11*'Machinery Operations'!$AD21</f>
        <v>0</v>
      </c>
      <c r="G12" s="75">
        <f>+Acres!G11*'Machinery Operations'!$AD21</f>
        <v>0</v>
      </c>
      <c r="H12" s="75">
        <f>+Acres!H11*'Machinery Operations'!$AD21</f>
        <v>0</v>
      </c>
      <c r="I12" s="75">
        <f>+Acres!I11*'Machinery Operations'!$AD21</f>
        <v>0</v>
      </c>
      <c r="J12" s="75">
        <f>+Acres!J11*'Machinery Operations'!$AD21</f>
        <v>0</v>
      </c>
      <c r="K12" s="75">
        <f>+Acres!K11*'Machinery Operations'!$AD21</f>
        <v>0</v>
      </c>
      <c r="L12" s="75">
        <f>+Acres!L11*'Machinery Operations'!$AD21</f>
        <v>0</v>
      </c>
      <c r="M12" s="75">
        <f>+Acres!M11*'Machinery Operations'!$AD21</f>
        <v>0</v>
      </c>
      <c r="N12" s="75">
        <f>+Acres!N11*'Machinery Operations'!$AD21</f>
        <v>0</v>
      </c>
      <c r="O12" s="75">
        <f>+Acres!O11*'Machinery Operations'!$AD21</f>
        <v>0</v>
      </c>
      <c r="P12" s="75">
        <f>+Acres!P11*'Machinery Operations'!$AD21</f>
        <v>0</v>
      </c>
      <c r="Q12" s="75">
        <f>+Acres!Q11*'Machinery Operations'!$AD21</f>
        <v>0</v>
      </c>
      <c r="R12" s="75">
        <f>+Acres!R11*'Machinery Operations'!$AD21</f>
        <v>0</v>
      </c>
      <c r="S12" s="75">
        <f>+Acres!S11*'Machinery Operations'!$AD21</f>
        <v>0</v>
      </c>
      <c r="T12" s="75">
        <f>+Acres!T11*'Machinery Operations'!$AD21</f>
        <v>0</v>
      </c>
      <c r="U12" s="75">
        <f>+Acres!U11*'Machinery Operations'!$AD21</f>
        <v>0</v>
      </c>
      <c r="V12" s="75">
        <f>+Acres!V11*'Machinery Operations'!$AD21</f>
        <v>0</v>
      </c>
      <c r="W12" s="75">
        <f>+Acres!W11*'Machinery Operations'!$AD21</f>
        <v>0</v>
      </c>
      <c r="X12" s="75">
        <f>+Acres!X11*'Machinery Operations'!$AD21</f>
        <v>0</v>
      </c>
      <c r="Y12" s="75">
        <f>+Acres!Y11*'Machinery Operations'!$AD21</f>
        <v>0</v>
      </c>
      <c r="Z12" s="75">
        <f>+Acres!Z11*'Machinery Operations'!$AD21</f>
        <v>0</v>
      </c>
      <c r="AA12" s="75">
        <f>+Acres!AA11*'Machinery Operations'!$AD21</f>
        <v>0</v>
      </c>
      <c r="AB12" s="75">
        <f>+Acres!AB11*'Machinery Operations'!$AD21</f>
        <v>0</v>
      </c>
      <c r="AC12" s="75">
        <f>+Acres!AC11*'Machinery Operations'!$AD21</f>
        <v>0</v>
      </c>
      <c r="AD12" s="75">
        <f>+Acres!AD11*'Machinery Operations'!$AD21</f>
        <v>0</v>
      </c>
      <c r="AE12" s="75">
        <f>+Acres!AE11*'Machinery Operations'!$AD21</f>
        <v>0</v>
      </c>
      <c r="AF12" s="75">
        <f>+Acres!AF11*'Machinery Operations'!$AD21</f>
        <v>0</v>
      </c>
      <c r="AG12" s="75">
        <f>+Acres!AG11*'Machinery Operations'!$AD21</f>
        <v>0</v>
      </c>
      <c r="AH12" s="75">
        <f>+Acres!AH11*'Machinery Operations'!$AD21</f>
        <v>0</v>
      </c>
      <c r="AI12" s="75">
        <f>+Acres!AI11*'Machinery Operations'!$AD21</f>
        <v>0</v>
      </c>
      <c r="AJ12" s="75">
        <f>+Acres!AJ11*'Machinery Operations'!$AD21</f>
        <v>0</v>
      </c>
      <c r="AK12" s="75">
        <f>+Acres!AK11*'Machinery Operations'!$AD21</f>
        <v>0</v>
      </c>
      <c r="AL12" s="75">
        <f>+Acres!AL11*'Machinery Operations'!$AD21</f>
        <v>0</v>
      </c>
      <c r="AM12" s="75">
        <f>+Acres!AM11*'Machinery Operations'!$AD21</f>
        <v>0</v>
      </c>
      <c r="AN12" s="75">
        <f>+Acres!AN11*'Machinery Operations'!$AD21</f>
        <v>0</v>
      </c>
      <c r="AO12" s="75">
        <f>+Acres!AO11*'Machinery Operations'!$AD21</f>
        <v>0</v>
      </c>
      <c r="AP12" s="75">
        <f>+Acres!AP11*'Machinery Operations'!$AD21</f>
        <v>0</v>
      </c>
      <c r="AQ12" s="75">
        <f>+Acres!AQ11*'Machinery Operations'!$AD21</f>
        <v>0</v>
      </c>
    </row>
    <row r="13" spans="1:43" ht="18.75" customHeight="1" x14ac:dyDescent="0.2">
      <c r="A13" s="3" t="str">
        <f>+'Machinery Operations'!A22</f>
        <v>Activity</v>
      </c>
      <c r="B13" s="3">
        <f>+'Machinery Operations'!B22</f>
        <v>0</v>
      </c>
      <c r="C13" s="3">
        <f>+'Machinery Operations'!C22</f>
        <v>0</v>
      </c>
      <c r="D13" s="75">
        <f>+Acres!D12*'Machinery Operations'!$AD22</f>
        <v>0</v>
      </c>
      <c r="E13" s="75">
        <f>+Acres!E12*'Machinery Operations'!$AD22</f>
        <v>0</v>
      </c>
      <c r="F13" s="75">
        <f>+Acres!F12*'Machinery Operations'!$AD22</f>
        <v>0</v>
      </c>
      <c r="G13" s="75">
        <f>+Acres!G12*'Machinery Operations'!$AD22</f>
        <v>0</v>
      </c>
      <c r="H13" s="75">
        <f>+Acres!H12*'Machinery Operations'!$AD22</f>
        <v>0</v>
      </c>
      <c r="I13" s="75">
        <f>+Acres!I12*'Machinery Operations'!$AD22</f>
        <v>0</v>
      </c>
      <c r="J13" s="75">
        <f>+Acres!J12*'Machinery Operations'!$AD22</f>
        <v>0</v>
      </c>
      <c r="K13" s="75">
        <f>+Acres!K12*'Machinery Operations'!$AD22</f>
        <v>0</v>
      </c>
      <c r="L13" s="75">
        <f>+Acres!L12*'Machinery Operations'!$AD22</f>
        <v>0</v>
      </c>
      <c r="M13" s="75">
        <f>+Acres!M12*'Machinery Operations'!$AD22</f>
        <v>0</v>
      </c>
      <c r="N13" s="75">
        <f>+Acres!N12*'Machinery Operations'!$AD22</f>
        <v>0</v>
      </c>
      <c r="O13" s="75">
        <f>+Acres!O12*'Machinery Operations'!$AD22</f>
        <v>0</v>
      </c>
      <c r="P13" s="75">
        <f>+Acres!P12*'Machinery Operations'!$AD22</f>
        <v>0</v>
      </c>
      <c r="Q13" s="75">
        <f>+Acres!Q12*'Machinery Operations'!$AD22</f>
        <v>0</v>
      </c>
      <c r="R13" s="75">
        <f>+Acres!R12*'Machinery Operations'!$AD22</f>
        <v>0</v>
      </c>
      <c r="S13" s="75">
        <f>+Acres!S12*'Machinery Operations'!$AD22</f>
        <v>0</v>
      </c>
      <c r="T13" s="75">
        <f>+Acres!T12*'Machinery Operations'!$AD22</f>
        <v>0</v>
      </c>
      <c r="U13" s="75">
        <f>+Acres!U12*'Machinery Operations'!$AD22</f>
        <v>0</v>
      </c>
      <c r="V13" s="75">
        <f>+Acres!V12*'Machinery Operations'!$AD22</f>
        <v>0</v>
      </c>
      <c r="W13" s="75">
        <f>+Acres!W12*'Machinery Operations'!$AD22</f>
        <v>0</v>
      </c>
      <c r="X13" s="75">
        <f>+Acres!X12*'Machinery Operations'!$AD22</f>
        <v>0</v>
      </c>
      <c r="Y13" s="75">
        <f>+Acres!Y12*'Machinery Operations'!$AD22</f>
        <v>0</v>
      </c>
      <c r="Z13" s="75">
        <f>+Acres!Z12*'Machinery Operations'!$AD22</f>
        <v>0</v>
      </c>
      <c r="AA13" s="75">
        <f>+Acres!AA12*'Machinery Operations'!$AD22</f>
        <v>0</v>
      </c>
      <c r="AB13" s="75">
        <f>+Acres!AB12*'Machinery Operations'!$AD22</f>
        <v>0</v>
      </c>
      <c r="AC13" s="75">
        <f>+Acres!AC12*'Machinery Operations'!$AD22</f>
        <v>0</v>
      </c>
      <c r="AD13" s="75">
        <f>+Acres!AD12*'Machinery Operations'!$AD22</f>
        <v>0</v>
      </c>
      <c r="AE13" s="75">
        <f>+Acres!AE12*'Machinery Operations'!$AD22</f>
        <v>0</v>
      </c>
      <c r="AF13" s="75">
        <f>+Acres!AF12*'Machinery Operations'!$AD22</f>
        <v>0</v>
      </c>
      <c r="AG13" s="75">
        <f>+Acres!AG12*'Machinery Operations'!$AD22</f>
        <v>0</v>
      </c>
      <c r="AH13" s="75">
        <f>+Acres!AH12*'Machinery Operations'!$AD22</f>
        <v>0</v>
      </c>
      <c r="AI13" s="75">
        <f>+Acres!AI12*'Machinery Operations'!$AD22</f>
        <v>0</v>
      </c>
      <c r="AJ13" s="75">
        <f>+Acres!AJ12*'Machinery Operations'!$AD22</f>
        <v>0</v>
      </c>
      <c r="AK13" s="75">
        <f>+Acres!AK12*'Machinery Operations'!$AD22</f>
        <v>0</v>
      </c>
      <c r="AL13" s="75">
        <f>+Acres!AL12*'Machinery Operations'!$AD22</f>
        <v>0</v>
      </c>
      <c r="AM13" s="75">
        <f>+Acres!AM12*'Machinery Operations'!$AD22</f>
        <v>0</v>
      </c>
      <c r="AN13" s="75">
        <f>+Acres!AN12*'Machinery Operations'!$AD22</f>
        <v>0</v>
      </c>
      <c r="AO13" s="75">
        <f>+Acres!AO12*'Machinery Operations'!$AD22</f>
        <v>0</v>
      </c>
      <c r="AP13" s="75">
        <f>+Acres!AP12*'Machinery Operations'!$AD22</f>
        <v>0</v>
      </c>
      <c r="AQ13" s="75">
        <f>+Acres!AQ12*'Machinery Operations'!$AD22</f>
        <v>0</v>
      </c>
    </row>
    <row r="14" spans="1:43" ht="18.75" customHeight="1" x14ac:dyDescent="0.2">
      <c r="A14" s="3" t="str">
        <f>+'Machinery Operations'!A23</f>
        <v>Activity</v>
      </c>
      <c r="B14" s="3">
        <f>+'Machinery Operations'!B23</f>
        <v>0</v>
      </c>
      <c r="C14" s="3">
        <f>+'Machinery Operations'!C23</f>
        <v>0</v>
      </c>
      <c r="D14" s="75">
        <f>+Acres!D13*'Machinery Operations'!$AD23</f>
        <v>0</v>
      </c>
      <c r="E14" s="75">
        <f>+Acres!E13*'Machinery Operations'!$AD23</f>
        <v>0</v>
      </c>
      <c r="F14" s="75">
        <f>+Acres!F13*'Machinery Operations'!$AD23</f>
        <v>0</v>
      </c>
      <c r="G14" s="75">
        <f>+Acres!G13*'Machinery Operations'!$AD23</f>
        <v>0</v>
      </c>
      <c r="H14" s="75">
        <f>+Acres!H13*'Machinery Operations'!$AD23</f>
        <v>0</v>
      </c>
      <c r="I14" s="75">
        <f>+Acres!I13*'Machinery Operations'!$AD23</f>
        <v>0</v>
      </c>
      <c r="J14" s="75">
        <f>+Acres!J13*'Machinery Operations'!$AD23</f>
        <v>0</v>
      </c>
      <c r="K14" s="75">
        <f>+Acres!K13*'Machinery Operations'!$AD23</f>
        <v>0</v>
      </c>
      <c r="L14" s="75">
        <f>+Acres!L13*'Machinery Operations'!$AD23</f>
        <v>0</v>
      </c>
      <c r="M14" s="75">
        <f>+Acres!M13*'Machinery Operations'!$AD23</f>
        <v>0</v>
      </c>
      <c r="N14" s="75">
        <f>+Acres!N13*'Machinery Operations'!$AD23</f>
        <v>0</v>
      </c>
      <c r="O14" s="75">
        <f>+Acres!O13*'Machinery Operations'!$AD23</f>
        <v>0</v>
      </c>
      <c r="P14" s="75">
        <f>+Acres!P13*'Machinery Operations'!$AD23</f>
        <v>0</v>
      </c>
      <c r="Q14" s="75">
        <f>+Acres!Q13*'Machinery Operations'!$AD23</f>
        <v>0</v>
      </c>
      <c r="R14" s="75">
        <f>+Acres!R13*'Machinery Operations'!$AD23</f>
        <v>0</v>
      </c>
      <c r="S14" s="75">
        <f>+Acres!S13*'Machinery Operations'!$AD23</f>
        <v>0</v>
      </c>
      <c r="T14" s="75">
        <f>+Acres!T13*'Machinery Operations'!$AD23</f>
        <v>0</v>
      </c>
      <c r="U14" s="75">
        <f>+Acres!U13*'Machinery Operations'!$AD23</f>
        <v>0</v>
      </c>
      <c r="V14" s="75">
        <f>+Acres!V13*'Machinery Operations'!$AD23</f>
        <v>0</v>
      </c>
      <c r="W14" s="75">
        <f>+Acres!W13*'Machinery Operations'!$AD23</f>
        <v>0</v>
      </c>
      <c r="X14" s="75">
        <f>+Acres!X13*'Machinery Operations'!$AD23</f>
        <v>0</v>
      </c>
      <c r="Y14" s="75">
        <f>+Acres!Y13*'Machinery Operations'!$AD23</f>
        <v>0</v>
      </c>
      <c r="Z14" s="75">
        <f>+Acres!Z13*'Machinery Operations'!$AD23</f>
        <v>0</v>
      </c>
      <c r="AA14" s="75">
        <f>+Acres!AA13*'Machinery Operations'!$AD23</f>
        <v>0</v>
      </c>
      <c r="AB14" s="75">
        <f>+Acres!AB13*'Machinery Operations'!$AD23</f>
        <v>0</v>
      </c>
      <c r="AC14" s="75">
        <f>+Acres!AC13*'Machinery Operations'!$AD23</f>
        <v>0</v>
      </c>
      <c r="AD14" s="75">
        <f>+Acres!AD13*'Machinery Operations'!$AD23</f>
        <v>0</v>
      </c>
      <c r="AE14" s="75">
        <f>+Acres!AE13*'Machinery Operations'!$AD23</f>
        <v>0</v>
      </c>
      <c r="AF14" s="75">
        <f>+Acres!AF13*'Machinery Operations'!$AD23</f>
        <v>0</v>
      </c>
      <c r="AG14" s="75">
        <f>+Acres!AG13*'Machinery Operations'!$AD23</f>
        <v>0</v>
      </c>
      <c r="AH14" s="75">
        <f>+Acres!AH13*'Machinery Operations'!$AD23</f>
        <v>0</v>
      </c>
      <c r="AI14" s="75">
        <f>+Acres!AI13*'Machinery Operations'!$AD23</f>
        <v>0</v>
      </c>
      <c r="AJ14" s="75">
        <f>+Acres!AJ13*'Machinery Operations'!$AD23</f>
        <v>0</v>
      </c>
      <c r="AK14" s="75">
        <f>+Acres!AK13*'Machinery Operations'!$AD23</f>
        <v>0</v>
      </c>
      <c r="AL14" s="75">
        <f>+Acres!AL13*'Machinery Operations'!$AD23</f>
        <v>0</v>
      </c>
      <c r="AM14" s="75">
        <f>+Acres!AM13*'Machinery Operations'!$AD23</f>
        <v>0</v>
      </c>
      <c r="AN14" s="75">
        <f>+Acres!AN13*'Machinery Operations'!$AD23</f>
        <v>0</v>
      </c>
      <c r="AO14" s="75">
        <f>+Acres!AO13*'Machinery Operations'!$AD23</f>
        <v>0</v>
      </c>
      <c r="AP14" s="75">
        <f>+Acres!AP13*'Machinery Operations'!$AD23</f>
        <v>0</v>
      </c>
      <c r="AQ14" s="75">
        <f>+Acres!AQ13*'Machinery Operations'!$AD23</f>
        <v>0</v>
      </c>
    </row>
    <row r="15" spans="1:43" ht="18.75" customHeight="1" x14ac:dyDescent="0.2">
      <c r="A15" s="3" t="str">
        <f>+'Machinery Operations'!A24</f>
        <v>Activity</v>
      </c>
      <c r="B15" s="3">
        <f>+'Machinery Operations'!B24</f>
        <v>0</v>
      </c>
      <c r="C15" s="3">
        <f>+'Machinery Operations'!C24</f>
        <v>0</v>
      </c>
      <c r="D15" s="75">
        <f>+Acres!D14*'Machinery Operations'!$AD24</f>
        <v>0</v>
      </c>
      <c r="E15" s="75">
        <f>+Acres!E14*'Machinery Operations'!$AD24</f>
        <v>0</v>
      </c>
      <c r="F15" s="75">
        <f>+Acres!F14*'Machinery Operations'!$AD24</f>
        <v>0</v>
      </c>
      <c r="G15" s="75">
        <f>+Acres!G14*'Machinery Operations'!$AD24</f>
        <v>0</v>
      </c>
      <c r="H15" s="75">
        <f>+Acres!H14*'Machinery Operations'!$AD24</f>
        <v>0</v>
      </c>
      <c r="I15" s="75">
        <f>+Acres!I14*'Machinery Operations'!$AD24</f>
        <v>0</v>
      </c>
      <c r="J15" s="75">
        <f>+Acres!J14*'Machinery Operations'!$AD24</f>
        <v>0</v>
      </c>
      <c r="K15" s="75">
        <f>+Acres!K14*'Machinery Operations'!$AD24</f>
        <v>0</v>
      </c>
      <c r="L15" s="75">
        <f>+Acres!L14*'Machinery Operations'!$AD24</f>
        <v>0</v>
      </c>
      <c r="M15" s="75">
        <f>+Acres!M14*'Machinery Operations'!$AD24</f>
        <v>0</v>
      </c>
      <c r="N15" s="75">
        <f>+Acres!N14*'Machinery Operations'!$AD24</f>
        <v>0</v>
      </c>
      <c r="O15" s="75">
        <f>+Acres!O14*'Machinery Operations'!$AD24</f>
        <v>0</v>
      </c>
      <c r="P15" s="75">
        <f>+Acres!P14*'Machinery Operations'!$AD24</f>
        <v>0</v>
      </c>
      <c r="Q15" s="75">
        <f>+Acres!Q14*'Machinery Operations'!$AD24</f>
        <v>0</v>
      </c>
      <c r="R15" s="75">
        <f>+Acres!R14*'Machinery Operations'!$AD24</f>
        <v>0</v>
      </c>
      <c r="S15" s="75">
        <f>+Acres!S14*'Machinery Operations'!$AD24</f>
        <v>0</v>
      </c>
      <c r="T15" s="75">
        <f>+Acres!T14*'Machinery Operations'!$AD24</f>
        <v>0</v>
      </c>
      <c r="U15" s="75">
        <f>+Acres!U14*'Machinery Operations'!$AD24</f>
        <v>0</v>
      </c>
      <c r="V15" s="75">
        <f>+Acres!V14*'Machinery Operations'!$AD24</f>
        <v>0</v>
      </c>
      <c r="W15" s="75">
        <f>+Acres!W14*'Machinery Operations'!$AD24</f>
        <v>0</v>
      </c>
      <c r="X15" s="75">
        <f>+Acres!X14*'Machinery Operations'!$AD24</f>
        <v>0</v>
      </c>
      <c r="Y15" s="75">
        <f>+Acres!Y14*'Machinery Operations'!$AD24</f>
        <v>0</v>
      </c>
      <c r="Z15" s="75">
        <f>+Acres!Z14*'Machinery Operations'!$AD24</f>
        <v>0</v>
      </c>
      <c r="AA15" s="75">
        <f>+Acres!AA14*'Machinery Operations'!$AD24</f>
        <v>0</v>
      </c>
      <c r="AB15" s="75">
        <f>+Acres!AB14*'Machinery Operations'!$AD24</f>
        <v>0</v>
      </c>
      <c r="AC15" s="75">
        <f>+Acres!AC14*'Machinery Operations'!$AD24</f>
        <v>0</v>
      </c>
      <c r="AD15" s="75">
        <f>+Acres!AD14*'Machinery Operations'!$AD24</f>
        <v>0</v>
      </c>
      <c r="AE15" s="75">
        <f>+Acres!AE14*'Machinery Operations'!$AD24</f>
        <v>0</v>
      </c>
      <c r="AF15" s="75">
        <f>+Acres!AF14*'Machinery Operations'!$AD24</f>
        <v>0</v>
      </c>
      <c r="AG15" s="75">
        <f>+Acres!AG14*'Machinery Operations'!$AD24</f>
        <v>0</v>
      </c>
      <c r="AH15" s="75">
        <f>+Acres!AH14*'Machinery Operations'!$AD24</f>
        <v>0</v>
      </c>
      <c r="AI15" s="75">
        <f>+Acres!AI14*'Machinery Operations'!$AD24</f>
        <v>0</v>
      </c>
      <c r="AJ15" s="75">
        <f>+Acres!AJ14*'Machinery Operations'!$AD24</f>
        <v>0</v>
      </c>
      <c r="AK15" s="75">
        <f>+Acres!AK14*'Machinery Operations'!$AD24</f>
        <v>0</v>
      </c>
      <c r="AL15" s="75">
        <f>+Acres!AL14*'Machinery Operations'!$AD24</f>
        <v>0</v>
      </c>
      <c r="AM15" s="75">
        <f>+Acres!AM14*'Machinery Operations'!$AD24</f>
        <v>0</v>
      </c>
      <c r="AN15" s="75">
        <f>+Acres!AN14*'Machinery Operations'!$AD24</f>
        <v>0</v>
      </c>
      <c r="AO15" s="75">
        <f>+Acres!AO14*'Machinery Operations'!$AD24</f>
        <v>0</v>
      </c>
      <c r="AP15" s="75">
        <f>+Acres!AP14*'Machinery Operations'!$AD24</f>
        <v>0</v>
      </c>
      <c r="AQ15" s="75">
        <f>+Acres!AQ14*'Machinery Operations'!$AD24</f>
        <v>0</v>
      </c>
    </row>
    <row r="16" spans="1:43" ht="18.75" customHeight="1" x14ac:dyDescent="0.2">
      <c r="A16" s="3" t="str">
        <f>+'Machinery Operations'!A25</f>
        <v>Activity</v>
      </c>
      <c r="B16" s="3">
        <f>+'Machinery Operations'!B25</f>
        <v>0</v>
      </c>
      <c r="C16" s="3">
        <f>+'Machinery Operations'!C25</f>
        <v>0</v>
      </c>
      <c r="D16" s="75">
        <f>+Acres!D15*'Machinery Operations'!$AD25</f>
        <v>0</v>
      </c>
      <c r="E16" s="75">
        <f>+Acres!E15*'Machinery Operations'!$AD25</f>
        <v>0</v>
      </c>
      <c r="F16" s="75">
        <f>+Acres!F15*'Machinery Operations'!$AD25</f>
        <v>0</v>
      </c>
      <c r="G16" s="75">
        <f>+Acres!G15*'Machinery Operations'!$AD25</f>
        <v>0</v>
      </c>
      <c r="H16" s="75">
        <f>+Acres!H15*'Machinery Operations'!$AD25</f>
        <v>0</v>
      </c>
      <c r="I16" s="75">
        <f>+Acres!I15*'Machinery Operations'!$AD25</f>
        <v>0</v>
      </c>
      <c r="J16" s="75">
        <f>+Acres!J15*'Machinery Operations'!$AD25</f>
        <v>0</v>
      </c>
      <c r="K16" s="75">
        <f>+Acres!K15*'Machinery Operations'!$AD25</f>
        <v>0</v>
      </c>
      <c r="L16" s="75">
        <f>+Acres!L15*'Machinery Operations'!$AD25</f>
        <v>0</v>
      </c>
      <c r="M16" s="75">
        <f>+Acres!M15*'Machinery Operations'!$AD25</f>
        <v>0</v>
      </c>
      <c r="N16" s="75">
        <f>+Acres!N15*'Machinery Operations'!$AD25</f>
        <v>0</v>
      </c>
      <c r="O16" s="75">
        <f>+Acres!O15*'Machinery Operations'!$AD25</f>
        <v>0</v>
      </c>
      <c r="P16" s="75">
        <f>+Acres!P15*'Machinery Operations'!$AD25</f>
        <v>0</v>
      </c>
      <c r="Q16" s="75">
        <f>+Acres!Q15*'Machinery Operations'!$AD25</f>
        <v>0</v>
      </c>
      <c r="R16" s="75">
        <f>+Acres!R15*'Machinery Operations'!$AD25</f>
        <v>0</v>
      </c>
      <c r="S16" s="75">
        <f>+Acres!S15*'Machinery Operations'!$AD25</f>
        <v>0</v>
      </c>
      <c r="T16" s="75">
        <f>+Acres!T15*'Machinery Operations'!$AD25</f>
        <v>0</v>
      </c>
      <c r="U16" s="75">
        <f>+Acres!U15*'Machinery Operations'!$AD25</f>
        <v>0</v>
      </c>
      <c r="V16" s="75">
        <f>+Acres!V15*'Machinery Operations'!$AD25</f>
        <v>0</v>
      </c>
      <c r="W16" s="75">
        <f>+Acres!W15*'Machinery Operations'!$AD25</f>
        <v>0</v>
      </c>
      <c r="X16" s="75">
        <f>+Acres!X15*'Machinery Operations'!$AD25</f>
        <v>0</v>
      </c>
      <c r="Y16" s="75">
        <f>+Acres!Y15*'Machinery Operations'!$AD25</f>
        <v>0</v>
      </c>
      <c r="Z16" s="75">
        <f>+Acres!Z15*'Machinery Operations'!$AD25</f>
        <v>0</v>
      </c>
      <c r="AA16" s="75">
        <f>+Acres!AA15*'Machinery Operations'!$AD25</f>
        <v>0</v>
      </c>
      <c r="AB16" s="75">
        <f>+Acres!AB15*'Machinery Operations'!$AD25</f>
        <v>0</v>
      </c>
      <c r="AC16" s="75">
        <f>+Acres!AC15*'Machinery Operations'!$AD25</f>
        <v>0</v>
      </c>
      <c r="AD16" s="75">
        <f>+Acres!AD15*'Machinery Operations'!$AD25</f>
        <v>0</v>
      </c>
      <c r="AE16" s="75">
        <f>+Acres!AE15*'Machinery Operations'!$AD25</f>
        <v>0</v>
      </c>
      <c r="AF16" s="75">
        <f>+Acres!AF15*'Machinery Operations'!$AD25</f>
        <v>0</v>
      </c>
      <c r="AG16" s="75">
        <f>+Acres!AG15*'Machinery Operations'!$AD25</f>
        <v>0</v>
      </c>
      <c r="AH16" s="75">
        <f>+Acres!AH15*'Machinery Operations'!$AD25</f>
        <v>0</v>
      </c>
      <c r="AI16" s="75">
        <f>+Acres!AI15*'Machinery Operations'!$AD25</f>
        <v>0</v>
      </c>
      <c r="AJ16" s="75">
        <f>+Acres!AJ15*'Machinery Operations'!$AD25</f>
        <v>0</v>
      </c>
      <c r="AK16" s="75">
        <f>+Acres!AK15*'Machinery Operations'!$AD25</f>
        <v>0</v>
      </c>
      <c r="AL16" s="75">
        <f>+Acres!AL15*'Machinery Operations'!$AD25</f>
        <v>0</v>
      </c>
      <c r="AM16" s="75">
        <f>+Acres!AM15*'Machinery Operations'!$AD25</f>
        <v>0</v>
      </c>
      <c r="AN16" s="75">
        <f>+Acres!AN15*'Machinery Operations'!$AD25</f>
        <v>0</v>
      </c>
      <c r="AO16" s="75">
        <f>+Acres!AO15*'Machinery Operations'!$AD25</f>
        <v>0</v>
      </c>
      <c r="AP16" s="75">
        <f>+Acres!AP15*'Machinery Operations'!$AD25</f>
        <v>0</v>
      </c>
      <c r="AQ16" s="75">
        <f>+Acres!AQ15*'Machinery Operations'!$AD25</f>
        <v>0</v>
      </c>
    </row>
    <row r="17" spans="1:43" ht="18.75" customHeight="1" x14ac:dyDescent="0.2">
      <c r="A17" s="3" t="str">
        <f>+'Machinery Operations'!A26</f>
        <v>Activity</v>
      </c>
      <c r="B17" s="3">
        <f>+'Machinery Operations'!B26</f>
        <v>0</v>
      </c>
      <c r="C17" s="3">
        <f>+'Machinery Operations'!C26</f>
        <v>0</v>
      </c>
      <c r="D17" s="75">
        <f>+Acres!D16*'Machinery Operations'!$AD26</f>
        <v>0</v>
      </c>
      <c r="E17" s="75">
        <f>+Acres!E16*'Machinery Operations'!$AD26</f>
        <v>0</v>
      </c>
      <c r="F17" s="75">
        <f>+Acres!F16*'Machinery Operations'!$AD26</f>
        <v>0</v>
      </c>
      <c r="G17" s="75">
        <f>+Acres!G16*'Machinery Operations'!$AD26</f>
        <v>0</v>
      </c>
      <c r="H17" s="75">
        <f>+Acres!H16*'Machinery Operations'!$AD26</f>
        <v>0</v>
      </c>
      <c r="I17" s="75">
        <f>+Acres!I16*'Machinery Operations'!$AD26</f>
        <v>0</v>
      </c>
      <c r="J17" s="75">
        <f>+Acres!J16*'Machinery Operations'!$AD26</f>
        <v>0</v>
      </c>
      <c r="K17" s="75">
        <f>+Acres!K16*'Machinery Operations'!$AD26</f>
        <v>0</v>
      </c>
      <c r="L17" s="75">
        <f>+Acres!L16*'Machinery Operations'!$AD26</f>
        <v>0</v>
      </c>
      <c r="M17" s="75">
        <f>+Acres!M16*'Machinery Operations'!$AD26</f>
        <v>0</v>
      </c>
      <c r="N17" s="75">
        <f>+Acres!N16*'Machinery Operations'!$AD26</f>
        <v>0</v>
      </c>
      <c r="O17" s="75">
        <f>+Acres!O16*'Machinery Operations'!$AD26</f>
        <v>0</v>
      </c>
      <c r="P17" s="75">
        <f>+Acres!P16*'Machinery Operations'!$AD26</f>
        <v>0</v>
      </c>
      <c r="Q17" s="75">
        <f>+Acres!Q16*'Machinery Operations'!$AD26</f>
        <v>0</v>
      </c>
      <c r="R17" s="75">
        <f>+Acres!R16*'Machinery Operations'!$AD26</f>
        <v>0</v>
      </c>
      <c r="S17" s="75">
        <f>+Acres!S16*'Machinery Operations'!$AD26</f>
        <v>0</v>
      </c>
      <c r="T17" s="75">
        <f>+Acres!T16*'Machinery Operations'!$AD26</f>
        <v>0</v>
      </c>
      <c r="U17" s="75">
        <f>+Acres!U16*'Machinery Operations'!$AD26</f>
        <v>0</v>
      </c>
      <c r="V17" s="75">
        <f>+Acres!V16*'Machinery Operations'!$AD26</f>
        <v>0</v>
      </c>
      <c r="W17" s="75">
        <f>+Acres!W16*'Machinery Operations'!$AD26</f>
        <v>0</v>
      </c>
      <c r="X17" s="75">
        <f>+Acres!X16*'Machinery Operations'!$AD26</f>
        <v>0</v>
      </c>
      <c r="Y17" s="75">
        <f>+Acres!Y16*'Machinery Operations'!$AD26</f>
        <v>0</v>
      </c>
      <c r="Z17" s="75">
        <f>+Acres!Z16*'Machinery Operations'!$AD26</f>
        <v>0</v>
      </c>
      <c r="AA17" s="75">
        <f>+Acres!AA16*'Machinery Operations'!$AD26</f>
        <v>0</v>
      </c>
      <c r="AB17" s="75">
        <f>+Acres!AB16*'Machinery Operations'!$AD26</f>
        <v>0</v>
      </c>
      <c r="AC17" s="75">
        <f>+Acres!AC16*'Machinery Operations'!$AD26</f>
        <v>0</v>
      </c>
      <c r="AD17" s="75">
        <f>+Acres!AD16*'Machinery Operations'!$AD26</f>
        <v>0</v>
      </c>
      <c r="AE17" s="75">
        <f>+Acres!AE16*'Machinery Operations'!$AD26</f>
        <v>0</v>
      </c>
      <c r="AF17" s="75">
        <f>+Acres!AF16*'Machinery Operations'!$AD26</f>
        <v>0</v>
      </c>
      <c r="AG17" s="75">
        <f>+Acres!AG16*'Machinery Operations'!$AD26</f>
        <v>0</v>
      </c>
      <c r="AH17" s="75">
        <f>+Acres!AH16*'Machinery Operations'!$AD26</f>
        <v>0</v>
      </c>
      <c r="AI17" s="75">
        <f>+Acres!AI16*'Machinery Operations'!$AD26</f>
        <v>0</v>
      </c>
      <c r="AJ17" s="75">
        <f>+Acres!AJ16*'Machinery Operations'!$AD26</f>
        <v>0</v>
      </c>
      <c r="AK17" s="75">
        <f>+Acres!AK16*'Machinery Operations'!$AD26</f>
        <v>0</v>
      </c>
      <c r="AL17" s="75">
        <f>+Acres!AL16*'Machinery Operations'!$AD26</f>
        <v>0</v>
      </c>
      <c r="AM17" s="75">
        <f>+Acres!AM16*'Machinery Operations'!$AD26</f>
        <v>0</v>
      </c>
      <c r="AN17" s="75">
        <f>+Acres!AN16*'Machinery Operations'!$AD26</f>
        <v>0</v>
      </c>
      <c r="AO17" s="75">
        <f>+Acres!AO16*'Machinery Operations'!$AD26</f>
        <v>0</v>
      </c>
      <c r="AP17" s="75">
        <f>+Acres!AP16*'Machinery Operations'!$AD26</f>
        <v>0</v>
      </c>
      <c r="AQ17" s="75">
        <f>+Acres!AQ16*'Machinery Operations'!$AD26</f>
        <v>0</v>
      </c>
    </row>
    <row r="18" spans="1:43" ht="18.75" customHeight="1" x14ac:dyDescent="0.2">
      <c r="A18" s="3" t="str">
        <f>+'Machinery Operations'!A27</f>
        <v>Activity</v>
      </c>
      <c r="B18" s="3">
        <f>+'Machinery Operations'!B27</f>
        <v>0</v>
      </c>
      <c r="C18" s="3">
        <f>+'Machinery Operations'!C27</f>
        <v>0</v>
      </c>
      <c r="D18" s="75">
        <f>+Acres!D17*'Machinery Operations'!$AD27</f>
        <v>0</v>
      </c>
      <c r="E18" s="75">
        <f>+Acres!E17*'Machinery Operations'!$AD27</f>
        <v>0</v>
      </c>
      <c r="F18" s="75">
        <f>+Acres!F17*'Machinery Operations'!$AD27</f>
        <v>0</v>
      </c>
      <c r="G18" s="75">
        <f>+Acres!G17*'Machinery Operations'!$AD27</f>
        <v>0</v>
      </c>
      <c r="H18" s="75">
        <f>+Acres!H17*'Machinery Operations'!$AD27</f>
        <v>0</v>
      </c>
      <c r="I18" s="75">
        <f>+Acres!I17*'Machinery Operations'!$AD27</f>
        <v>0</v>
      </c>
      <c r="J18" s="75">
        <f>+Acres!J17*'Machinery Operations'!$AD27</f>
        <v>0</v>
      </c>
      <c r="K18" s="75">
        <f>+Acres!K17*'Machinery Operations'!$AD27</f>
        <v>0</v>
      </c>
      <c r="L18" s="75">
        <f>+Acres!L17*'Machinery Operations'!$AD27</f>
        <v>0</v>
      </c>
      <c r="M18" s="75">
        <f>+Acres!M17*'Machinery Operations'!$AD27</f>
        <v>0</v>
      </c>
      <c r="N18" s="75">
        <f>+Acres!N17*'Machinery Operations'!$AD27</f>
        <v>0</v>
      </c>
      <c r="O18" s="75">
        <f>+Acres!O17*'Machinery Operations'!$AD27</f>
        <v>0</v>
      </c>
      <c r="P18" s="75">
        <f>+Acres!P17*'Machinery Operations'!$AD27</f>
        <v>0</v>
      </c>
      <c r="Q18" s="75">
        <f>+Acres!Q17*'Machinery Operations'!$AD27</f>
        <v>0</v>
      </c>
      <c r="R18" s="75">
        <f>+Acres!R17*'Machinery Operations'!$AD27</f>
        <v>0</v>
      </c>
      <c r="S18" s="75">
        <f>+Acres!S17*'Machinery Operations'!$AD27</f>
        <v>0</v>
      </c>
      <c r="T18" s="75">
        <f>+Acres!T17*'Machinery Operations'!$AD27</f>
        <v>0</v>
      </c>
      <c r="U18" s="75">
        <f>+Acres!U17*'Machinery Operations'!$AD27</f>
        <v>0</v>
      </c>
      <c r="V18" s="75">
        <f>+Acres!V17*'Machinery Operations'!$AD27</f>
        <v>0</v>
      </c>
      <c r="W18" s="75">
        <f>+Acres!W17*'Machinery Operations'!$AD27</f>
        <v>0</v>
      </c>
      <c r="X18" s="75">
        <f>+Acres!X17*'Machinery Operations'!$AD27</f>
        <v>0</v>
      </c>
      <c r="Y18" s="75">
        <f>+Acres!Y17*'Machinery Operations'!$AD27</f>
        <v>0</v>
      </c>
      <c r="Z18" s="75">
        <f>+Acres!Z17*'Machinery Operations'!$AD27</f>
        <v>0</v>
      </c>
      <c r="AA18" s="75">
        <f>+Acres!AA17*'Machinery Operations'!$AD27</f>
        <v>0</v>
      </c>
      <c r="AB18" s="75">
        <f>+Acres!AB17*'Machinery Operations'!$AD27</f>
        <v>0</v>
      </c>
      <c r="AC18" s="75">
        <f>+Acres!AC17*'Machinery Operations'!$AD27</f>
        <v>0</v>
      </c>
      <c r="AD18" s="75">
        <f>+Acres!AD17*'Machinery Operations'!$AD27</f>
        <v>0</v>
      </c>
      <c r="AE18" s="75">
        <f>+Acres!AE17*'Machinery Operations'!$AD27</f>
        <v>0</v>
      </c>
      <c r="AF18" s="75">
        <f>+Acres!AF17*'Machinery Operations'!$AD27</f>
        <v>0</v>
      </c>
      <c r="AG18" s="75">
        <f>+Acres!AG17*'Machinery Operations'!$AD27</f>
        <v>0</v>
      </c>
      <c r="AH18" s="75">
        <f>+Acres!AH17*'Machinery Operations'!$AD27</f>
        <v>0</v>
      </c>
      <c r="AI18" s="75">
        <f>+Acres!AI17*'Machinery Operations'!$AD27</f>
        <v>0</v>
      </c>
      <c r="AJ18" s="75">
        <f>+Acres!AJ17*'Machinery Operations'!$AD27</f>
        <v>0</v>
      </c>
      <c r="AK18" s="75">
        <f>+Acres!AK17*'Machinery Operations'!$AD27</f>
        <v>0</v>
      </c>
      <c r="AL18" s="75">
        <f>+Acres!AL17*'Machinery Operations'!$AD27</f>
        <v>0</v>
      </c>
      <c r="AM18" s="75">
        <f>+Acres!AM17*'Machinery Operations'!$AD27</f>
        <v>0</v>
      </c>
      <c r="AN18" s="75">
        <f>+Acres!AN17*'Machinery Operations'!$AD27</f>
        <v>0</v>
      </c>
      <c r="AO18" s="75">
        <f>+Acres!AO17*'Machinery Operations'!$AD27</f>
        <v>0</v>
      </c>
      <c r="AP18" s="75">
        <f>+Acres!AP17*'Machinery Operations'!$AD27</f>
        <v>0</v>
      </c>
      <c r="AQ18" s="75">
        <f>+Acres!AQ17*'Machinery Operations'!$AD27</f>
        <v>0</v>
      </c>
    </row>
    <row r="19" spans="1:43" ht="18.75" customHeight="1" x14ac:dyDescent="0.2">
      <c r="A19" s="3" t="str">
        <f>+'Machinery Operations'!A28</f>
        <v>Activity</v>
      </c>
      <c r="B19" s="3">
        <f>+'Machinery Operations'!B28</f>
        <v>0</v>
      </c>
      <c r="C19" s="3">
        <f>+'Machinery Operations'!C28</f>
        <v>0</v>
      </c>
      <c r="D19" s="75">
        <f>+Acres!D18*'Machinery Operations'!$AD28</f>
        <v>0</v>
      </c>
      <c r="E19" s="75">
        <f>+Acres!E18*'Machinery Operations'!$AD28</f>
        <v>0</v>
      </c>
      <c r="F19" s="75">
        <f>+Acres!F18*'Machinery Operations'!$AD28</f>
        <v>0</v>
      </c>
      <c r="G19" s="75">
        <f>+Acres!G18*'Machinery Operations'!$AD28</f>
        <v>0</v>
      </c>
      <c r="H19" s="75">
        <f>+Acres!H18*'Machinery Operations'!$AD28</f>
        <v>0</v>
      </c>
      <c r="I19" s="75">
        <f>+Acres!I18*'Machinery Operations'!$AD28</f>
        <v>0</v>
      </c>
      <c r="J19" s="75">
        <f>+Acres!J18*'Machinery Operations'!$AD28</f>
        <v>0</v>
      </c>
      <c r="K19" s="75">
        <f>+Acres!K18*'Machinery Operations'!$AD28</f>
        <v>0</v>
      </c>
      <c r="L19" s="75">
        <f>+Acres!L18*'Machinery Operations'!$AD28</f>
        <v>0</v>
      </c>
      <c r="M19" s="75">
        <f>+Acres!M18*'Machinery Operations'!$AD28</f>
        <v>0</v>
      </c>
      <c r="N19" s="75">
        <f>+Acres!N18*'Machinery Operations'!$AD28</f>
        <v>0</v>
      </c>
      <c r="O19" s="75">
        <f>+Acres!O18*'Machinery Operations'!$AD28</f>
        <v>0</v>
      </c>
      <c r="P19" s="75">
        <f>+Acres!P18*'Machinery Operations'!$AD28</f>
        <v>0</v>
      </c>
      <c r="Q19" s="75">
        <f>+Acres!Q18*'Machinery Operations'!$AD28</f>
        <v>0</v>
      </c>
      <c r="R19" s="75">
        <f>+Acres!R18*'Machinery Operations'!$AD28</f>
        <v>0</v>
      </c>
      <c r="S19" s="75">
        <f>+Acres!S18*'Machinery Operations'!$AD28</f>
        <v>0</v>
      </c>
      <c r="T19" s="75">
        <f>+Acres!T18*'Machinery Operations'!$AD28</f>
        <v>0</v>
      </c>
      <c r="U19" s="75">
        <f>+Acres!U18*'Machinery Operations'!$AD28</f>
        <v>0</v>
      </c>
      <c r="V19" s="75">
        <f>+Acres!V18*'Machinery Operations'!$AD28</f>
        <v>0</v>
      </c>
      <c r="W19" s="75">
        <f>+Acres!W18*'Machinery Operations'!$AD28</f>
        <v>0</v>
      </c>
      <c r="X19" s="75">
        <f>+Acres!X18*'Machinery Operations'!$AD28</f>
        <v>0</v>
      </c>
      <c r="Y19" s="75">
        <f>+Acres!Y18*'Machinery Operations'!$AD28</f>
        <v>0</v>
      </c>
      <c r="Z19" s="75">
        <f>+Acres!Z18*'Machinery Operations'!$AD28</f>
        <v>0</v>
      </c>
      <c r="AA19" s="75">
        <f>+Acres!AA18*'Machinery Operations'!$AD28</f>
        <v>0</v>
      </c>
      <c r="AB19" s="75">
        <f>+Acres!AB18*'Machinery Operations'!$AD28</f>
        <v>0</v>
      </c>
      <c r="AC19" s="75">
        <f>+Acres!AC18*'Machinery Operations'!$AD28</f>
        <v>0</v>
      </c>
      <c r="AD19" s="75">
        <f>+Acres!AD18*'Machinery Operations'!$AD28</f>
        <v>0</v>
      </c>
      <c r="AE19" s="75">
        <f>+Acres!AE18*'Machinery Operations'!$AD28</f>
        <v>0</v>
      </c>
      <c r="AF19" s="75">
        <f>+Acres!AF18*'Machinery Operations'!$AD28</f>
        <v>0</v>
      </c>
      <c r="AG19" s="75">
        <f>+Acres!AG18*'Machinery Operations'!$AD28</f>
        <v>0</v>
      </c>
      <c r="AH19" s="75">
        <f>+Acres!AH18*'Machinery Operations'!$AD28</f>
        <v>0</v>
      </c>
      <c r="AI19" s="75">
        <f>+Acres!AI18*'Machinery Operations'!$AD28</f>
        <v>0</v>
      </c>
      <c r="AJ19" s="75">
        <f>+Acres!AJ18*'Machinery Operations'!$AD28</f>
        <v>0</v>
      </c>
      <c r="AK19" s="75">
        <f>+Acres!AK18*'Machinery Operations'!$AD28</f>
        <v>0</v>
      </c>
      <c r="AL19" s="75">
        <f>+Acres!AL18*'Machinery Operations'!$AD28</f>
        <v>0</v>
      </c>
      <c r="AM19" s="75">
        <f>+Acres!AM18*'Machinery Operations'!$AD28</f>
        <v>0</v>
      </c>
      <c r="AN19" s="75">
        <f>+Acres!AN18*'Machinery Operations'!$AD28</f>
        <v>0</v>
      </c>
      <c r="AO19" s="75">
        <f>+Acres!AO18*'Machinery Operations'!$AD28</f>
        <v>0</v>
      </c>
      <c r="AP19" s="75">
        <f>+Acres!AP18*'Machinery Operations'!$AD28</f>
        <v>0</v>
      </c>
      <c r="AQ19" s="75">
        <f>+Acres!AQ18*'Machinery Operations'!$AD28</f>
        <v>0</v>
      </c>
    </row>
    <row r="20" spans="1:43" ht="18.75" customHeight="1" x14ac:dyDescent="0.2">
      <c r="A20" s="3" t="str">
        <f>+'Machinery Operations'!A29</f>
        <v>Activity</v>
      </c>
      <c r="B20" s="3">
        <f>+'Machinery Operations'!B29</f>
        <v>0</v>
      </c>
      <c r="C20" s="3">
        <f>+'Machinery Operations'!C29</f>
        <v>0</v>
      </c>
      <c r="D20" s="75">
        <f>+Acres!D19*'Machinery Operations'!$AD29</f>
        <v>0</v>
      </c>
      <c r="E20" s="75">
        <f>+Acres!E19*'Machinery Operations'!$AD29</f>
        <v>0</v>
      </c>
      <c r="F20" s="75">
        <f>+Acres!F19*'Machinery Operations'!$AD29</f>
        <v>0</v>
      </c>
      <c r="G20" s="75">
        <f>+Acres!G19*'Machinery Operations'!$AD29</f>
        <v>0</v>
      </c>
      <c r="H20" s="75">
        <f>+Acres!H19*'Machinery Operations'!$AD29</f>
        <v>0</v>
      </c>
      <c r="I20" s="75">
        <f>+Acres!I19*'Machinery Operations'!$AD29</f>
        <v>0</v>
      </c>
      <c r="J20" s="75">
        <f>+Acres!J19*'Machinery Operations'!$AD29</f>
        <v>0</v>
      </c>
      <c r="K20" s="75">
        <f>+Acres!K19*'Machinery Operations'!$AD29</f>
        <v>0</v>
      </c>
      <c r="L20" s="75">
        <f>+Acres!L19*'Machinery Operations'!$AD29</f>
        <v>0</v>
      </c>
      <c r="M20" s="75">
        <f>+Acres!M19*'Machinery Operations'!$AD29</f>
        <v>0</v>
      </c>
      <c r="N20" s="75">
        <f>+Acres!N19*'Machinery Operations'!$AD29</f>
        <v>0</v>
      </c>
      <c r="O20" s="75">
        <f>+Acres!O19*'Machinery Operations'!$AD29</f>
        <v>0</v>
      </c>
      <c r="P20" s="75">
        <f>+Acres!P19*'Machinery Operations'!$AD29</f>
        <v>0</v>
      </c>
      <c r="Q20" s="75">
        <f>+Acres!Q19*'Machinery Operations'!$AD29</f>
        <v>0</v>
      </c>
      <c r="R20" s="75">
        <f>+Acres!R19*'Machinery Operations'!$AD29</f>
        <v>0</v>
      </c>
      <c r="S20" s="75">
        <f>+Acres!S19*'Machinery Operations'!$AD29</f>
        <v>0</v>
      </c>
      <c r="T20" s="75">
        <f>+Acres!T19*'Machinery Operations'!$AD29</f>
        <v>0</v>
      </c>
      <c r="U20" s="75">
        <f>+Acres!U19*'Machinery Operations'!$AD29</f>
        <v>0</v>
      </c>
      <c r="V20" s="75">
        <f>+Acres!V19*'Machinery Operations'!$AD29</f>
        <v>0</v>
      </c>
      <c r="W20" s="75">
        <f>+Acres!W19*'Machinery Operations'!$AD29</f>
        <v>0</v>
      </c>
      <c r="X20" s="75">
        <f>+Acres!X19*'Machinery Operations'!$AD29</f>
        <v>0</v>
      </c>
      <c r="Y20" s="75">
        <f>+Acres!Y19*'Machinery Operations'!$AD29</f>
        <v>0</v>
      </c>
      <c r="Z20" s="75">
        <f>+Acres!Z19*'Machinery Operations'!$AD29</f>
        <v>0</v>
      </c>
      <c r="AA20" s="75">
        <f>+Acres!AA19*'Machinery Operations'!$AD29</f>
        <v>0</v>
      </c>
      <c r="AB20" s="75">
        <f>+Acres!AB19*'Machinery Operations'!$AD29</f>
        <v>0</v>
      </c>
      <c r="AC20" s="75">
        <f>+Acres!AC19*'Machinery Operations'!$AD29</f>
        <v>0</v>
      </c>
      <c r="AD20" s="75">
        <f>+Acres!AD19*'Machinery Operations'!$AD29</f>
        <v>0</v>
      </c>
      <c r="AE20" s="75">
        <f>+Acres!AE19*'Machinery Operations'!$AD29</f>
        <v>0</v>
      </c>
      <c r="AF20" s="75">
        <f>+Acres!AF19*'Machinery Operations'!$AD29</f>
        <v>0</v>
      </c>
      <c r="AG20" s="75">
        <f>+Acres!AG19*'Machinery Operations'!$AD29</f>
        <v>0</v>
      </c>
      <c r="AH20" s="75">
        <f>+Acres!AH19*'Machinery Operations'!$AD29</f>
        <v>0</v>
      </c>
      <c r="AI20" s="75">
        <f>+Acres!AI19*'Machinery Operations'!$AD29</f>
        <v>0</v>
      </c>
      <c r="AJ20" s="75">
        <f>+Acres!AJ19*'Machinery Operations'!$AD29</f>
        <v>0</v>
      </c>
      <c r="AK20" s="75">
        <f>+Acres!AK19*'Machinery Operations'!$AD29</f>
        <v>0</v>
      </c>
      <c r="AL20" s="75">
        <f>+Acres!AL19*'Machinery Operations'!$AD29</f>
        <v>0</v>
      </c>
      <c r="AM20" s="75">
        <f>+Acres!AM19*'Machinery Operations'!$AD29</f>
        <v>0</v>
      </c>
      <c r="AN20" s="75">
        <f>+Acres!AN19*'Machinery Operations'!$AD29</f>
        <v>0</v>
      </c>
      <c r="AO20" s="75">
        <f>+Acres!AO19*'Machinery Operations'!$AD29</f>
        <v>0</v>
      </c>
      <c r="AP20" s="75">
        <f>+Acres!AP19*'Machinery Operations'!$AD29</f>
        <v>0</v>
      </c>
      <c r="AQ20" s="75">
        <f>+Acres!AQ19*'Machinery Operations'!$AD29</f>
        <v>0</v>
      </c>
    </row>
    <row r="21" spans="1:43" ht="18.75" customHeight="1" x14ac:dyDescent="0.2">
      <c r="A21" s="3" t="str">
        <f>+'Machinery Operations'!A30</f>
        <v>Activity</v>
      </c>
      <c r="B21" s="3">
        <f>+'Machinery Operations'!B30</f>
        <v>0</v>
      </c>
      <c r="C21" s="3">
        <f>+'Machinery Operations'!C30</f>
        <v>0</v>
      </c>
      <c r="D21" s="75">
        <f>+Acres!D20*'Machinery Operations'!$AD30</f>
        <v>0</v>
      </c>
      <c r="E21" s="75">
        <f>+Acres!E20*'Machinery Operations'!$AD30</f>
        <v>0</v>
      </c>
      <c r="F21" s="75">
        <f>+Acres!F20*'Machinery Operations'!$AD30</f>
        <v>0</v>
      </c>
      <c r="G21" s="75">
        <f>+Acres!G20*'Machinery Operations'!$AD30</f>
        <v>0</v>
      </c>
      <c r="H21" s="75">
        <f>+Acres!H20*'Machinery Operations'!$AD30</f>
        <v>0</v>
      </c>
      <c r="I21" s="75">
        <f>+Acres!I20*'Machinery Operations'!$AD30</f>
        <v>0</v>
      </c>
      <c r="J21" s="75">
        <f>+Acres!J20*'Machinery Operations'!$AD30</f>
        <v>0</v>
      </c>
      <c r="K21" s="75">
        <f>+Acres!K20*'Machinery Operations'!$AD30</f>
        <v>0</v>
      </c>
      <c r="L21" s="75">
        <f>+Acres!L20*'Machinery Operations'!$AD30</f>
        <v>0</v>
      </c>
      <c r="M21" s="75">
        <f>+Acres!M20*'Machinery Operations'!$AD30</f>
        <v>0</v>
      </c>
      <c r="N21" s="75">
        <f>+Acres!N20*'Machinery Operations'!$AD30</f>
        <v>0</v>
      </c>
      <c r="O21" s="75">
        <f>+Acres!O20*'Machinery Operations'!$AD30</f>
        <v>0</v>
      </c>
      <c r="P21" s="75">
        <f>+Acres!P20*'Machinery Operations'!$AD30</f>
        <v>0</v>
      </c>
      <c r="Q21" s="75">
        <f>+Acres!Q20*'Machinery Operations'!$AD30</f>
        <v>0</v>
      </c>
      <c r="R21" s="75">
        <f>+Acres!R20*'Machinery Operations'!$AD30</f>
        <v>0</v>
      </c>
      <c r="S21" s="75">
        <f>+Acres!S20*'Machinery Operations'!$AD30</f>
        <v>0</v>
      </c>
      <c r="T21" s="75">
        <f>+Acres!T20*'Machinery Operations'!$AD30</f>
        <v>0</v>
      </c>
      <c r="U21" s="75">
        <f>+Acres!U20*'Machinery Operations'!$AD30</f>
        <v>0</v>
      </c>
      <c r="V21" s="75">
        <f>+Acres!V20*'Machinery Operations'!$AD30</f>
        <v>0</v>
      </c>
      <c r="W21" s="75">
        <f>+Acres!W20*'Machinery Operations'!$AD30</f>
        <v>0</v>
      </c>
      <c r="X21" s="75">
        <f>+Acres!X20*'Machinery Operations'!$AD30</f>
        <v>0</v>
      </c>
      <c r="Y21" s="75">
        <f>+Acres!Y20*'Machinery Operations'!$AD30</f>
        <v>0</v>
      </c>
      <c r="Z21" s="75">
        <f>+Acres!Z20*'Machinery Operations'!$AD30</f>
        <v>0</v>
      </c>
      <c r="AA21" s="75">
        <f>+Acres!AA20*'Machinery Operations'!$AD30</f>
        <v>0</v>
      </c>
      <c r="AB21" s="75">
        <f>+Acres!AB20*'Machinery Operations'!$AD30</f>
        <v>0</v>
      </c>
      <c r="AC21" s="75">
        <f>+Acres!AC20*'Machinery Operations'!$AD30</f>
        <v>0</v>
      </c>
      <c r="AD21" s="75">
        <f>+Acres!AD20*'Machinery Operations'!$AD30</f>
        <v>0</v>
      </c>
      <c r="AE21" s="75">
        <f>+Acres!AE20*'Machinery Operations'!$AD30</f>
        <v>0</v>
      </c>
      <c r="AF21" s="75">
        <f>+Acres!AF20*'Machinery Operations'!$AD30</f>
        <v>0</v>
      </c>
      <c r="AG21" s="75">
        <f>+Acres!AG20*'Machinery Operations'!$AD30</f>
        <v>0</v>
      </c>
      <c r="AH21" s="75">
        <f>+Acres!AH20*'Machinery Operations'!$AD30</f>
        <v>0</v>
      </c>
      <c r="AI21" s="75">
        <f>+Acres!AI20*'Machinery Operations'!$AD30</f>
        <v>0</v>
      </c>
      <c r="AJ21" s="75">
        <f>+Acres!AJ20*'Machinery Operations'!$AD30</f>
        <v>0</v>
      </c>
      <c r="AK21" s="75">
        <f>+Acres!AK20*'Machinery Operations'!$AD30</f>
        <v>0</v>
      </c>
      <c r="AL21" s="75">
        <f>+Acres!AL20*'Machinery Operations'!$AD30</f>
        <v>0</v>
      </c>
      <c r="AM21" s="75">
        <f>+Acres!AM20*'Machinery Operations'!$AD30</f>
        <v>0</v>
      </c>
      <c r="AN21" s="75">
        <f>+Acres!AN20*'Machinery Operations'!$AD30</f>
        <v>0</v>
      </c>
      <c r="AO21" s="75">
        <f>+Acres!AO20*'Machinery Operations'!$AD30</f>
        <v>0</v>
      </c>
      <c r="AP21" s="75">
        <f>+Acres!AP20*'Machinery Operations'!$AD30</f>
        <v>0</v>
      </c>
      <c r="AQ21" s="75">
        <f>+Acres!AQ20*'Machinery Operations'!$AD30</f>
        <v>0</v>
      </c>
    </row>
    <row r="22" spans="1:43" ht="18.75" customHeight="1" x14ac:dyDescent="0.2">
      <c r="A22" s="3" t="str">
        <f>+'Machinery Operations'!A31</f>
        <v>Activity</v>
      </c>
      <c r="B22" s="3">
        <f>+'Machinery Operations'!B31</f>
        <v>0</v>
      </c>
      <c r="C22" s="3">
        <f>+'Machinery Operations'!C31</f>
        <v>0</v>
      </c>
      <c r="D22" s="75">
        <f>+Acres!D21*'Machinery Operations'!$AD31</f>
        <v>0</v>
      </c>
      <c r="E22" s="75">
        <f>+Acres!E21*'Machinery Operations'!$AD31</f>
        <v>0</v>
      </c>
      <c r="F22" s="75">
        <f>+Acres!F21*'Machinery Operations'!$AD31</f>
        <v>0</v>
      </c>
      <c r="G22" s="75">
        <f>+Acres!G21*'Machinery Operations'!$AD31</f>
        <v>0</v>
      </c>
      <c r="H22" s="75">
        <f>+Acres!H21*'Machinery Operations'!$AD31</f>
        <v>0</v>
      </c>
      <c r="I22" s="75">
        <f>+Acres!I21*'Machinery Operations'!$AD31</f>
        <v>0</v>
      </c>
      <c r="J22" s="75">
        <f>+Acres!J21*'Machinery Operations'!$AD31</f>
        <v>0</v>
      </c>
      <c r="K22" s="75">
        <f>+Acres!K21*'Machinery Operations'!$AD31</f>
        <v>0</v>
      </c>
      <c r="L22" s="75">
        <f>+Acres!L21*'Machinery Operations'!$AD31</f>
        <v>0</v>
      </c>
      <c r="M22" s="75">
        <f>+Acres!M21*'Machinery Operations'!$AD31</f>
        <v>0</v>
      </c>
      <c r="N22" s="75">
        <f>+Acres!N21*'Machinery Operations'!$AD31</f>
        <v>0</v>
      </c>
      <c r="O22" s="75">
        <f>+Acres!O21*'Machinery Operations'!$AD31</f>
        <v>0</v>
      </c>
      <c r="P22" s="75">
        <f>+Acres!P21*'Machinery Operations'!$AD31</f>
        <v>0</v>
      </c>
      <c r="Q22" s="75">
        <f>+Acres!Q21*'Machinery Operations'!$AD31</f>
        <v>0</v>
      </c>
      <c r="R22" s="75">
        <f>+Acres!R21*'Machinery Operations'!$AD31</f>
        <v>0</v>
      </c>
      <c r="S22" s="75">
        <f>+Acres!S21*'Machinery Operations'!$AD31</f>
        <v>0</v>
      </c>
      <c r="T22" s="75">
        <f>+Acres!T21*'Machinery Operations'!$AD31</f>
        <v>0</v>
      </c>
      <c r="U22" s="75">
        <f>+Acres!U21*'Machinery Operations'!$AD31</f>
        <v>0</v>
      </c>
      <c r="V22" s="75">
        <f>+Acres!V21*'Machinery Operations'!$AD31</f>
        <v>0</v>
      </c>
      <c r="W22" s="75">
        <f>+Acres!W21*'Machinery Operations'!$AD31</f>
        <v>0</v>
      </c>
      <c r="X22" s="75">
        <f>+Acres!X21*'Machinery Operations'!$AD31</f>
        <v>0</v>
      </c>
      <c r="Y22" s="75">
        <f>+Acres!Y21*'Machinery Operations'!$AD31</f>
        <v>0</v>
      </c>
      <c r="Z22" s="75">
        <f>+Acres!Z21*'Machinery Operations'!$AD31</f>
        <v>0</v>
      </c>
      <c r="AA22" s="75">
        <f>+Acres!AA21*'Machinery Operations'!$AD31</f>
        <v>0</v>
      </c>
      <c r="AB22" s="75">
        <f>+Acres!AB21*'Machinery Operations'!$AD31</f>
        <v>0</v>
      </c>
      <c r="AC22" s="75">
        <f>+Acres!AC21*'Machinery Operations'!$AD31</f>
        <v>0</v>
      </c>
      <c r="AD22" s="75">
        <f>+Acres!AD21*'Machinery Operations'!$AD31</f>
        <v>0</v>
      </c>
      <c r="AE22" s="75">
        <f>+Acres!AE21*'Machinery Operations'!$AD31</f>
        <v>0</v>
      </c>
      <c r="AF22" s="75">
        <f>+Acres!AF21*'Machinery Operations'!$AD31</f>
        <v>0</v>
      </c>
      <c r="AG22" s="75">
        <f>+Acres!AG21*'Machinery Operations'!$AD31</f>
        <v>0</v>
      </c>
      <c r="AH22" s="75">
        <f>+Acres!AH21*'Machinery Operations'!$AD31</f>
        <v>0</v>
      </c>
      <c r="AI22" s="75">
        <f>+Acres!AI21*'Machinery Operations'!$AD31</f>
        <v>0</v>
      </c>
      <c r="AJ22" s="75">
        <f>+Acres!AJ21*'Machinery Operations'!$AD31</f>
        <v>0</v>
      </c>
      <c r="AK22" s="75">
        <f>+Acres!AK21*'Machinery Operations'!$AD31</f>
        <v>0</v>
      </c>
      <c r="AL22" s="75">
        <f>+Acres!AL21*'Machinery Operations'!$AD31</f>
        <v>0</v>
      </c>
      <c r="AM22" s="75">
        <f>+Acres!AM21*'Machinery Operations'!$AD31</f>
        <v>0</v>
      </c>
      <c r="AN22" s="75">
        <f>+Acres!AN21*'Machinery Operations'!$AD31</f>
        <v>0</v>
      </c>
      <c r="AO22" s="75">
        <f>+Acres!AO21*'Machinery Operations'!$AD31</f>
        <v>0</v>
      </c>
      <c r="AP22" s="75">
        <f>+Acres!AP21*'Machinery Operations'!$AD31</f>
        <v>0</v>
      </c>
      <c r="AQ22" s="75">
        <f>+Acres!AQ21*'Machinery Operations'!$AD31</f>
        <v>0</v>
      </c>
    </row>
    <row r="23" spans="1:43" ht="18.75" customHeight="1" x14ac:dyDescent="0.2">
      <c r="A23" s="3" t="str">
        <f>+'Machinery Operations'!A32</f>
        <v>Activity</v>
      </c>
      <c r="B23" s="3">
        <f>+'Machinery Operations'!B32</f>
        <v>0</v>
      </c>
      <c r="C23" s="3">
        <f>+'Machinery Operations'!C32</f>
        <v>0</v>
      </c>
      <c r="D23" s="75">
        <f>+Acres!D22*'Machinery Operations'!$AD32</f>
        <v>0</v>
      </c>
      <c r="E23" s="75">
        <f>+Acres!E22*'Machinery Operations'!$AD32</f>
        <v>0</v>
      </c>
      <c r="F23" s="75">
        <f>+Acres!F22*'Machinery Operations'!$AD32</f>
        <v>0</v>
      </c>
      <c r="G23" s="75">
        <f>+Acres!G22*'Machinery Operations'!$AD32</f>
        <v>0</v>
      </c>
      <c r="H23" s="75">
        <f>+Acres!H22*'Machinery Operations'!$AD32</f>
        <v>0</v>
      </c>
      <c r="I23" s="75">
        <f>+Acres!I22*'Machinery Operations'!$AD32</f>
        <v>0</v>
      </c>
      <c r="J23" s="75">
        <f>+Acres!J22*'Machinery Operations'!$AD32</f>
        <v>0</v>
      </c>
      <c r="K23" s="75">
        <f>+Acres!K22*'Machinery Operations'!$AD32</f>
        <v>0</v>
      </c>
      <c r="L23" s="75">
        <f>+Acres!L22*'Machinery Operations'!$AD32</f>
        <v>0</v>
      </c>
      <c r="M23" s="75">
        <f>+Acres!M22*'Machinery Operations'!$AD32</f>
        <v>0</v>
      </c>
      <c r="N23" s="75">
        <f>+Acres!N22*'Machinery Operations'!$AD32</f>
        <v>0</v>
      </c>
      <c r="O23" s="75">
        <f>+Acres!O22*'Machinery Operations'!$AD32</f>
        <v>0</v>
      </c>
      <c r="P23" s="75">
        <f>+Acres!P22*'Machinery Operations'!$AD32</f>
        <v>0</v>
      </c>
      <c r="Q23" s="75">
        <f>+Acres!Q22*'Machinery Operations'!$AD32</f>
        <v>0</v>
      </c>
      <c r="R23" s="75">
        <f>+Acres!R22*'Machinery Operations'!$AD32</f>
        <v>0</v>
      </c>
      <c r="S23" s="75">
        <f>+Acres!S22*'Machinery Operations'!$AD32</f>
        <v>0</v>
      </c>
      <c r="T23" s="75">
        <f>+Acres!T22*'Machinery Operations'!$AD32</f>
        <v>0</v>
      </c>
      <c r="U23" s="75">
        <f>+Acres!U22*'Machinery Operations'!$AD32</f>
        <v>0</v>
      </c>
      <c r="V23" s="75">
        <f>+Acres!V22*'Machinery Operations'!$AD32</f>
        <v>0</v>
      </c>
      <c r="W23" s="75">
        <f>+Acres!W22*'Machinery Operations'!$AD32</f>
        <v>0</v>
      </c>
      <c r="X23" s="75">
        <f>+Acres!X22*'Machinery Operations'!$AD32</f>
        <v>0</v>
      </c>
      <c r="Y23" s="75">
        <f>+Acres!Y22*'Machinery Operations'!$AD32</f>
        <v>0</v>
      </c>
      <c r="Z23" s="75">
        <f>+Acres!Z22*'Machinery Operations'!$AD32</f>
        <v>0</v>
      </c>
      <c r="AA23" s="75">
        <f>+Acres!AA22*'Machinery Operations'!$AD32</f>
        <v>0</v>
      </c>
      <c r="AB23" s="75">
        <f>+Acres!AB22*'Machinery Operations'!$AD32</f>
        <v>0</v>
      </c>
      <c r="AC23" s="75">
        <f>+Acres!AC22*'Machinery Operations'!$AD32</f>
        <v>0</v>
      </c>
      <c r="AD23" s="75">
        <f>+Acres!AD22*'Machinery Operations'!$AD32</f>
        <v>0</v>
      </c>
      <c r="AE23" s="75">
        <f>+Acres!AE22*'Machinery Operations'!$AD32</f>
        <v>0</v>
      </c>
      <c r="AF23" s="75">
        <f>+Acres!AF22*'Machinery Operations'!$AD32</f>
        <v>0</v>
      </c>
      <c r="AG23" s="75">
        <f>+Acres!AG22*'Machinery Operations'!$AD32</f>
        <v>0</v>
      </c>
      <c r="AH23" s="75">
        <f>+Acres!AH22*'Machinery Operations'!$AD32</f>
        <v>0</v>
      </c>
      <c r="AI23" s="75">
        <f>+Acres!AI22*'Machinery Operations'!$AD32</f>
        <v>0</v>
      </c>
      <c r="AJ23" s="75">
        <f>+Acres!AJ22*'Machinery Operations'!$AD32</f>
        <v>0</v>
      </c>
      <c r="AK23" s="75">
        <f>+Acres!AK22*'Machinery Operations'!$AD32</f>
        <v>0</v>
      </c>
      <c r="AL23" s="75">
        <f>+Acres!AL22*'Machinery Operations'!$AD32</f>
        <v>0</v>
      </c>
      <c r="AM23" s="75">
        <f>+Acres!AM22*'Machinery Operations'!$AD32</f>
        <v>0</v>
      </c>
      <c r="AN23" s="75">
        <f>+Acres!AN22*'Machinery Operations'!$AD32</f>
        <v>0</v>
      </c>
      <c r="AO23" s="75">
        <f>+Acres!AO22*'Machinery Operations'!$AD32</f>
        <v>0</v>
      </c>
      <c r="AP23" s="75">
        <f>+Acres!AP22*'Machinery Operations'!$AD32</f>
        <v>0</v>
      </c>
      <c r="AQ23" s="75">
        <f>+Acres!AQ22*'Machinery Operations'!$AD32</f>
        <v>0</v>
      </c>
    </row>
    <row r="24" spans="1:43" ht="18.75" customHeight="1" x14ac:dyDescent="0.2">
      <c r="A24" s="3" t="str">
        <f>+'Machinery Operations'!A33</f>
        <v>Activity</v>
      </c>
      <c r="B24" s="3">
        <f>+'Machinery Operations'!B33</f>
        <v>0</v>
      </c>
      <c r="C24" s="3">
        <f>+'Machinery Operations'!C33</f>
        <v>0</v>
      </c>
      <c r="D24" s="75">
        <f>+Acres!D23*'Machinery Operations'!$AD33</f>
        <v>0</v>
      </c>
      <c r="E24" s="75">
        <f>+Acres!E23*'Machinery Operations'!$AD33</f>
        <v>0</v>
      </c>
      <c r="F24" s="75">
        <f>+Acres!F23*'Machinery Operations'!$AD33</f>
        <v>0</v>
      </c>
      <c r="G24" s="75">
        <f>+Acres!G23*'Machinery Operations'!$AD33</f>
        <v>0</v>
      </c>
      <c r="H24" s="75">
        <f>+Acres!H23*'Machinery Operations'!$AD33</f>
        <v>0</v>
      </c>
      <c r="I24" s="75">
        <f>+Acres!I23*'Machinery Operations'!$AD33</f>
        <v>0</v>
      </c>
      <c r="J24" s="75">
        <f>+Acres!J23*'Machinery Operations'!$AD33</f>
        <v>0</v>
      </c>
      <c r="K24" s="75">
        <f>+Acres!K23*'Machinery Operations'!$AD33</f>
        <v>0</v>
      </c>
      <c r="L24" s="75">
        <f>+Acres!L23*'Machinery Operations'!$AD33</f>
        <v>0</v>
      </c>
      <c r="M24" s="75">
        <f>+Acres!M23*'Machinery Operations'!$AD33</f>
        <v>0</v>
      </c>
      <c r="N24" s="75">
        <f>+Acres!N23*'Machinery Operations'!$AD33</f>
        <v>0</v>
      </c>
      <c r="O24" s="75">
        <f>+Acres!O23*'Machinery Operations'!$AD33</f>
        <v>0</v>
      </c>
      <c r="P24" s="75">
        <f>+Acres!P23*'Machinery Operations'!$AD33</f>
        <v>0</v>
      </c>
      <c r="Q24" s="75">
        <f>+Acres!Q23*'Machinery Operations'!$AD33</f>
        <v>0</v>
      </c>
      <c r="R24" s="75">
        <f>+Acres!R23*'Machinery Operations'!$AD33</f>
        <v>0</v>
      </c>
      <c r="S24" s="75">
        <f>+Acres!S23*'Machinery Operations'!$AD33</f>
        <v>0</v>
      </c>
      <c r="T24" s="75">
        <f>+Acres!T23*'Machinery Operations'!$AD33</f>
        <v>0</v>
      </c>
      <c r="U24" s="75">
        <f>+Acres!U23*'Machinery Operations'!$AD33</f>
        <v>0</v>
      </c>
      <c r="V24" s="75">
        <f>+Acres!V23*'Machinery Operations'!$AD33</f>
        <v>0</v>
      </c>
      <c r="W24" s="75">
        <f>+Acres!W23*'Machinery Operations'!$AD33</f>
        <v>0</v>
      </c>
      <c r="X24" s="75">
        <f>+Acres!X23*'Machinery Operations'!$AD33</f>
        <v>0</v>
      </c>
      <c r="Y24" s="75">
        <f>+Acres!Y23*'Machinery Operations'!$AD33</f>
        <v>0</v>
      </c>
      <c r="Z24" s="75">
        <f>+Acres!Z23*'Machinery Operations'!$AD33</f>
        <v>0</v>
      </c>
      <c r="AA24" s="75">
        <f>+Acres!AA23*'Machinery Operations'!$AD33</f>
        <v>0</v>
      </c>
      <c r="AB24" s="75">
        <f>+Acres!AB23*'Machinery Operations'!$AD33</f>
        <v>0</v>
      </c>
      <c r="AC24" s="75">
        <f>+Acres!AC23*'Machinery Operations'!$AD33</f>
        <v>0</v>
      </c>
      <c r="AD24" s="75">
        <f>+Acres!AD23*'Machinery Operations'!$AD33</f>
        <v>0</v>
      </c>
      <c r="AE24" s="75">
        <f>+Acres!AE23*'Machinery Operations'!$AD33</f>
        <v>0</v>
      </c>
      <c r="AF24" s="75">
        <f>+Acres!AF23*'Machinery Operations'!$AD33</f>
        <v>0</v>
      </c>
      <c r="AG24" s="75">
        <f>+Acres!AG23*'Machinery Operations'!$AD33</f>
        <v>0</v>
      </c>
      <c r="AH24" s="75">
        <f>+Acres!AH23*'Machinery Operations'!$AD33</f>
        <v>0</v>
      </c>
      <c r="AI24" s="75">
        <f>+Acres!AI23*'Machinery Operations'!$AD33</f>
        <v>0</v>
      </c>
      <c r="AJ24" s="75">
        <f>+Acres!AJ23*'Machinery Operations'!$AD33</f>
        <v>0</v>
      </c>
      <c r="AK24" s="75">
        <f>+Acres!AK23*'Machinery Operations'!$AD33</f>
        <v>0</v>
      </c>
      <c r="AL24" s="75">
        <f>+Acres!AL23*'Machinery Operations'!$AD33</f>
        <v>0</v>
      </c>
      <c r="AM24" s="75">
        <f>+Acres!AM23*'Machinery Operations'!$AD33</f>
        <v>0</v>
      </c>
      <c r="AN24" s="75">
        <f>+Acres!AN23*'Machinery Operations'!$AD33</f>
        <v>0</v>
      </c>
      <c r="AO24" s="75">
        <f>+Acres!AO23*'Machinery Operations'!$AD33</f>
        <v>0</v>
      </c>
      <c r="AP24" s="75">
        <f>+Acres!AP23*'Machinery Operations'!$AD33</f>
        <v>0</v>
      </c>
      <c r="AQ24" s="75">
        <f>+Acres!AQ23*'Machinery Operations'!$AD33</f>
        <v>0</v>
      </c>
    </row>
    <row r="25" spans="1:43" ht="18.75" customHeight="1" x14ac:dyDescent="0.2">
      <c r="A25" s="3" t="str">
        <f>+'Machinery Operations'!A34</f>
        <v>Activity</v>
      </c>
      <c r="B25" s="3">
        <f>+'Machinery Operations'!B34</f>
        <v>0</v>
      </c>
      <c r="C25" s="3">
        <f>+'Machinery Operations'!C34</f>
        <v>0</v>
      </c>
      <c r="D25" s="75">
        <f>+Acres!D24*'Machinery Operations'!$AD34</f>
        <v>0</v>
      </c>
      <c r="E25" s="75">
        <f>+Acres!E24*'Machinery Operations'!$AD34</f>
        <v>0</v>
      </c>
      <c r="F25" s="75">
        <f>+Acres!F24*'Machinery Operations'!$AD34</f>
        <v>0</v>
      </c>
      <c r="G25" s="75">
        <f>+Acres!G24*'Machinery Operations'!$AD34</f>
        <v>0</v>
      </c>
      <c r="H25" s="75">
        <f>+Acres!H24*'Machinery Operations'!$AD34</f>
        <v>0</v>
      </c>
      <c r="I25" s="75">
        <f>+Acres!I24*'Machinery Operations'!$AD34</f>
        <v>0</v>
      </c>
      <c r="J25" s="75">
        <f>+Acres!J24*'Machinery Operations'!$AD34</f>
        <v>0</v>
      </c>
      <c r="K25" s="75">
        <f>+Acres!K24*'Machinery Operations'!$AD34</f>
        <v>0</v>
      </c>
      <c r="L25" s="75">
        <f>+Acres!L24*'Machinery Operations'!$AD34</f>
        <v>0</v>
      </c>
      <c r="M25" s="75">
        <f>+Acres!M24*'Machinery Operations'!$AD34</f>
        <v>0</v>
      </c>
      <c r="N25" s="75">
        <f>+Acres!N24*'Machinery Operations'!$AD34</f>
        <v>0</v>
      </c>
      <c r="O25" s="75">
        <f>+Acres!O24*'Machinery Operations'!$AD34</f>
        <v>0</v>
      </c>
      <c r="P25" s="75">
        <f>+Acres!P24*'Machinery Operations'!$AD34</f>
        <v>0</v>
      </c>
      <c r="Q25" s="75">
        <f>+Acres!Q24*'Machinery Operations'!$AD34</f>
        <v>0</v>
      </c>
      <c r="R25" s="75">
        <f>+Acres!R24*'Machinery Operations'!$AD34</f>
        <v>0</v>
      </c>
      <c r="S25" s="75">
        <f>+Acres!S24*'Machinery Operations'!$AD34</f>
        <v>0</v>
      </c>
      <c r="T25" s="75">
        <f>+Acres!T24*'Machinery Operations'!$AD34</f>
        <v>0</v>
      </c>
      <c r="U25" s="75">
        <f>+Acres!U24*'Machinery Operations'!$AD34</f>
        <v>0</v>
      </c>
      <c r="V25" s="75">
        <f>+Acres!V24*'Machinery Operations'!$AD34</f>
        <v>0</v>
      </c>
      <c r="W25" s="75">
        <f>+Acres!W24*'Machinery Operations'!$AD34</f>
        <v>0</v>
      </c>
      <c r="X25" s="75">
        <f>+Acres!X24*'Machinery Operations'!$AD34</f>
        <v>0</v>
      </c>
      <c r="Y25" s="75">
        <f>+Acres!Y24*'Machinery Operations'!$AD34</f>
        <v>0</v>
      </c>
      <c r="Z25" s="75">
        <f>+Acres!Z24*'Machinery Operations'!$AD34</f>
        <v>0</v>
      </c>
      <c r="AA25" s="75">
        <f>+Acres!AA24*'Machinery Operations'!$AD34</f>
        <v>0</v>
      </c>
      <c r="AB25" s="75">
        <f>+Acres!AB24*'Machinery Operations'!$AD34</f>
        <v>0</v>
      </c>
      <c r="AC25" s="75">
        <f>+Acres!AC24*'Machinery Operations'!$AD34</f>
        <v>0</v>
      </c>
      <c r="AD25" s="75">
        <f>+Acres!AD24*'Machinery Operations'!$AD34</f>
        <v>0</v>
      </c>
      <c r="AE25" s="75">
        <f>+Acres!AE24*'Machinery Operations'!$AD34</f>
        <v>0</v>
      </c>
      <c r="AF25" s="75">
        <f>+Acres!AF24*'Machinery Operations'!$AD34</f>
        <v>0</v>
      </c>
      <c r="AG25" s="75">
        <f>+Acres!AG24*'Machinery Operations'!$AD34</f>
        <v>0</v>
      </c>
      <c r="AH25" s="75">
        <f>+Acres!AH24*'Machinery Operations'!$AD34</f>
        <v>0</v>
      </c>
      <c r="AI25" s="75">
        <f>+Acres!AI24*'Machinery Operations'!$AD34</f>
        <v>0</v>
      </c>
      <c r="AJ25" s="75">
        <f>+Acres!AJ24*'Machinery Operations'!$AD34</f>
        <v>0</v>
      </c>
      <c r="AK25" s="75">
        <f>+Acres!AK24*'Machinery Operations'!$AD34</f>
        <v>0</v>
      </c>
      <c r="AL25" s="75">
        <f>+Acres!AL24*'Machinery Operations'!$AD34</f>
        <v>0</v>
      </c>
      <c r="AM25" s="75">
        <f>+Acres!AM24*'Machinery Operations'!$AD34</f>
        <v>0</v>
      </c>
      <c r="AN25" s="75">
        <f>+Acres!AN24*'Machinery Operations'!$AD34</f>
        <v>0</v>
      </c>
      <c r="AO25" s="75">
        <f>+Acres!AO24*'Machinery Operations'!$AD34</f>
        <v>0</v>
      </c>
      <c r="AP25" s="75">
        <f>+Acres!AP24*'Machinery Operations'!$AD34</f>
        <v>0</v>
      </c>
      <c r="AQ25" s="75">
        <f>+Acres!AQ24*'Machinery Operations'!$AD34</f>
        <v>0</v>
      </c>
    </row>
    <row r="26" spans="1:43" ht="18.75" customHeight="1" x14ac:dyDescent="0.2">
      <c r="A26" s="3" t="str">
        <f>+'Machinery Operations'!A35</f>
        <v>Activity</v>
      </c>
      <c r="B26" s="3">
        <f>+'Machinery Operations'!B35</f>
        <v>0</v>
      </c>
      <c r="C26" s="3">
        <f>+'Machinery Operations'!C35</f>
        <v>0</v>
      </c>
      <c r="D26" s="75">
        <f>+Acres!D25*'Machinery Operations'!$AD35</f>
        <v>0</v>
      </c>
      <c r="E26" s="75">
        <f>+Acres!E25*'Machinery Operations'!$AD35</f>
        <v>0</v>
      </c>
      <c r="F26" s="75">
        <f>+Acres!F25*'Machinery Operations'!$AD35</f>
        <v>0</v>
      </c>
      <c r="G26" s="75">
        <f>+Acres!G25*'Machinery Operations'!$AD35</f>
        <v>0</v>
      </c>
      <c r="H26" s="75">
        <f>+Acres!H25*'Machinery Operations'!$AD35</f>
        <v>0</v>
      </c>
      <c r="I26" s="75">
        <f>+Acres!I25*'Machinery Operations'!$AD35</f>
        <v>0</v>
      </c>
      <c r="J26" s="75">
        <f>+Acres!J25*'Machinery Operations'!$AD35</f>
        <v>0</v>
      </c>
      <c r="K26" s="75">
        <f>+Acres!K25*'Machinery Operations'!$AD35</f>
        <v>0</v>
      </c>
      <c r="L26" s="75">
        <f>+Acres!L25*'Machinery Operations'!$AD35</f>
        <v>0</v>
      </c>
      <c r="M26" s="75">
        <f>+Acres!M25*'Machinery Operations'!$AD35</f>
        <v>0</v>
      </c>
      <c r="N26" s="75">
        <f>+Acres!N25*'Machinery Operations'!$AD35</f>
        <v>0</v>
      </c>
      <c r="O26" s="75">
        <f>+Acres!O25*'Machinery Operations'!$AD35</f>
        <v>0</v>
      </c>
      <c r="P26" s="75">
        <f>+Acres!P25*'Machinery Operations'!$AD35</f>
        <v>0</v>
      </c>
      <c r="Q26" s="75">
        <f>+Acres!Q25*'Machinery Operations'!$AD35</f>
        <v>0</v>
      </c>
      <c r="R26" s="75">
        <f>+Acres!R25*'Machinery Operations'!$AD35</f>
        <v>0</v>
      </c>
      <c r="S26" s="75">
        <f>+Acres!S25*'Machinery Operations'!$AD35</f>
        <v>0</v>
      </c>
      <c r="T26" s="75">
        <f>+Acres!T25*'Machinery Operations'!$AD35</f>
        <v>0</v>
      </c>
      <c r="U26" s="75">
        <f>+Acres!U25*'Machinery Operations'!$AD35</f>
        <v>0</v>
      </c>
      <c r="V26" s="75">
        <f>+Acres!V25*'Machinery Operations'!$AD35</f>
        <v>0</v>
      </c>
      <c r="W26" s="75">
        <f>+Acres!W25*'Machinery Operations'!$AD35</f>
        <v>0</v>
      </c>
      <c r="X26" s="75">
        <f>+Acres!X25*'Machinery Operations'!$AD35</f>
        <v>0</v>
      </c>
      <c r="Y26" s="75">
        <f>+Acres!Y25*'Machinery Operations'!$AD35</f>
        <v>0</v>
      </c>
      <c r="Z26" s="75">
        <f>+Acres!Z25*'Machinery Operations'!$AD35</f>
        <v>0</v>
      </c>
      <c r="AA26" s="75">
        <f>+Acres!AA25*'Machinery Operations'!$AD35</f>
        <v>0</v>
      </c>
      <c r="AB26" s="75">
        <f>+Acres!AB25*'Machinery Operations'!$AD35</f>
        <v>0</v>
      </c>
      <c r="AC26" s="75">
        <f>+Acres!AC25*'Machinery Operations'!$AD35</f>
        <v>0</v>
      </c>
      <c r="AD26" s="75">
        <f>+Acres!AD25*'Machinery Operations'!$AD35</f>
        <v>0</v>
      </c>
      <c r="AE26" s="75">
        <f>+Acres!AE25*'Machinery Operations'!$AD35</f>
        <v>0</v>
      </c>
      <c r="AF26" s="75">
        <f>+Acres!AF25*'Machinery Operations'!$AD35</f>
        <v>0</v>
      </c>
      <c r="AG26" s="75">
        <f>+Acres!AG25*'Machinery Operations'!$AD35</f>
        <v>0</v>
      </c>
      <c r="AH26" s="75">
        <f>+Acres!AH25*'Machinery Operations'!$AD35</f>
        <v>0</v>
      </c>
      <c r="AI26" s="75">
        <f>+Acres!AI25*'Machinery Operations'!$AD35</f>
        <v>0</v>
      </c>
      <c r="AJ26" s="75">
        <f>+Acres!AJ25*'Machinery Operations'!$AD35</f>
        <v>0</v>
      </c>
      <c r="AK26" s="75">
        <f>+Acres!AK25*'Machinery Operations'!$AD35</f>
        <v>0</v>
      </c>
      <c r="AL26" s="75">
        <f>+Acres!AL25*'Machinery Operations'!$AD35</f>
        <v>0</v>
      </c>
      <c r="AM26" s="75">
        <f>+Acres!AM25*'Machinery Operations'!$AD35</f>
        <v>0</v>
      </c>
      <c r="AN26" s="75">
        <f>+Acres!AN25*'Machinery Operations'!$AD35</f>
        <v>0</v>
      </c>
      <c r="AO26" s="75">
        <f>+Acres!AO25*'Machinery Operations'!$AD35</f>
        <v>0</v>
      </c>
      <c r="AP26" s="75">
        <f>+Acres!AP25*'Machinery Operations'!$AD35</f>
        <v>0</v>
      </c>
      <c r="AQ26" s="75">
        <f>+Acres!AQ25*'Machinery Operations'!$AD35</f>
        <v>0</v>
      </c>
    </row>
    <row r="27" spans="1:43" ht="18.75" customHeight="1" x14ac:dyDescent="0.2">
      <c r="A27" s="3" t="str">
        <f>+'Machinery Operations'!A36</f>
        <v>Activity</v>
      </c>
      <c r="B27" s="3">
        <f>+'Machinery Operations'!B36</f>
        <v>0</v>
      </c>
      <c r="C27" s="3">
        <f>+'Machinery Operations'!C36</f>
        <v>0</v>
      </c>
      <c r="D27" s="75">
        <f>+Acres!D26*'Machinery Operations'!$AD36</f>
        <v>0</v>
      </c>
      <c r="E27" s="75">
        <f>+Acres!E26*'Machinery Operations'!$AD36</f>
        <v>0</v>
      </c>
      <c r="F27" s="75">
        <f>+Acres!F26*'Machinery Operations'!$AD36</f>
        <v>0</v>
      </c>
      <c r="G27" s="75">
        <f>+Acres!G26*'Machinery Operations'!$AD36</f>
        <v>0</v>
      </c>
      <c r="H27" s="75">
        <f>+Acres!H26*'Machinery Operations'!$AD36</f>
        <v>0</v>
      </c>
      <c r="I27" s="75">
        <f>+Acres!I26*'Machinery Operations'!$AD36</f>
        <v>0</v>
      </c>
      <c r="J27" s="75">
        <f>+Acres!J26*'Machinery Operations'!$AD36</f>
        <v>0</v>
      </c>
      <c r="K27" s="75">
        <f>+Acres!K26*'Machinery Operations'!$AD36</f>
        <v>0</v>
      </c>
      <c r="L27" s="75">
        <f>+Acres!L26*'Machinery Operations'!$AD36</f>
        <v>0</v>
      </c>
      <c r="M27" s="75">
        <f>+Acres!M26*'Machinery Operations'!$AD36</f>
        <v>0</v>
      </c>
      <c r="N27" s="75">
        <f>+Acres!N26*'Machinery Operations'!$AD36</f>
        <v>0</v>
      </c>
      <c r="O27" s="75">
        <f>+Acres!O26*'Machinery Operations'!$AD36</f>
        <v>0</v>
      </c>
      <c r="P27" s="75">
        <f>+Acres!P26*'Machinery Operations'!$AD36</f>
        <v>0</v>
      </c>
      <c r="Q27" s="75">
        <f>+Acres!Q26*'Machinery Operations'!$AD36</f>
        <v>0</v>
      </c>
      <c r="R27" s="75">
        <f>+Acres!R26*'Machinery Operations'!$AD36</f>
        <v>0</v>
      </c>
      <c r="S27" s="75">
        <f>+Acres!S26*'Machinery Operations'!$AD36</f>
        <v>0</v>
      </c>
      <c r="T27" s="75">
        <f>+Acres!T26*'Machinery Operations'!$AD36</f>
        <v>0</v>
      </c>
      <c r="U27" s="75">
        <f>+Acres!U26*'Machinery Operations'!$AD36</f>
        <v>0</v>
      </c>
      <c r="V27" s="75">
        <f>+Acres!V26*'Machinery Operations'!$AD36</f>
        <v>0</v>
      </c>
      <c r="W27" s="75">
        <f>+Acres!W26*'Machinery Operations'!$AD36</f>
        <v>0</v>
      </c>
      <c r="X27" s="75">
        <f>+Acres!X26*'Machinery Operations'!$AD36</f>
        <v>0</v>
      </c>
      <c r="Y27" s="75">
        <f>+Acres!Y26*'Machinery Operations'!$AD36</f>
        <v>0</v>
      </c>
      <c r="Z27" s="75">
        <f>+Acres!Z26*'Machinery Operations'!$AD36</f>
        <v>0</v>
      </c>
      <c r="AA27" s="75">
        <f>+Acres!AA26*'Machinery Operations'!$AD36</f>
        <v>0</v>
      </c>
      <c r="AB27" s="75">
        <f>+Acres!AB26*'Machinery Operations'!$AD36</f>
        <v>0</v>
      </c>
      <c r="AC27" s="75">
        <f>+Acres!AC26*'Machinery Operations'!$AD36</f>
        <v>0</v>
      </c>
      <c r="AD27" s="75">
        <f>+Acres!AD26*'Machinery Operations'!$AD36</f>
        <v>0</v>
      </c>
      <c r="AE27" s="75">
        <f>+Acres!AE26*'Machinery Operations'!$AD36</f>
        <v>0</v>
      </c>
      <c r="AF27" s="75">
        <f>+Acres!AF26*'Machinery Operations'!$AD36</f>
        <v>0</v>
      </c>
      <c r="AG27" s="75">
        <f>+Acres!AG26*'Machinery Operations'!$AD36</f>
        <v>0</v>
      </c>
      <c r="AH27" s="75">
        <f>+Acres!AH26*'Machinery Operations'!$AD36</f>
        <v>0</v>
      </c>
      <c r="AI27" s="75">
        <f>+Acres!AI26*'Machinery Operations'!$AD36</f>
        <v>0</v>
      </c>
      <c r="AJ27" s="75">
        <f>+Acres!AJ26*'Machinery Operations'!$AD36</f>
        <v>0</v>
      </c>
      <c r="AK27" s="75">
        <f>+Acres!AK26*'Machinery Operations'!$AD36</f>
        <v>0</v>
      </c>
      <c r="AL27" s="75">
        <f>+Acres!AL26*'Machinery Operations'!$AD36</f>
        <v>0</v>
      </c>
      <c r="AM27" s="75">
        <f>+Acres!AM26*'Machinery Operations'!$AD36</f>
        <v>0</v>
      </c>
      <c r="AN27" s="75">
        <f>+Acres!AN26*'Machinery Operations'!$AD36</f>
        <v>0</v>
      </c>
      <c r="AO27" s="75">
        <f>+Acres!AO26*'Machinery Operations'!$AD36</f>
        <v>0</v>
      </c>
      <c r="AP27" s="75">
        <f>+Acres!AP26*'Machinery Operations'!$AD36</f>
        <v>0</v>
      </c>
      <c r="AQ27" s="75">
        <f>+Acres!AQ26*'Machinery Operations'!$AD36</f>
        <v>0</v>
      </c>
    </row>
    <row r="28" spans="1:43" ht="18.75" customHeight="1" x14ac:dyDescent="0.2">
      <c r="A28" s="3" t="str">
        <f>+'Machinery Operations'!A37</f>
        <v>Activity</v>
      </c>
      <c r="B28" s="3">
        <f>+'Machinery Operations'!B37</f>
        <v>0</v>
      </c>
      <c r="C28" s="3">
        <f>+'Machinery Operations'!C37</f>
        <v>0</v>
      </c>
      <c r="D28" s="75">
        <f>+Acres!D27*'Machinery Operations'!$AD37</f>
        <v>0</v>
      </c>
      <c r="E28" s="75">
        <f>+Acres!E27*'Machinery Operations'!$AD37</f>
        <v>0</v>
      </c>
      <c r="F28" s="75">
        <f>+Acres!F27*'Machinery Operations'!$AD37</f>
        <v>0</v>
      </c>
      <c r="G28" s="75">
        <f>+Acres!G27*'Machinery Operations'!$AD37</f>
        <v>0</v>
      </c>
      <c r="H28" s="75">
        <f>+Acres!H27*'Machinery Operations'!$AD37</f>
        <v>0</v>
      </c>
      <c r="I28" s="75">
        <f>+Acres!I27*'Machinery Operations'!$AD37</f>
        <v>0</v>
      </c>
      <c r="J28" s="75">
        <f>+Acres!J27*'Machinery Operations'!$AD37</f>
        <v>0</v>
      </c>
      <c r="K28" s="75">
        <f>+Acres!K27*'Machinery Operations'!$AD37</f>
        <v>0</v>
      </c>
      <c r="L28" s="75">
        <f>+Acres!L27*'Machinery Operations'!$AD37</f>
        <v>0</v>
      </c>
      <c r="M28" s="75">
        <f>+Acres!M27*'Machinery Operations'!$AD37</f>
        <v>0</v>
      </c>
      <c r="N28" s="75">
        <f>+Acres!N27*'Machinery Operations'!$AD37</f>
        <v>0</v>
      </c>
      <c r="O28" s="75">
        <f>+Acres!O27*'Machinery Operations'!$AD37</f>
        <v>0</v>
      </c>
      <c r="P28" s="75">
        <f>+Acres!P27*'Machinery Operations'!$AD37</f>
        <v>0</v>
      </c>
      <c r="Q28" s="75">
        <f>+Acres!Q27*'Machinery Operations'!$AD37</f>
        <v>0</v>
      </c>
      <c r="R28" s="75">
        <f>+Acres!R27*'Machinery Operations'!$AD37</f>
        <v>0</v>
      </c>
      <c r="S28" s="75">
        <f>+Acres!S27*'Machinery Operations'!$AD37</f>
        <v>0</v>
      </c>
      <c r="T28" s="75">
        <f>+Acres!T27*'Machinery Operations'!$AD37</f>
        <v>0</v>
      </c>
      <c r="U28" s="75">
        <f>+Acres!U27*'Machinery Operations'!$AD37</f>
        <v>0</v>
      </c>
      <c r="V28" s="75">
        <f>+Acres!V27*'Machinery Operations'!$AD37</f>
        <v>0</v>
      </c>
      <c r="W28" s="75">
        <f>+Acres!W27*'Machinery Operations'!$AD37</f>
        <v>0</v>
      </c>
      <c r="X28" s="75">
        <f>+Acres!X27*'Machinery Operations'!$AD37</f>
        <v>0</v>
      </c>
      <c r="Y28" s="75">
        <f>+Acres!Y27*'Machinery Operations'!$AD37</f>
        <v>0</v>
      </c>
      <c r="Z28" s="75">
        <f>+Acres!Z27*'Machinery Operations'!$AD37</f>
        <v>0</v>
      </c>
      <c r="AA28" s="75">
        <f>+Acres!AA27*'Machinery Operations'!$AD37</f>
        <v>0</v>
      </c>
      <c r="AB28" s="75">
        <f>+Acres!AB27*'Machinery Operations'!$AD37</f>
        <v>0</v>
      </c>
      <c r="AC28" s="75">
        <f>+Acres!AC27*'Machinery Operations'!$AD37</f>
        <v>0</v>
      </c>
      <c r="AD28" s="75">
        <f>+Acres!AD27*'Machinery Operations'!$AD37</f>
        <v>0</v>
      </c>
      <c r="AE28" s="75">
        <f>+Acres!AE27*'Machinery Operations'!$AD37</f>
        <v>0</v>
      </c>
      <c r="AF28" s="75">
        <f>+Acres!AF27*'Machinery Operations'!$AD37</f>
        <v>0</v>
      </c>
      <c r="AG28" s="75">
        <f>+Acres!AG27*'Machinery Operations'!$AD37</f>
        <v>0</v>
      </c>
      <c r="AH28" s="75">
        <f>+Acres!AH27*'Machinery Operations'!$AD37</f>
        <v>0</v>
      </c>
      <c r="AI28" s="75">
        <f>+Acres!AI27*'Machinery Operations'!$AD37</f>
        <v>0</v>
      </c>
      <c r="AJ28" s="75">
        <f>+Acres!AJ27*'Machinery Operations'!$AD37</f>
        <v>0</v>
      </c>
      <c r="AK28" s="75">
        <f>+Acres!AK27*'Machinery Operations'!$AD37</f>
        <v>0</v>
      </c>
      <c r="AL28" s="75">
        <f>+Acres!AL27*'Machinery Operations'!$AD37</f>
        <v>0</v>
      </c>
      <c r="AM28" s="75">
        <f>+Acres!AM27*'Machinery Operations'!$AD37</f>
        <v>0</v>
      </c>
      <c r="AN28" s="75">
        <f>+Acres!AN27*'Machinery Operations'!$AD37</f>
        <v>0</v>
      </c>
      <c r="AO28" s="75">
        <f>+Acres!AO27*'Machinery Operations'!$AD37</f>
        <v>0</v>
      </c>
      <c r="AP28" s="75">
        <f>+Acres!AP27*'Machinery Operations'!$AD37</f>
        <v>0</v>
      </c>
      <c r="AQ28" s="75">
        <f>+Acres!AQ27*'Machinery Operations'!$AD37</f>
        <v>0</v>
      </c>
    </row>
    <row r="29" spans="1:43" ht="18.75" customHeight="1" x14ac:dyDescent="0.2">
      <c r="A29" s="3" t="str">
        <f>+'Machinery Operations'!A38</f>
        <v>Activity</v>
      </c>
      <c r="B29" s="3">
        <f>+'Machinery Operations'!B38</f>
        <v>0</v>
      </c>
      <c r="C29" s="3">
        <f>+'Machinery Operations'!C38</f>
        <v>0</v>
      </c>
      <c r="D29" s="75">
        <f>+Acres!D28*'Machinery Operations'!$AD38</f>
        <v>0</v>
      </c>
      <c r="E29" s="75">
        <f>+Acres!E28*'Machinery Operations'!$AD38</f>
        <v>0</v>
      </c>
      <c r="F29" s="75">
        <f>+Acres!F28*'Machinery Operations'!$AD38</f>
        <v>0</v>
      </c>
      <c r="G29" s="75">
        <f>+Acres!G28*'Machinery Operations'!$AD38</f>
        <v>0</v>
      </c>
      <c r="H29" s="75">
        <f>+Acres!H28*'Machinery Operations'!$AD38</f>
        <v>0</v>
      </c>
      <c r="I29" s="75">
        <f>+Acres!I28*'Machinery Operations'!$AD38</f>
        <v>0</v>
      </c>
      <c r="J29" s="75">
        <f>+Acres!J28*'Machinery Operations'!$AD38</f>
        <v>0</v>
      </c>
      <c r="K29" s="75">
        <f>+Acres!K28*'Machinery Operations'!$AD38</f>
        <v>0</v>
      </c>
      <c r="L29" s="75">
        <f>+Acres!L28*'Machinery Operations'!$AD38</f>
        <v>0</v>
      </c>
      <c r="M29" s="75">
        <f>+Acres!M28*'Machinery Operations'!$AD38</f>
        <v>0</v>
      </c>
      <c r="N29" s="75">
        <f>+Acres!N28*'Machinery Operations'!$AD38</f>
        <v>0</v>
      </c>
      <c r="O29" s="75">
        <f>+Acres!O28*'Machinery Operations'!$AD38</f>
        <v>0</v>
      </c>
      <c r="P29" s="75">
        <f>+Acres!P28*'Machinery Operations'!$AD38</f>
        <v>0</v>
      </c>
      <c r="Q29" s="75">
        <f>+Acres!Q28*'Machinery Operations'!$AD38</f>
        <v>0</v>
      </c>
      <c r="R29" s="75">
        <f>+Acres!R28*'Machinery Operations'!$AD38</f>
        <v>0</v>
      </c>
      <c r="S29" s="75">
        <f>+Acres!S28*'Machinery Operations'!$AD38</f>
        <v>0</v>
      </c>
      <c r="T29" s="75">
        <f>+Acres!T28*'Machinery Operations'!$AD38</f>
        <v>0</v>
      </c>
      <c r="U29" s="75">
        <f>+Acres!U28*'Machinery Operations'!$AD38</f>
        <v>0</v>
      </c>
      <c r="V29" s="75">
        <f>+Acres!V28*'Machinery Operations'!$AD38</f>
        <v>0</v>
      </c>
      <c r="W29" s="75">
        <f>+Acres!W28*'Machinery Operations'!$AD38</f>
        <v>0</v>
      </c>
      <c r="X29" s="75">
        <f>+Acres!X28*'Machinery Operations'!$AD38</f>
        <v>0</v>
      </c>
      <c r="Y29" s="75">
        <f>+Acres!Y28*'Machinery Operations'!$AD38</f>
        <v>0</v>
      </c>
      <c r="Z29" s="75">
        <f>+Acres!Z28*'Machinery Operations'!$AD38</f>
        <v>0</v>
      </c>
      <c r="AA29" s="75">
        <f>+Acres!AA28*'Machinery Operations'!$AD38</f>
        <v>0</v>
      </c>
      <c r="AB29" s="75">
        <f>+Acres!AB28*'Machinery Operations'!$AD38</f>
        <v>0</v>
      </c>
      <c r="AC29" s="75">
        <f>+Acres!AC28*'Machinery Operations'!$AD38</f>
        <v>0</v>
      </c>
      <c r="AD29" s="75">
        <f>+Acres!AD28*'Machinery Operations'!$AD38</f>
        <v>0</v>
      </c>
      <c r="AE29" s="75">
        <f>+Acres!AE28*'Machinery Operations'!$AD38</f>
        <v>0</v>
      </c>
      <c r="AF29" s="75">
        <f>+Acres!AF28*'Machinery Operations'!$AD38</f>
        <v>0</v>
      </c>
      <c r="AG29" s="75">
        <f>+Acres!AG28*'Machinery Operations'!$AD38</f>
        <v>0</v>
      </c>
      <c r="AH29" s="75">
        <f>+Acres!AH28*'Machinery Operations'!$AD38</f>
        <v>0</v>
      </c>
      <c r="AI29" s="75">
        <f>+Acres!AI28*'Machinery Operations'!$AD38</f>
        <v>0</v>
      </c>
      <c r="AJ29" s="75">
        <f>+Acres!AJ28*'Machinery Operations'!$AD38</f>
        <v>0</v>
      </c>
      <c r="AK29" s="75">
        <f>+Acres!AK28*'Machinery Operations'!$AD38</f>
        <v>0</v>
      </c>
      <c r="AL29" s="75">
        <f>+Acres!AL28*'Machinery Operations'!$AD38</f>
        <v>0</v>
      </c>
      <c r="AM29" s="75">
        <f>+Acres!AM28*'Machinery Operations'!$AD38</f>
        <v>0</v>
      </c>
      <c r="AN29" s="75">
        <f>+Acres!AN28*'Machinery Operations'!$AD38</f>
        <v>0</v>
      </c>
      <c r="AO29" s="75">
        <f>+Acres!AO28*'Machinery Operations'!$AD38</f>
        <v>0</v>
      </c>
      <c r="AP29" s="75">
        <f>+Acres!AP28*'Machinery Operations'!$AD38</f>
        <v>0</v>
      </c>
      <c r="AQ29" s="75">
        <f>+Acres!AQ28*'Machinery Operations'!$AD38</f>
        <v>0</v>
      </c>
    </row>
    <row r="30" spans="1:43" ht="18.75" customHeight="1" x14ac:dyDescent="0.2">
      <c r="A30" s="3" t="str">
        <f>+'Machinery Operations'!A39</f>
        <v>Activity</v>
      </c>
      <c r="B30" s="3">
        <f>+'Machinery Operations'!B39</f>
        <v>0</v>
      </c>
      <c r="C30" s="3">
        <f>+'Machinery Operations'!C39</f>
        <v>0</v>
      </c>
      <c r="D30" s="75">
        <f>+Acres!D29*'Machinery Operations'!$AD39</f>
        <v>0</v>
      </c>
      <c r="E30" s="75">
        <f>+Acres!E29*'Machinery Operations'!$AD39</f>
        <v>0</v>
      </c>
      <c r="F30" s="75">
        <f>+Acres!F29*'Machinery Operations'!$AD39</f>
        <v>0</v>
      </c>
      <c r="G30" s="75">
        <f>+Acres!G29*'Machinery Operations'!$AD39</f>
        <v>0</v>
      </c>
      <c r="H30" s="75">
        <f>+Acres!H29*'Machinery Operations'!$AD39</f>
        <v>0</v>
      </c>
      <c r="I30" s="75">
        <f>+Acres!I29*'Machinery Operations'!$AD39</f>
        <v>0</v>
      </c>
      <c r="J30" s="75">
        <f>+Acres!J29*'Machinery Operations'!$AD39</f>
        <v>0</v>
      </c>
      <c r="K30" s="75">
        <f>+Acres!K29*'Machinery Operations'!$AD39</f>
        <v>0</v>
      </c>
      <c r="L30" s="75">
        <f>+Acres!L29*'Machinery Operations'!$AD39</f>
        <v>0</v>
      </c>
      <c r="M30" s="75">
        <f>+Acres!M29*'Machinery Operations'!$AD39</f>
        <v>0</v>
      </c>
      <c r="N30" s="75">
        <f>+Acres!N29*'Machinery Operations'!$AD39</f>
        <v>0</v>
      </c>
      <c r="O30" s="75">
        <f>+Acres!O29*'Machinery Operations'!$AD39</f>
        <v>0</v>
      </c>
      <c r="P30" s="75">
        <f>+Acres!P29*'Machinery Operations'!$AD39</f>
        <v>0</v>
      </c>
      <c r="Q30" s="75">
        <f>+Acres!Q29*'Machinery Operations'!$AD39</f>
        <v>0</v>
      </c>
      <c r="R30" s="75">
        <f>+Acres!R29*'Machinery Operations'!$AD39</f>
        <v>0</v>
      </c>
      <c r="S30" s="75">
        <f>+Acres!S29*'Machinery Operations'!$AD39</f>
        <v>0</v>
      </c>
      <c r="T30" s="75">
        <f>+Acres!T29*'Machinery Operations'!$AD39</f>
        <v>0</v>
      </c>
      <c r="U30" s="75">
        <f>+Acres!U29*'Machinery Operations'!$AD39</f>
        <v>0</v>
      </c>
      <c r="V30" s="75">
        <f>+Acres!V29*'Machinery Operations'!$AD39</f>
        <v>0</v>
      </c>
      <c r="W30" s="75">
        <f>+Acres!W29*'Machinery Operations'!$AD39</f>
        <v>0</v>
      </c>
      <c r="X30" s="75">
        <f>+Acres!X29*'Machinery Operations'!$AD39</f>
        <v>0</v>
      </c>
      <c r="Y30" s="75">
        <f>+Acres!Y29*'Machinery Operations'!$AD39</f>
        <v>0</v>
      </c>
      <c r="Z30" s="75">
        <f>+Acres!Z29*'Machinery Operations'!$AD39</f>
        <v>0</v>
      </c>
      <c r="AA30" s="75">
        <f>+Acres!AA29*'Machinery Operations'!$AD39</f>
        <v>0</v>
      </c>
      <c r="AB30" s="75">
        <f>+Acres!AB29*'Machinery Operations'!$AD39</f>
        <v>0</v>
      </c>
      <c r="AC30" s="75">
        <f>+Acres!AC29*'Machinery Operations'!$AD39</f>
        <v>0</v>
      </c>
      <c r="AD30" s="75">
        <f>+Acres!AD29*'Machinery Operations'!$AD39</f>
        <v>0</v>
      </c>
      <c r="AE30" s="75">
        <f>+Acres!AE29*'Machinery Operations'!$AD39</f>
        <v>0</v>
      </c>
      <c r="AF30" s="75">
        <f>+Acres!AF29*'Machinery Operations'!$AD39</f>
        <v>0</v>
      </c>
      <c r="AG30" s="75">
        <f>+Acres!AG29*'Machinery Operations'!$AD39</f>
        <v>0</v>
      </c>
      <c r="AH30" s="75">
        <f>+Acres!AH29*'Machinery Operations'!$AD39</f>
        <v>0</v>
      </c>
      <c r="AI30" s="75">
        <f>+Acres!AI29*'Machinery Operations'!$AD39</f>
        <v>0</v>
      </c>
      <c r="AJ30" s="75">
        <f>+Acres!AJ29*'Machinery Operations'!$AD39</f>
        <v>0</v>
      </c>
      <c r="AK30" s="75">
        <f>+Acres!AK29*'Machinery Operations'!$AD39</f>
        <v>0</v>
      </c>
      <c r="AL30" s="75">
        <f>+Acres!AL29*'Machinery Operations'!$AD39</f>
        <v>0</v>
      </c>
      <c r="AM30" s="75">
        <f>+Acres!AM29*'Machinery Operations'!$AD39</f>
        <v>0</v>
      </c>
      <c r="AN30" s="75">
        <f>+Acres!AN29*'Machinery Operations'!$AD39</f>
        <v>0</v>
      </c>
      <c r="AO30" s="75">
        <f>+Acres!AO29*'Machinery Operations'!$AD39</f>
        <v>0</v>
      </c>
      <c r="AP30" s="75">
        <f>+Acres!AP29*'Machinery Operations'!$AD39</f>
        <v>0</v>
      </c>
      <c r="AQ30" s="75">
        <f>+Acres!AQ29*'Machinery Operations'!$AD39</f>
        <v>0</v>
      </c>
    </row>
    <row r="31" spans="1:43" ht="18.75" customHeight="1" x14ac:dyDescent="0.2">
      <c r="A31" s="3" t="str">
        <f>+'Machinery Operations'!A40</f>
        <v>Activity</v>
      </c>
      <c r="B31" s="3">
        <f>+'Machinery Operations'!B40</f>
        <v>0</v>
      </c>
      <c r="C31" s="3">
        <f>+'Machinery Operations'!C40</f>
        <v>0</v>
      </c>
      <c r="D31" s="75">
        <f>+Acres!D30*'Machinery Operations'!$AD40</f>
        <v>0</v>
      </c>
      <c r="E31" s="75">
        <f>+Acres!E30*'Machinery Operations'!$AD40</f>
        <v>0</v>
      </c>
      <c r="F31" s="75">
        <f>+Acres!F30*'Machinery Operations'!$AD40</f>
        <v>0</v>
      </c>
      <c r="G31" s="75">
        <f>+Acres!G30*'Machinery Operations'!$AD40</f>
        <v>0</v>
      </c>
      <c r="H31" s="75">
        <f>+Acres!H30*'Machinery Operations'!$AD40</f>
        <v>0</v>
      </c>
      <c r="I31" s="75">
        <f>+Acres!I30*'Machinery Operations'!$AD40</f>
        <v>0</v>
      </c>
      <c r="J31" s="75">
        <f>+Acres!J30*'Machinery Operations'!$AD40</f>
        <v>0</v>
      </c>
      <c r="K31" s="75">
        <f>+Acres!K30*'Machinery Operations'!$AD40</f>
        <v>0</v>
      </c>
      <c r="L31" s="75">
        <f>+Acres!L30*'Machinery Operations'!$AD40</f>
        <v>0</v>
      </c>
      <c r="M31" s="75">
        <f>+Acres!M30*'Machinery Operations'!$AD40</f>
        <v>0</v>
      </c>
      <c r="N31" s="75">
        <f>+Acres!N30*'Machinery Operations'!$AD40</f>
        <v>0</v>
      </c>
      <c r="O31" s="75">
        <f>+Acres!O30*'Machinery Operations'!$AD40</f>
        <v>0</v>
      </c>
      <c r="P31" s="75">
        <f>+Acres!P30*'Machinery Operations'!$AD40</f>
        <v>0</v>
      </c>
      <c r="Q31" s="75">
        <f>+Acres!Q30*'Machinery Operations'!$AD40</f>
        <v>0</v>
      </c>
      <c r="R31" s="75">
        <f>+Acres!R30*'Machinery Operations'!$AD40</f>
        <v>0</v>
      </c>
      <c r="S31" s="75">
        <f>+Acres!S30*'Machinery Operations'!$AD40</f>
        <v>0</v>
      </c>
      <c r="T31" s="75">
        <f>+Acres!T30*'Machinery Operations'!$AD40</f>
        <v>0</v>
      </c>
      <c r="U31" s="75">
        <f>+Acres!U30*'Machinery Operations'!$AD40</f>
        <v>0</v>
      </c>
      <c r="V31" s="75">
        <f>+Acres!V30*'Machinery Operations'!$AD40</f>
        <v>0</v>
      </c>
      <c r="W31" s="75">
        <f>+Acres!W30*'Machinery Operations'!$AD40</f>
        <v>0</v>
      </c>
      <c r="X31" s="75">
        <f>+Acres!X30*'Machinery Operations'!$AD40</f>
        <v>0</v>
      </c>
      <c r="Y31" s="75">
        <f>+Acres!Y30*'Machinery Operations'!$AD40</f>
        <v>0</v>
      </c>
      <c r="Z31" s="75">
        <f>+Acres!Z30*'Machinery Operations'!$AD40</f>
        <v>0</v>
      </c>
      <c r="AA31" s="75">
        <f>+Acres!AA30*'Machinery Operations'!$AD40</f>
        <v>0</v>
      </c>
      <c r="AB31" s="75">
        <f>+Acres!AB30*'Machinery Operations'!$AD40</f>
        <v>0</v>
      </c>
      <c r="AC31" s="75">
        <f>+Acres!AC30*'Machinery Operations'!$AD40</f>
        <v>0</v>
      </c>
      <c r="AD31" s="75">
        <f>+Acres!AD30*'Machinery Operations'!$AD40</f>
        <v>0</v>
      </c>
      <c r="AE31" s="75">
        <f>+Acres!AE30*'Machinery Operations'!$AD40</f>
        <v>0</v>
      </c>
      <c r="AF31" s="75">
        <f>+Acres!AF30*'Machinery Operations'!$AD40</f>
        <v>0</v>
      </c>
      <c r="AG31" s="75">
        <f>+Acres!AG30*'Machinery Operations'!$AD40</f>
        <v>0</v>
      </c>
      <c r="AH31" s="75">
        <f>+Acres!AH30*'Machinery Operations'!$AD40</f>
        <v>0</v>
      </c>
      <c r="AI31" s="75">
        <f>+Acres!AI30*'Machinery Operations'!$AD40</f>
        <v>0</v>
      </c>
      <c r="AJ31" s="75">
        <f>+Acres!AJ30*'Machinery Operations'!$AD40</f>
        <v>0</v>
      </c>
      <c r="AK31" s="75">
        <f>+Acres!AK30*'Machinery Operations'!$AD40</f>
        <v>0</v>
      </c>
      <c r="AL31" s="75">
        <f>+Acres!AL30*'Machinery Operations'!$AD40</f>
        <v>0</v>
      </c>
      <c r="AM31" s="75">
        <f>+Acres!AM30*'Machinery Operations'!$AD40</f>
        <v>0</v>
      </c>
      <c r="AN31" s="75">
        <f>+Acres!AN30*'Machinery Operations'!$AD40</f>
        <v>0</v>
      </c>
      <c r="AO31" s="75">
        <f>+Acres!AO30*'Machinery Operations'!$AD40</f>
        <v>0</v>
      </c>
      <c r="AP31" s="75">
        <f>+Acres!AP30*'Machinery Operations'!$AD40</f>
        <v>0</v>
      </c>
      <c r="AQ31" s="75">
        <f>+Acres!AQ30*'Machinery Operations'!$AD40</f>
        <v>0</v>
      </c>
    </row>
    <row r="32" spans="1:43" ht="18.75" customHeight="1" x14ac:dyDescent="0.2">
      <c r="A32" s="3" t="str">
        <f>+'Machinery Operations'!A41</f>
        <v>Activity</v>
      </c>
      <c r="B32" s="3">
        <f>+'Machinery Operations'!B41</f>
        <v>0</v>
      </c>
      <c r="C32" s="3">
        <f>+'Machinery Operations'!C41</f>
        <v>0</v>
      </c>
      <c r="D32" s="75">
        <f>+Acres!D31*'Machinery Operations'!$AD41</f>
        <v>0</v>
      </c>
      <c r="E32" s="75">
        <f>+Acres!E31*'Machinery Operations'!$AD41</f>
        <v>0</v>
      </c>
      <c r="F32" s="75">
        <f>+Acres!F31*'Machinery Operations'!$AD41</f>
        <v>0</v>
      </c>
      <c r="G32" s="75">
        <f>+Acres!G31*'Machinery Operations'!$AD41</f>
        <v>0</v>
      </c>
      <c r="H32" s="75">
        <f>+Acres!H31*'Machinery Operations'!$AD41</f>
        <v>0</v>
      </c>
      <c r="I32" s="75">
        <f>+Acres!I31*'Machinery Operations'!$AD41</f>
        <v>0</v>
      </c>
      <c r="J32" s="75">
        <f>+Acres!J31*'Machinery Operations'!$AD41</f>
        <v>0</v>
      </c>
      <c r="K32" s="75">
        <f>+Acres!K31*'Machinery Operations'!$AD41</f>
        <v>0</v>
      </c>
      <c r="L32" s="75">
        <f>+Acres!L31*'Machinery Operations'!$AD41</f>
        <v>0</v>
      </c>
      <c r="M32" s="75">
        <f>+Acres!M31*'Machinery Operations'!$AD41</f>
        <v>0</v>
      </c>
      <c r="N32" s="75">
        <f>+Acres!N31*'Machinery Operations'!$AD41</f>
        <v>0</v>
      </c>
      <c r="O32" s="75">
        <f>+Acres!O31*'Machinery Operations'!$AD41</f>
        <v>0</v>
      </c>
      <c r="P32" s="75">
        <f>+Acres!P31*'Machinery Operations'!$AD41</f>
        <v>0</v>
      </c>
      <c r="Q32" s="75">
        <f>+Acres!Q31*'Machinery Operations'!$AD41</f>
        <v>0</v>
      </c>
      <c r="R32" s="75">
        <f>+Acres!R31*'Machinery Operations'!$AD41</f>
        <v>0</v>
      </c>
      <c r="S32" s="75">
        <f>+Acres!S31*'Machinery Operations'!$AD41</f>
        <v>0</v>
      </c>
      <c r="T32" s="75">
        <f>+Acres!T31*'Machinery Operations'!$AD41</f>
        <v>0</v>
      </c>
      <c r="U32" s="75">
        <f>+Acres!U31*'Machinery Operations'!$AD41</f>
        <v>0</v>
      </c>
      <c r="V32" s="75">
        <f>+Acres!V31*'Machinery Operations'!$AD41</f>
        <v>0</v>
      </c>
      <c r="W32" s="75">
        <f>+Acres!W31*'Machinery Operations'!$AD41</f>
        <v>0</v>
      </c>
      <c r="X32" s="75">
        <f>+Acres!X31*'Machinery Operations'!$AD41</f>
        <v>0</v>
      </c>
      <c r="Y32" s="75">
        <f>+Acres!Y31*'Machinery Operations'!$AD41</f>
        <v>0</v>
      </c>
      <c r="Z32" s="75">
        <f>+Acres!Z31*'Machinery Operations'!$AD41</f>
        <v>0</v>
      </c>
      <c r="AA32" s="75">
        <f>+Acres!AA31*'Machinery Operations'!$AD41</f>
        <v>0</v>
      </c>
      <c r="AB32" s="75">
        <f>+Acres!AB31*'Machinery Operations'!$AD41</f>
        <v>0</v>
      </c>
      <c r="AC32" s="75">
        <f>+Acres!AC31*'Machinery Operations'!$AD41</f>
        <v>0</v>
      </c>
      <c r="AD32" s="75">
        <f>+Acres!AD31*'Machinery Operations'!$AD41</f>
        <v>0</v>
      </c>
      <c r="AE32" s="75">
        <f>+Acres!AE31*'Machinery Operations'!$AD41</f>
        <v>0</v>
      </c>
      <c r="AF32" s="75">
        <f>+Acres!AF31*'Machinery Operations'!$AD41</f>
        <v>0</v>
      </c>
      <c r="AG32" s="75">
        <f>+Acres!AG31*'Machinery Operations'!$AD41</f>
        <v>0</v>
      </c>
      <c r="AH32" s="75">
        <f>+Acres!AH31*'Machinery Operations'!$AD41</f>
        <v>0</v>
      </c>
      <c r="AI32" s="75">
        <f>+Acres!AI31*'Machinery Operations'!$AD41</f>
        <v>0</v>
      </c>
      <c r="AJ32" s="75">
        <f>+Acres!AJ31*'Machinery Operations'!$AD41</f>
        <v>0</v>
      </c>
      <c r="AK32" s="75">
        <f>+Acres!AK31*'Machinery Operations'!$AD41</f>
        <v>0</v>
      </c>
      <c r="AL32" s="75">
        <f>+Acres!AL31*'Machinery Operations'!$AD41</f>
        <v>0</v>
      </c>
      <c r="AM32" s="75">
        <f>+Acres!AM31*'Machinery Operations'!$AD41</f>
        <v>0</v>
      </c>
      <c r="AN32" s="75">
        <f>+Acres!AN31*'Machinery Operations'!$AD41</f>
        <v>0</v>
      </c>
      <c r="AO32" s="75">
        <f>+Acres!AO31*'Machinery Operations'!$AD41</f>
        <v>0</v>
      </c>
      <c r="AP32" s="75">
        <f>+Acres!AP31*'Machinery Operations'!$AD41</f>
        <v>0</v>
      </c>
      <c r="AQ32" s="75">
        <f>+Acres!AQ31*'Machinery Operations'!$AD41</f>
        <v>0</v>
      </c>
    </row>
    <row r="33" spans="1:43" ht="18.75" customHeight="1" x14ac:dyDescent="0.2">
      <c r="A33" s="3" t="str">
        <f>+'Machinery Operations'!A42</f>
        <v>Activity</v>
      </c>
      <c r="B33" s="3">
        <f>+'Machinery Operations'!B42</f>
        <v>0</v>
      </c>
      <c r="C33" s="3">
        <f>+'Machinery Operations'!C42</f>
        <v>0</v>
      </c>
      <c r="D33" s="75">
        <f>+Acres!D32*'Machinery Operations'!$AD42</f>
        <v>0</v>
      </c>
      <c r="E33" s="75">
        <f>+Acres!E32*'Machinery Operations'!$AD42</f>
        <v>0</v>
      </c>
      <c r="F33" s="75">
        <f>+Acres!F32*'Machinery Operations'!$AD42</f>
        <v>0</v>
      </c>
      <c r="G33" s="75">
        <f>+Acres!G32*'Machinery Operations'!$AD42</f>
        <v>0</v>
      </c>
      <c r="H33" s="75">
        <f>+Acres!H32*'Machinery Operations'!$AD42</f>
        <v>0</v>
      </c>
      <c r="I33" s="75">
        <f>+Acres!I32*'Machinery Operations'!$AD42</f>
        <v>0</v>
      </c>
      <c r="J33" s="75">
        <f>+Acres!J32*'Machinery Operations'!$AD42</f>
        <v>0</v>
      </c>
      <c r="K33" s="75">
        <f>+Acres!K32*'Machinery Operations'!$AD42</f>
        <v>0</v>
      </c>
      <c r="L33" s="75">
        <f>+Acres!L32*'Machinery Operations'!$AD42</f>
        <v>0</v>
      </c>
      <c r="M33" s="75">
        <f>+Acres!M32*'Machinery Operations'!$AD42</f>
        <v>0</v>
      </c>
      <c r="N33" s="75">
        <f>+Acres!N32*'Machinery Operations'!$AD42</f>
        <v>0</v>
      </c>
      <c r="O33" s="75">
        <f>+Acres!O32*'Machinery Operations'!$AD42</f>
        <v>0</v>
      </c>
      <c r="P33" s="75">
        <f>+Acres!P32*'Machinery Operations'!$AD42</f>
        <v>0</v>
      </c>
      <c r="Q33" s="75">
        <f>+Acres!Q32*'Machinery Operations'!$AD42</f>
        <v>0</v>
      </c>
      <c r="R33" s="75">
        <f>+Acres!R32*'Machinery Operations'!$AD42</f>
        <v>0</v>
      </c>
      <c r="S33" s="75">
        <f>+Acres!S32*'Machinery Operations'!$AD42</f>
        <v>0</v>
      </c>
      <c r="T33" s="75">
        <f>+Acres!T32*'Machinery Operations'!$AD42</f>
        <v>0</v>
      </c>
      <c r="U33" s="75">
        <f>+Acres!U32*'Machinery Operations'!$AD42</f>
        <v>0</v>
      </c>
      <c r="V33" s="75">
        <f>+Acres!V32*'Machinery Operations'!$AD42</f>
        <v>0</v>
      </c>
      <c r="W33" s="75">
        <f>+Acres!W32*'Machinery Operations'!$AD42</f>
        <v>0</v>
      </c>
      <c r="X33" s="75">
        <f>+Acres!X32*'Machinery Operations'!$AD42</f>
        <v>0</v>
      </c>
      <c r="Y33" s="75">
        <f>+Acres!Y32*'Machinery Operations'!$AD42</f>
        <v>0</v>
      </c>
      <c r="Z33" s="75">
        <f>+Acres!Z32*'Machinery Operations'!$AD42</f>
        <v>0</v>
      </c>
      <c r="AA33" s="75">
        <f>+Acres!AA32*'Machinery Operations'!$AD42</f>
        <v>0</v>
      </c>
      <c r="AB33" s="75">
        <f>+Acres!AB32*'Machinery Operations'!$AD42</f>
        <v>0</v>
      </c>
      <c r="AC33" s="75">
        <f>+Acres!AC32*'Machinery Operations'!$AD42</f>
        <v>0</v>
      </c>
      <c r="AD33" s="75">
        <f>+Acres!AD32*'Machinery Operations'!$AD42</f>
        <v>0</v>
      </c>
      <c r="AE33" s="75">
        <f>+Acres!AE32*'Machinery Operations'!$AD42</f>
        <v>0</v>
      </c>
      <c r="AF33" s="75">
        <f>+Acres!AF32*'Machinery Operations'!$AD42</f>
        <v>0</v>
      </c>
      <c r="AG33" s="75">
        <f>+Acres!AG32*'Machinery Operations'!$AD42</f>
        <v>0</v>
      </c>
      <c r="AH33" s="75">
        <f>+Acres!AH32*'Machinery Operations'!$AD42</f>
        <v>0</v>
      </c>
      <c r="AI33" s="75">
        <f>+Acres!AI32*'Machinery Operations'!$AD42</f>
        <v>0</v>
      </c>
      <c r="AJ33" s="75">
        <f>+Acres!AJ32*'Machinery Operations'!$AD42</f>
        <v>0</v>
      </c>
      <c r="AK33" s="75">
        <f>+Acres!AK32*'Machinery Operations'!$AD42</f>
        <v>0</v>
      </c>
      <c r="AL33" s="75">
        <f>+Acres!AL32*'Machinery Operations'!$AD42</f>
        <v>0</v>
      </c>
      <c r="AM33" s="75">
        <f>+Acres!AM32*'Machinery Operations'!$AD42</f>
        <v>0</v>
      </c>
      <c r="AN33" s="75">
        <f>+Acres!AN32*'Machinery Operations'!$AD42</f>
        <v>0</v>
      </c>
      <c r="AO33" s="75">
        <f>+Acres!AO32*'Machinery Operations'!$AD42</f>
        <v>0</v>
      </c>
      <c r="AP33" s="75">
        <f>+Acres!AP32*'Machinery Operations'!$AD42</f>
        <v>0</v>
      </c>
      <c r="AQ33" s="75">
        <f>+Acres!AQ32*'Machinery Operations'!$AD42</f>
        <v>0</v>
      </c>
    </row>
    <row r="34" spans="1:43" ht="18.75" customHeight="1" x14ac:dyDescent="0.2">
      <c r="A34" s="3" t="str">
        <f>+'Machinery Operations'!A43</f>
        <v>Activity</v>
      </c>
      <c r="B34" s="3">
        <f>+'Machinery Operations'!B43</f>
        <v>0</v>
      </c>
      <c r="C34" s="3">
        <f>+'Machinery Operations'!C43</f>
        <v>0</v>
      </c>
      <c r="D34" s="75">
        <f>+Acres!D33*'Machinery Operations'!$AD43</f>
        <v>0</v>
      </c>
      <c r="E34" s="75">
        <f>+Acres!E33*'Machinery Operations'!$AD43</f>
        <v>0</v>
      </c>
      <c r="F34" s="75">
        <f>+Acres!F33*'Machinery Operations'!$AD43</f>
        <v>0</v>
      </c>
      <c r="G34" s="75">
        <f>+Acres!G33*'Machinery Operations'!$AD43</f>
        <v>0</v>
      </c>
      <c r="H34" s="75">
        <f>+Acres!H33*'Machinery Operations'!$AD43</f>
        <v>0</v>
      </c>
      <c r="I34" s="75">
        <f>+Acres!I33*'Machinery Operations'!$AD43</f>
        <v>0</v>
      </c>
      <c r="J34" s="75">
        <f>+Acres!J33*'Machinery Operations'!$AD43</f>
        <v>0</v>
      </c>
      <c r="K34" s="75">
        <f>+Acres!K33*'Machinery Operations'!$AD43</f>
        <v>0</v>
      </c>
      <c r="L34" s="75">
        <f>+Acres!L33*'Machinery Operations'!$AD43</f>
        <v>0</v>
      </c>
      <c r="M34" s="75">
        <f>+Acres!M33*'Machinery Operations'!$AD43</f>
        <v>0</v>
      </c>
      <c r="N34" s="75">
        <f>+Acres!N33*'Machinery Operations'!$AD43</f>
        <v>0</v>
      </c>
      <c r="O34" s="75">
        <f>+Acres!O33*'Machinery Operations'!$AD43</f>
        <v>0</v>
      </c>
      <c r="P34" s="75">
        <f>+Acres!P33*'Machinery Operations'!$AD43</f>
        <v>0</v>
      </c>
      <c r="Q34" s="75">
        <f>+Acres!Q33*'Machinery Operations'!$AD43</f>
        <v>0</v>
      </c>
      <c r="R34" s="75">
        <f>+Acres!R33*'Machinery Operations'!$AD43</f>
        <v>0</v>
      </c>
      <c r="S34" s="75">
        <f>+Acres!S33*'Machinery Operations'!$AD43</f>
        <v>0</v>
      </c>
      <c r="T34" s="75">
        <f>+Acres!T33*'Machinery Operations'!$AD43</f>
        <v>0</v>
      </c>
      <c r="U34" s="75">
        <f>+Acres!U33*'Machinery Operations'!$AD43</f>
        <v>0</v>
      </c>
      <c r="V34" s="75">
        <f>+Acres!V33*'Machinery Operations'!$AD43</f>
        <v>0</v>
      </c>
      <c r="W34" s="75">
        <f>+Acres!W33*'Machinery Operations'!$AD43</f>
        <v>0</v>
      </c>
      <c r="X34" s="75">
        <f>+Acres!X33*'Machinery Operations'!$AD43</f>
        <v>0</v>
      </c>
      <c r="Y34" s="75">
        <f>+Acres!Y33*'Machinery Operations'!$AD43</f>
        <v>0</v>
      </c>
      <c r="Z34" s="75">
        <f>+Acres!Z33*'Machinery Operations'!$AD43</f>
        <v>0</v>
      </c>
      <c r="AA34" s="75">
        <f>+Acres!AA33*'Machinery Operations'!$AD43</f>
        <v>0</v>
      </c>
      <c r="AB34" s="75">
        <f>+Acres!AB33*'Machinery Operations'!$AD43</f>
        <v>0</v>
      </c>
      <c r="AC34" s="75">
        <f>+Acres!AC33*'Machinery Operations'!$AD43</f>
        <v>0</v>
      </c>
      <c r="AD34" s="75">
        <f>+Acres!AD33*'Machinery Operations'!$AD43</f>
        <v>0</v>
      </c>
      <c r="AE34" s="75">
        <f>+Acres!AE33*'Machinery Operations'!$AD43</f>
        <v>0</v>
      </c>
      <c r="AF34" s="75">
        <f>+Acres!AF33*'Machinery Operations'!$AD43</f>
        <v>0</v>
      </c>
      <c r="AG34" s="75">
        <f>+Acres!AG33*'Machinery Operations'!$AD43</f>
        <v>0</v>
      </c>
      <c r="AH34" s="75">
        <f>+Acres!AH33*'Machinery Operations'!$AD43</f>
        <v>0</v>
      </c>
      <c r="AI34" s="75">
        <f>+Acres!AI33*'Machinery Operations'!$AD43</f>
        <v>0</v>
      </c>
      <c r="AJ34" s="75">
        <f>+Acres!AJ33*'Machinery Operations'!$AD43</f>
        <v>0</v>
      </c>
      <c r="AK34" s="75">
        <f>+Acres!AK33*'Machinery Operations'!$AD43</f>
        <v>0</v>
      </c>
      <c r="AL34" s="75">
        <f>+Acres!AL33*'Machinery Operations'!$AD43</f>
        <v>0</v>
      </c>
      <c r="AM34" s="75">
        <f>+Acres!AM33*'Machinery Operations'!$AD43</f>
        <v>0</v>
      </c>
      <c r="AN34" s="75">
        <f>+Acres!AN33*'Machinery Operations'!$AD43</f>
        <v>0</v>
      </c>
      <c r="AO34" s="75">
        <f>+Acres!AO33*'Machinery Operations'!$AD43</f>
        <v>0</v>
      </c>
      <c r="AP34" s="75">
        <f>+Acres!AP33*'Machinery Operations'!$AD43</f>
        <v>0</v>
      </c>
      <c r="AQ34" s="75">
        <f>+Acres!AQ33*'Machinery Operations'!$AD43</f>
        <v>0</v>
      </c>
    </row>
    <row r="35" spans="1:43" ht="18.75" customHeight="1" x14ac:dyDescent="0.2">
      <c r="A35" s="3" t="str">
        <f>+'Machinery Operations'!A44</f>
        <v>Activity</v>
      </c>
      <c r="B35" s="3">
        <f>+'Machinery Operations'!B44</f>
        <v>0</v>
      </c>
      <c r="C35" s="3">
        <f>+'Machinery Operations'!C44</f>
        <v>0</v>
      </c>
      <c r="D35" s="75">
        <f>+Acres!D34*'Machinery Operations'!$AD44</f>
        <v>0</v>
      </c>
      <c r="E35" s="75">
        <f>+Acres!E34*'Machinery Operations'!$AD44</f>
        <v>0</v>
      </c>
      <c r="F35" s="75">
        <f>+Acres!F34*'Machinery Operations'!$AD44</f>
        <v>0</v>
      </c>
      <c r="G35" s="75">
        <f>+Acres!G34*'Machinery Operations'!$AD44</f>
        <v>0</v>
      </c>
      <c r="H35" s="75">
        <f>+Acres!H34*'Machinery Operations'!$AD44</f>
        <v>0</v>
      </c>
      <c r="I35" s="75">
        <f>+Acres!I34*'Machinery Operations'!$AD44</f>
        <v>0</v>
      </c>
      <c r="J35" s="75">
        <f>+Acres!J34*'Machinery Operations'!$AD44</f>
        <v>0</v>
      </c>
      <c r="K35" s="75">
        <f>+Acres!K34*'Machinery Operations'!$AD44</f>
        <v>0</v>
      </c>
      <c r="L35" s="75">
        <f>+Acres!L34*'Machinery Operations'!$AD44</f>
        <v>0</v>
      </c>
      <c r="M35" s="75">
        <f>+Acres!M34*'Machinery Operations'!$AD44</f>
        <v>0</v>
      </c>
      <c r="N35" s="75">
        <f>+Acres!N34*'Machinery Operations'!$AD44</f>
        <v>0</v>
      </c>
      <c r="O35" s="75">
        <f>+Acres!O34*'Machinery Operations'!$AD44</f>
        <v>0</v>
      </c>
      <c r="P35" s="75">
        <f>+Acres!P34*'Machinery Operations'!$AD44</f>
        <v>0</v>
      </c>
      <c r="Q35" s="75">
        <f>+Acres!Q34*'Machinery Operations'!$AD44</f>
        <v>0</v>
      </c>
      <c r="R35" s="75">
        <f>+Acres!R34*'Machinery Operations'!$AD44</f>
        <v>0</v>
      </c>
      <c r="S35" s="75">
        <f>+Acres!S34*'Machinery Operations'!$AD44</f>
        <v>0</v>
      </c>
      <c r="T35" s="75">
        <f>+Acres!T34*'Machinery Operations'!$AD44</f>
        <v>0</v>
      </c>
      <c r="U35" s="75">
        <f>+Acres!U34*'Machinery Operations'!$AD44</f>
        <v>0</v>
      </c>
      <c r="V35" s="75">
        <f>+Acres!V34*'Machinery Operations'!$AD44</f>
        <v>0</v>
      </c>
      <c r="W35" s="75">
        <f>+Acres!W34*'Machinery Operations'!$AD44</f>
        <v>0</v>
      </c>
      <c r="X35" s="75">
        <f>+Acres!X34*'Machinery Operations'!$AD44</f>
        <v>0</v>
      </c>
      <c r="Y35" s="75">
        <f>+Acres!Y34*'Machinery Operations'!$AD44</f>
        <v>0</v>
      </c>
      <c r="Z35" s="75">
        <f>+Acres!Z34*'Machinery Operations'!$AD44</f>
        <v>0</v>
      </c>
      <c r="AA35" s="75">
        <f>+Acres!AA34*'Machinery Operations'!$AD44</f>
        <v>0</v>
      </c>
      <c r="AB35" s="75">
        <f>+Acres!AB34*'Machinery Operations'!$AD44</f>
        <v>0</v>
      </c>
      <c r="AC35" s="75">
        <f>+Acres!AC34*'Machinery Operations'!$AD44</f>
        <v>0</v>
      </c>
      <c r="AD35" s="75">
        <f>+Acres!AD34*'Machinery Operations'!$AD44</f>
        <v>0</v>
      </c>
      <c r="AE35" s="75">
        <f>+Acres!AE34*'Machinery Operations'!$AD44</f>
        <v>0</v>
      </c>
      <c r="AF35" s="75">
        <f>+Acres!AF34*'Machinery Operations'!$AD44</f>
        <v>0</v>
      </c>
      <c r="AG35" s="75">
        <f>+Acres!AG34*'Machinery Operations'!$AD44</f>
        <v>0</v>
      </c>
      <c r="AH35" s="75">
        <f>+Acres!AH34*'Machinery Operations'!$AD44</f>
        <v>0</v>
      </c>
      <c r="AI35" s="75">
        <f>+Acres!AI34*'Machinery Operations'!$AD44</f>
        <v>0</v>
      </c>
      <c r="AJ35" s="75">
        <f>+Acres!AJ34*'Machinery Operations'!$AD44</f>
        <v>0</v>
      </c>
      <c r="AK35" s="75">
        <f>+Acres!AK34*'Machinery Operations'!$AD44</f>
        <v>0</v>
      </c>
      <c r="AL35" s="75">
        <f>+Acres!AL34*'Machinery Operations'!$AD44</f>
        <v>0</v>
      </c>
      <c r="AM35" s="75">
        <f>+Acres!AM34*'Machinery Operations'!$AD44</f>
        <v>0</v>
      </c>
      <c r="AN35" s="75">
        <f>+Acres!AN34*'Machinery Operations'!$AD44</f>
        <v>0</v>
      </c>
      <c r="AO35" s="75">
        <f>+Acres!AO34*'Machinery Operations'!$AD44</f>
        <v>0</v>
      </c>
      <c r="AP35" s="75">
        <f>+Acres!AP34*'Machinery Operations'!$AD44</f>
        <v>0</v>
      </c>
      <c r="AQ35" s="75">
        <f>+Acres!AQ34*'Machinery Operations'!$AD44</f>
        <v>0</v>
      </c>
    </row>
    <row r="36" spans="1:43" s="32" customFormat="1" ht="18.75" customHeight="1" x14ac:dyDescent="0.2">
      <c r="A36" s="3" t="str">
        <f>+'Machinery Operations'!A45</f>
        <v>Activity</v>
      </c>
      <c r="B36" s="3">
        <f>+'Machinery Operations'!B45</f>
        <v>0</v>
      </c>
      <c r="C36" s="3">
        <f>+'Machinery Operations'!C45</f>
        <v>0</v>
      </c>
      <c r="D36" s="75">
        <f>+Acres!D35*'Machinery Operations'!$AD45</f>
        <v>0</v>
      </c>
      <c r="E36" s="75">
        <f>+Acres!E35*'Machinery Operations'!$AD45</f>
        <v>0</v>
      </c>
      <c r="F36" s="75">
        <f>+Acres!F35*'Machinery Operations'!$AD45</f>
        <v>0</v>
      </c>
      <c r="G36" s="75">
        <f>+Acres!G35*'Machinery Operations'!$AD45</f>
        <v>0</v>
      </c>
      <c r="H36" s="75">
        <f>+Acres!H35*'Machinery Operations'!$AD45</f>
        <v>0</v>
      </c>
      <c r="I36" s="75">
        <f>+Acres!I35*'Machinery Operations'!$AD45</f>
        <v>0</v>
      </c>
      <c r="J36" s="75">
        <f>+Acres!J35*'Machinery Operations'!$AD45</f>
        <v>0</v>
      </c>
      <c r="K36" s="75">
        <f>+Acres!K35*'Machinery Operations'!$AD45</f>
        <v>0</v>
      </c>
      <c r="L36" s="75">
        <f>+Acres!L35*'Machinery Operations'!$AD45</f>
        <v>0</v>
      </c>
      <c r="M36" s="75">
        <f>+Acres!M35*'Machinery Operations'!$AD45</f>
        <v>0</v>
      </c>
      <c r="N36" s="75">
        <f>+Acres!N35*'Machinery Operations'!$AD45</f>
        <v>0</v>
      </c>
      <c r="O36" s="75">
        <f>+Acres!O35*'Machinery Operations'!$AD45</f>
        <v>0</v>
      </c>
      <c r="P36" s="75">
        <f>+Acres!P35*'Machinery Operations'!$AD45</f>
        <v>0</v>
      </c>
      <c r="Q36" s="75">
        <f>+Acres!Q35*'Machinery Operations'!$AD45</f>
        <v>0</v>
      </c>
      <c r="R36" s="75">
        <f>+Acres!R35*'Machinery Operations'!$AD45</f>
        <v>0</v>
      </c>
      <c r="S36" s="75">
        <f>+Acres!S35*'Machinery Operations'!$AD45</f>
        <v>0</v>
      </c>
      <c r="T36" s="75">
        <f>+Acres!T35*'Machinery Operations'!$AD45</f>
        <v>0</v>
      </c>
      <c r="U36" s="75">
        <f>+Acres!U35*'Machinery Operations'!$AD45</f>
        <v>0</v>
      </c>
      <c r="V36" s="75">
        <f>+Acres!V35*'Machinery Operations'!$AD45</f>
        <v>0</v>
      </c>
      <c r="W36" s="75">
        <f>+Acres!W35*'Machinery Operations'!$AD45</f>
        <v>0</v>
      </c>
      <c r="X36" s="75">
        <f>+Acres!X35*'Machinery Operations'!$AD45</f>
        <v>0</v>
      </c>
      <c r="Y36" s="75">
        <f>+Acres!Y35*'Machinery Operations'!$AD45</f>
        <v>0</v>
      </c>
      <c r="Z36" s="75">
        <f>+Acres!Z35*'Machinery Operations'!$AD45</f>
        <v>0</v>
      </c>
      <c r="AA36" s="75">
        <f>+Acres!AA35*'Machinery Operations'!$AD45</f>
        <v>0</v>
      </c>
      <c r="AB36" s="75">
        <f>+Acres!AB35*'Machinery Operations'!$AD45</f>
        <v>0</v>
      </c>
      <c r="AC36" s="75">
        <f>+Acres!AC35*'Machinery Operations'!$AD45</f>
        <v>0</v>
      </c>
      <c r="AD36" s="75">
        <f>+Acres!AD35*'Machinery Operations'!$AD45</f>
        <v>0</v>
      </c>
      <c r="AE36" s="75">
        <f>+Acres!AE35*'Machinery Operations'!$AD45</f>
        <v>0</v>
      </c>
      <c r="AF36" s="75">
        <f>+Acres!AF35*'Machinery Operations'!$AD45</f>
        <v>0</v>
      </c>
      <c r="AG36" s="75">
        <f>+Acres!AG35*'Machinery Operations'!$AD45</f>
        <v>0</v>
      </c>
      <c r="AH36" s="75">
        <f>+Acres!AH35*'Machinery Operations'!$AD45</f>
        <v>0</v>
      </c>
      <c r="AI36" s="75">
        <f>+Acres!AI35*'Machinery Operations'!$AD45</f>
        <v>0</v>
      </c>
      <c r="AJ36" s="75">
        <f>+Acres!AJ35*'Machinery Operations'!$AD45</f>
        <v>0</v>
      </c>
      <c r="AK36" s="75">
        <f>+Acres!AK35*'Machinery Operations'!$AD45</f>
        <v>0</v>
      </c>
      <c r="AL36" s="75">
        <f>+Acres!AL35*'Machinery Operations'!$AD45</f>
        <v>0</v>
      </c>
      <c r="AM36" s="75">
        <f>+Acres!AM35*'Machinery Operations'!$AD45</f>
        <v>0</v>
      </c>
      <c r="AN36" s="75">
        <f>+Acres!AN35*'Machinery Operations'!$AD45</f>
        <v>0</v>
      </c>
      <c r="AO36" s="75">
        <f>+Acres!AO35*'Machinery Operations'!$AD45</f>
        <v>0</v>
      </c>
      <c r="AP36" s="75">
        <f>+Acres!AP35*'Machinery Operations'!$AD45</f>
        <v>0</v>
      </c>
      <c r="AQ36" s="75">
        <f>+Acres!AQ35*'Machinery Operations'!$AD45</f>
        <v>0</v>
      </c>
    </row>
    <row r="37" spans="1:43" ht="18.75" customHeight="1" x14ac:dyDescent="0.2">
      <c r="A37" s="3" t="str">
        <f>+'Machinery Operations'!A46</f>
        <v>Activity</v>
      </c>
      <c r="B37" s="3">
        <f>+'Machinery Operations'!B46</f>
        <v>0</v>
      </c>
      <c r="C37" s="3">
        <f>+'Machinery Operations'!C46</f>
        <v>0</v>
      </c>
      <c r="D37" s="75">
        <f>+Acres!D36*'Machinery Operations'!$AD46</f>
        <v>0</v>
      </c>
      <c r="E37" s="75">
        <f>+Acres!E36*'Machinery Operations'!$AD46</f>
        <v>0</v>
      </c>
      <c r="F37" s="75">
        <f>+Acres!F36*'Machinery Operations'!$AD46</f>
        <v>0</v>
      </c>
      <c r="G37" s="75">
        <f>+Acres!G36*'Machinery Operations'!$AD46</f>
        <v>0</v>
      </c>
      <c r="H37" s="75">
        <f>+Acres!H36*'Machinery Operations'!$AD46</f>
        <v>0</v>
      </c>
      <c r="I37" s="75">
        <f>+Acres!I36*'Machinery Operations'!$AD46</f>
        <v>0</v>
      </c>
      <c r="J37" s="75">
        <f>+Acres!J36*'Machinery Operations'!$AD46</f>
        <v>0</v>
      </c>
      <c r="K37" s="75">
        <f>+Acres!K36*'Machinery Operations'!$AD46</f>
        <v>0</v>
      </c>
      <c r="L37" s="75">
        <f>+Acres!L36*'Machinery Operations'!$AD46</f>
        <v>0</v>
      </c>
      <c r="M37" s="75">
        <f>+Acres!M36*'Machinery Operations'!$AD46</f>
        <v>0</v>
      </c>
      <c r="N37" s="75">
        <f>+Acres!N36*'Machinery Operations'!$AD46</f>
        <v>0</v>
      </c>
      <c r="O37" s="75">
        <f>+Acres!O36*'Machinery Operations'!$AD46</f>
        <v>0</v>
      </c>
      <c r="P37" s="75">
        <f>+Acres!P36*'Machinery Operations'!$AD46</f>
        <v>0</v>
      </c>
      <c r="Q37" s="75">
        <f>+Acres!Q36*'Machinery Operations'!$AD46</f>
        <v>0</v>
      </c>
      <c r="R37" s="75">
        <f>+Acres!R36*'Machinery Operations'!$AD46</f>
        <v>0</v>
      </c>
      <c r="S37" s="75">
        <f>+Acres!S36*'Machinery Operations'!$AD46</f>
        <v>0</v>
      </c>
      <c r="T37" s="75">
        <f>+Acres!T36*'Machinery Operations'!$AD46</f>
        <v>0</v>
      </c>
      <c r="U37" s="75">
        <f>+Acres!U36*'Machinery Operations'!$AD46</f>
        <v>0</v>
      </c>
      <c r="V37" s="75">
        <f>+Acres!V36*'Machinery Operations'!$AD46</f>
        <v>0</v>
      </c>
      <c r="W37" s="75">
        <f>+Acres!W36*'Machinery Operations'!$AD46</f>
        <v>0</v>
      </c>
      <c r="X37" s="75">
        <f>+Acres!X36*'Machinery Operations'!$AD46</f>
        <v>0</v>
      </c>
      <c r="Y37" s="75">
        <f>+Acres!Y36*'Machinery Operations'!$AD46</f>
        <v>0</v>
      </c>
      <c r="Z37" s="75">
        <f>+Acres!Z36*'Machinery Operations'!$AD46</f>
        <v>0</v>
      </c>
      <c r="AA37" s="75">
        <f>+Acres!AA36*'Machinery Operations'!$AD46</f>
        <v>0</v>
      </c>
      <c r="AB37" s="75">
        <f>+Acres!AB36*'Machinery Operations'!$AD46</f>
        <v>0</v>
      </c>
      <c r="AC37" s="75">
        <f>+Acres!AC36*'Machinery Operations'!$AD46</f>
        <v>0</v>
      </c>
      <c r="AD37" s="75">
        <f>+Acres!AD36*'Machinery Operations'!$AD46</f>
        <v>0</v>
      </c>
      <c r="AE37" s="75">
        <f>+Acres!AE36*'Machinery Operations'!$AD46</f>
        <v>0</v>
      </c>
      <c r="AF37" s="75">
        <f>+Acres!AF36*'Machinery Operations'!$AD46</f>
        <v>0</v>
      </c>
      <c r="AG37" s="75">
        <f>+Acres!AG36*'Machinery Operations'!$AD46</f>
        <v>0</v>
      </c>
      <c r="AH37" s="75">
        <f>+Acres!AH36*'Machinery Operations'!$AD46</f>
        <v>0</v>
      </c>
      <c r="AI37" s="75">
        <f>+Acres!AI36*'Machinery Operations'!$AD46</f>
        <v>0</v>
      </c>
      <c r="AJ37" s="75">
        <f>+Acres!AJ36*'Machinery Operations'!$AD46</f>
        <v>0</v>
      </c>
      <c r="AK37" s="75">
        <f>+Acres!AK36*'Machinery Operations'!$AD46</f>
        <v>0</v>
      </c>
      <c r="AL37" s="75">
        <f>+Acres!AL36*'Machinery Operations'!$AD46</f>
        <v>0</v>
      </c>
      <c r="AM37" s="75">
        <f>+Acres!AM36*'Machinery Operations'!$AD46</f>
        <v>0</v>
      </c>
      <c r="AN37" s="75">
        <f>+Acres!AN36*'Machinery Operations'!$AD46</f>
        <v>0</v>
      </c>
      <c r="AO37" s="75">
        <f>+Acres!AO36*'Machinery Operations'!$AD46</f>
        <v>0</v>
      </c>
      <c r="AP37" s="75">
        <f>+Acres!AP36*'Machinery Operations'!$AD46</f>
        <v>0</v>
      </c>
      <c r="AQ37" s="75">
        <f>+Acres!AQ36*'Machinery Operations'!$AD46</f>
        <v>0</v>
      </c>
    </row>
    <row r="38" spans="1:43" ht="18.75" customHeight="1" x14ac:dyDescent="0.2">
      <c r="A38" s="3" t="str">
        <f>+'Machinery Operations'!A47</f>
        <v>Activity</v>
      </c>
      <c r="B38" s="3">
        <f>+'Machinery Operations'!B47</f>
        <v>0</v>
      </c>
      <c r="C38" s="3">
        <f>+'Machinery Operations'!C47</f>
        <v>0</v>
      </c>
      <c r="D38" s="75">
        <f>+Acres!D37*'Machinery Operations'!$AD47</f>
        <v>0</v>
      </c>
      <c r="E38" s="75">
        <f>+Acres!E37*'Machinery Operations'!$AD47</f>
        <v>0</v>
      </c>
      <c r="F38" s="75">
        <f>+Acres!F37*'Machinery Operations'!$AD47</f>
        <v>0</v>
      </c>
      <c r="G38" s="75">
        <f>+Acres!G37*'Machinery Operations'!$AD47</f>
        <v>0</v>
      </c>
      <c r="H38" s="75">
        <f>+Acres!H37*'Machinery Operations'!$AD47</f>
        <v>0</v>
      </c>
      <c r="I38" s="75">
        <f>+Acres!I37*'Machinery Operations'!$AD47</f>
        <v>0</v>
      </c>
      <c r="J38" s="75">
        <f>+Acres!J37*'Machinery Operations'!$AD47</f>
        <v>0</v>
      </c>
      <c r="K38" s="75">
        <f>+Acres!K37*'Machinery Operations'!$AD47</f>
        <v>0</v>
      </c>
      <c r="L38" s="75">
        <f>+Acres!L37*'Machinery Operations'!$AD47</f>
        <v>0</v>
      </c>
      <c r="M38" s="75">
        <f>+Acres!M37*'Machinery Operations'!$AD47</f>
        <v>0</v>
      </c>
      <c r="N38" s="75">
        <f>+Acres!N37*'Machinery Operations'!$AD47</f>
        <v>0</v>
      </c>
      <c r="O38" s="75">
        <f>+Acres!O37*'Machinery Operations'!$AD47</f>
        <v>0</v>
      </c>
      <c r="P38" s="75">
        <f>+Acres!P37*'Machinery Operations'!$AD47</f>
        <v>0</v>
      </c>
      <c r="Q38" s="75">
        <f>+Acres!Q37*'Machinery Operations'!$AD47</f>
        <v>0</v>
      </c>
      <c r="R38" s="75">
        <f>+Acres!R37*'Machinery Operations'!$AD47</f>
        <v>0</v>
      </c>
      <c r="S38" s="75">
        <f>+Acres!S37*'Machinery Operations'!$AD47</f>
        <v>0</v>
      </c>
      <c r="T38" s="75">
        <f>+Acres!T37*'Machinery Operations'!$AD47</f>
        <v>0</v>
      </c>
      <c r="U38" s="75">
        <f>+Acres!U37*'Machinery Operations'!$AD47</f>
        <v>0</v>
      </c>
      <c r="V38" s="75">
        <f>+Acres!V37*'Machinery Operations'!$AD47</f>
        <v>0</v>
      </c>
      <c r="W38" s="75">
        <f>+Acres!W37*'Machinery Operations'!$AD47</f>
        <v>0</v>
      </c>
      <c r="X38" s="75">
        <f>+Acres!X37*'Machinery Operations'!$AD47</f>
        <v>0</v>
      </c>
      <c r="Y38" s="75">
        <f>+Acres!Y37*'Machinery Operations'!$AD47</f>
        <v>0</v>
      </c>
      <c r="Z38" s="75">
        <f>+Acres!Z37*'Machinery Operations'!$AD47</f>
        <v>0</v>
      </c>
      <c r="AA38" s="75">
        <f>+Acres!AA37*'Machinery Operations'!$AD47</f>
        <v>0</v>
      </c>
      <c r="AB38" s="75">
        <f>+Acres!AB37*'Machinery Operations'!$AD47</f>
        <v>0</v>
      </c>
      <c r="AC38" s="75">
        <f>+Acres!AC37*'Machinery Operations'!$AD47</f>
        <v>0</v>
      </c>
      <c r="AD38" s="75">
        <f>+Acres!AD37*'Machinery Operations'!$AD47</f>
        <v>0</v>
      </c>
      <c r="AE38" s="75">
        <f>+Acres!AE37*'Machinery Operations'!$AD47</f>
        <v>0</v>
      </c>
      <c r="AF38" s="75">
        <f>+Acres!AF37*'Machinery Operations'!$AD47</f>
        <v>0</v>
      </c>
      <c r="AG38" s="75">
        <f>+Acres!AG37*'Machinery Operations'!$AD47</f>
        <v>0</v>
      </c>
      <c r="AH38" s="75">
        <f>+Acres!AH37*'Machinery Operations'!$AD47</f>
        <v>0</v>
      </c>
      <c r="AI38" s="75">
        <f>+Acres!AI37*'Machinery Operations'!$AD47</f>
        <v>0</v>
      </c>
      <c r="AJ38" s="75">
        <f>+Acres!AJ37*'Machinery Operations'!$AD47</f>
        <v>0</v>
      </c>
      <c r="AK38" s="75">
        <f>+Acres!AK37*'Machinery Operations'!$AD47</f>
        <v>0</v>
      </c>
      <c r="AL38" s="75">
        <f>+Acres!AL37*'Machinery Operations'!$AD47</f>
        <v>0</v>
      </c>
      <c r="AM38" s="75">
        <f>+Acres!AM37*'Machinery Operations'!$AD47</f>
        <v>0</v>
      </c>
      <c r="AN38" s="75">
        <f>+Acres!AN37*'Machinery Operations'!$AD47</f>
        <v>0</v>
      </c>
      <c r="AO38" s="75">
        <f>+Acres!AO37*'Machinery Operations'!$AD47</f>
        <v>0</v>
      </c>
      <c r="AP38" s="75">
        <f>+Acres!AP37*'Machinery Operations'!$AD47</f>
        <v>0</v>
      </c>
      <c r="AQ38" s="75">
        <f>+Acres!AQ37*'Machinery Operations'!$AD47</f>
        <v>0</v>
      </c>
    </row>
    <row r="39" spans="1:43" ht="18.75" customHeight="1" x14ac:dyDescent="0.2">
      <c r="A39" s="3" t="str">
        <f>+'Machinery Operations'!A48</f>
        <v>Activity</v>
      </c>
      <c r="B39" s="3">
        <f>+'Machinery Operations'!B48</f>
        <v>0</v>
      </c>
      <c r="C39" s="3">
        <f>+'Machinery Operations'!C48</f>
        <v>0</v>
      </c>
      <c r="D39" s="75">
        <f>+Acres!D38*'Machinery Operations'!$AD48</f>
        <v>0</v>
      </c>
      <c r="E39" s="75">
        <f>+Acres!E38*'Machinery Operations'!$AD48</f>
        <v>0</v>
      </c>
      <c r="F39" s="75">
        <f>+Acres!F38*'Machinery Operations'!$AD48</f>
        <v>0</v>
      </c>
      <c r="G39" s="75">
        <f>+Acres!G38*'Machinery Operations'!$AD48</f>
        <v>0</v>
      </c>
      <c r="H39" s="75">
        <f>+Acres!H38*'Machinery Operations'!$AD48</f>
        <v>0</v>
      </c>
      <c r="I39" s="75">
        <f>+Acres!I38*'Machinery Operations'!$AD48</f>
        <v>0</v>
      </c>
      <c r="J39" s="75">
        <f>+Acres!J38*'Machinery Operations'!$AD48</f>
        <v>0</v>
      </c>
      <c r="K39" s="75">
        <f>+Acres!K38*'Machinery Operations'!$AD48</f>
        <v>0</v>
      </c>
      <c r="L39" s="75">
        <f>+Acres!L38*'Machinery Operations'!$AD48</f>
        <v>0</v>
      </c>
      <c r="M39" s="75">
        <f>+Acres!M38*'Machinery Operations'!$AD48</f>
        <v>0</v>
      </c>
      <c r="N39" s="75">
        <f>+Acres!N38*'Machinery Operations'!$AD48</f>
        <v>0</v>
      </c>
      <c r="O39" s="75">
        <f>+Acres!O38*'Machinery Operations'!$AD48</f>
        <v>0</v>
      </c>
      <c r="P39" s="75">
        <f>+Acres!P38*'Machinery Operations'!$AD48</f>
        <v>0</v>
      </c>
      <c r="Q39" s="75">
        <f>+Acres!Q38*'Machinery Operations'!$AD48</f>
        <v>0</v>
      </c>
      <c r="R39" s="75">
        <f>+Acres!R38*'Machinery Operations'!$AD48</f>
        <v>0</v>
      </c>
      <c r="S39" s="75">
        <f>+Acres!S38*'Machinery Operations'!$AD48</f>
        <v>0</v>
      </c>
      <c r="T39" s="75">
        <f>+Acres!T38*'Machinery Operations'!$AD48</f>
        <v>0</v>
      </c>
      <c r="U39" s="75">
        <f>+Acres!U38*'Machinery Operations'!$AD48</f>
        <v>0</v>
      </c>
      <c r="V39" s="75">
        <f>+Acres!V38*'Machinery Operations'!$AD48</f>
        <v>0</v>
      </c>
      <c r="W39" s="75">
        <f>+Acres!W38*'Machinery Operations'!$AD48</f>
        <v>0</v>
      </c>
      <c r="X39" s="75">
        <f>+Acres!X38*'Machinery Operations'!$AD48</f>
        <v>0</v>
      </c>
      <c r="Y39" s="75">
        <f>+Acres!Y38*'Machinery Operations'!$AD48</f>
        <v>0</v>
      </c>
      <c r="Z39" s="75">
        <f>+Acres!Z38*'Machinery Operations'!$AD48</f>
        <v>0</v>
      </c>
      <c r="AA39" s="75">
        <f>+Acres!AA38*'Machinery Operations'!$AD48</f>
        <v>0</v>
      </c>
      <c r="AB39" s="75">
        <f>+Acres!AB38*'Machinery Operations'!$AD48</f>
        <v>0</v>
      </c>
      <c r="AC39" s="75">
        <f>+Acres!AC38*'Machinery Operations'!$AD48</f>
        <v>0</v>
      </c>
      <c r="AD39" s="75">
        <f>+Acres!AD38*'Machinery Operations'!$AD48</f>
        <v>0</v>
      </c>
      <c r="AE39" s="75">
        <f>+Acres!AE38*'Machinery Operations'!$AD48</f>
        <v>0</v>
      </c>
      <c r="AF39" s="75">
        <f>+Acres!AF38*'Machinery Operations'!$AD48</f>
        <v>0</v>
      </c>
      <c r="AG39" s="75">
        <f>+Acres!AG38*'Machinery Operations'!$AD48</f>
        <v>0</v>
      </c>
      <c r="AH39" s="75">
        <f>+Acres!AH38*'Machinery Operations'!$AD48</f>
        <v>0</v>
      </c>
      <c r="AI39" s="75">
        <f>+Acres!AI38*'Machinery Operations'!$AD48</f>
        <v>0</v>
      </c>
      <c r="AJ39" s="75">
        <f>+Acres!AJ38*'Machinery Operations'!$AD48</f>
        <v>0</v>
      </c>
      <c r="AK39" s="75">
        <f>+Acres!AK38*'Machinery Operations'!$AD48</f>
        <v>0</v>
      </c>
      <c r="AL39" s="75">
        <f>+Acres!AL38*'Machinery Operations'!$AD48</f>
        <v>0</v>
      </c>
      <c r="AM39" s="75">
        <f>+Acres!AM38*'Machinery Operations'!$AD48</f>
        <v>0</v>
      </c>
      <c r="AN39" s="75">
        <f>+Acres!AN38*'Machinery Operations'!$AD48</f>
        <v>0</v>
      </c>
      <c r="AO39" s="75">
        <f>+Acres!AO38*'Machinery Operations'!$AD48</f>
        <v>0</v>
      </c>
      <c r="AP39" s="75">
        <f>+Acres!AP38*'Machinery Operations'!$AD48</f>
        <v>0</v>
      </c>
      <c r="AQ39" s="75">
        <f>+Acres!AQ38*'Machinery Operations'!$AD48</f>
        <v>0</v>
      </c>
    </row>
    <row r="40" spans="1:43" ht="18.75" customHeight="1" x14ac:dyDescent="0.2">
      <c r="A40" s="3" t="str">
        <f>+'Machinery Operations'!A49</f>
        <v>Activity</v>
      </c>
      <c r="B40" s="3">
        <f>+'Machinery Operations'!B49</f>
        <v>0</v>
      </c>
      <c r="C40" s="3">
        <f>+'Machinery Operations'!C49</f>
        <v>0</v>
      </c>
      <c r="D40" s="75">
        <f>+Acres!D39*'Machinery Operations'!$AD49</f>
        <v>0</v>
      </c>
      <c r="E40" s="75">
        <f>+Acres!E39*'Machinery Operations'!$AD49</f>
        <v>0</v>
      </c>
      <c r="F40" s="75">
        <f>+Acres!F39*'Machinery Operations'!$AD49</f>
        <v>0</v>
      </c>
      <c r="G40" s="75">
        <f>+Acres!G39*'Machinery Operations'!$AD49</f>
        <v>0</v>
      </c>
      <c r="H40" s="75">
        <f>+Acres!H39*'Machinery Operations'!$AD49</f>
        <v>0</v>
      </c>
      <c r="I40" s="75">
        <f>+Acres!I39*'Machinery Operations'!$AD49</f>
        <v>0</v>
      </c>
      <c r="J40" s="75">
        <f>+Acres!J39*'Machinery Operations'!$AD49</f>
        <v>0</v>
      </c>
      <c r="K40" s="75">
        <f>+Acres!K39*'Machinery Operations'!$AD49</f>
        <v>0</v>
      </c>
      <c r="L40" s="75">
        <f>+Acres!L39*'Machinery Operations'!$AD49</f>
        <v>0</v>
      </c>
      <c r="M40" s="75">
        <f>+Acres!M39*'Machinery Operations'!$AD49</f>
        <v>0</v>
      </c>
      <c r="N40" s="75">
        <f>+Acres!N39*'Machinery Operations'!$AD49</f>
        <v>0</v>
      </c>
      <c r="O40" s="75">
        <f>+Acres!O39*'Machinery Operations'!$AD49</f>
        <v>0</v>
      </c>
      <c r="P40" s="75">
        <f>+Acres!P39*'Machinery Operations'!$AD49</f>
        <v>0</v>
      </c>
      <c r="Q40" s="75">
        <f>+Acres!Q39*'Machinery Operations'!$AD49</f>
        <v>0</v>
      </c>
      <c r="R40" s="75">
        <f>+Acres!R39*'Machinery Operations'!$AD49</f>
        <v>0</v>
      </c>
      <c r="S40" s="75">
        <f>+Acres!S39*'Machinery Operations'!$AD49</f>
        <v>0</v>
      </c>
      <c r="T40" s="75">
        <f>+Acres!T39*'Machinery Operations'!$AD49</f>
        <v>0</v>
      </c>
      <c r="U40" s="75">
        <f>+Acres!U39*'Machinery Operations'!$AD49</f>
        <v>0</v>
      </c>
      <c r="V40" s="75">
        <f>+Acres!V39*'Machinery Operations'!$AD49</f>
        <v>0</v>
      </c>
      <c r="W40" s="75">
        <f>+Acres!W39*'Machinery Operations'!$AD49</f>
        <v>0</v>
      </c>
      <c r="X40" s="75">
        <f>+Acres!X39*'Machinery Operations'!$AD49</f>
        <v>0</v>
      </c>
      <c r="Y40" s="75">
        <f>+Acres!Y39*'Machinery Operations'!$AD49</f>
        <v>0</v>
      </c>
      <c r="Z40" s="75">
        <f>+Acres!Z39*'Machinery Operations'!$AD49</f>
        <v>0</v>
      </c>
      <c r="AA40" s="75">
        <f>+Acres!AA39*'Machinery Operations'!$AD49</f>
        <v>0</v>
      </c>
      <c r="AB40" s="75">
        <f>+Acres!AB39*'Machinery Operations'!$AD49</f>
        <v>0</v>
      </c>
      <c r="AC40" s="75">
        <f>+Acres!AC39*'Machinery Operations'!$AD49</f>
        <v>0</v>
      </c>
      <c r="AD40" s="75">
        <f>+Acres!AD39*'Machinery Operations'!$AD49</f>
        <v>0</v>
      </c>
      <c r="AE40" s="75">
        <f>+Acres!AE39*'Machinery Operations'!$AD49</f>
        <v>0</v>
      </c>
      <c r="AF40" s="75">
        <f>+Acres!AF39*'Machinery Operations'!$AD49</f>
        <v>0</v>
      </c>
      <c r="AG40" s="75">
        <f>+Acres!AG39*'Machinery Operations'!$AD49</f>
        <v>0</v>
      </c>
      <c r="AH40" s="75">
        <f>+Acres!AH39*'Machinery Operations'!$AD49</f>
        <v>0</v>
      </c>
      <c r="AI40" s="75">
        <f>+Acres!AI39*'Machinery Operations'!$AD49</f>
        <v>0</v>
      </c>
      <c r="AJ40" s="75">
        <f>+Acres!AJ39*'Machinery Operations'!$AD49</f>
        <v>0</v>
      </c>
      <c r="AK40" s="75">
        <f>+Acres!AK39*'Machinery Operations'!$AD49</f>
        <v>0</v>
      </c>
      <c r="AL40" s="75">
        <f>+Acres!AL39*'Machinery Operations'!$AD49</f>
        <v>0</v>
      </c>
      <c r="AM40" s="75">
        <f>+Acres!AM39*'Machinery Operations'!$AD49</f>
        <v>0</v>
      </c>
      <c r="AN40" s="75">
        <f>+Acres!AN39*'Machinery Operations'!$AD49</f>
        <v>0</v>
      </c>
      <c r="AO40" s="75">
        <f>+Acres!AO39*'Machinery Operations'!$AD49</f>
        <v>0</v>
      </c>
      <c r="AP40" s="75">
        <f>+Acres!AP39*'Machinery Operations'!$AD49</f>
        <v>0</v>
      </c>
      <c r="AQ40" s="75">
        <f>+Acres!AQ39*'Machinery Operations'!$AD49</f>
        <v>0</v>
      </c>
    </row>
    <row r="41" spans="1:43" ht="18.75" customHeight="1" x14ac:dyDescent="0.2">
      <c r="A41" s="3" t="str">
        <f>+'Machinery Operations'!A50</f>
        <v>Activity</v>
      </c>
      <c r="B41" s="3">
        <f>+'Machinery Operations'!B50</f>
        <v>0</v>
      </c>
      <c r="C41" s="3">
        <f>+'Machinery Operations'!C50</f>
        <v>0</v>
      </c>
      <c r="D41" s="75">
        <f>+Acres!D40*'Machinery Operations'!$AD50</f>
        <v>0</v>
      </c>
      <c r="E41" s="75">
        <f>+Acres!E40*'Machinery Operations'!$AD50</f>
        <v>0</v>
      </c>
      <c r="F41" s="75">
        <f>+Acres!F40*'Machinery Operations'!$AD50</f>
        <v>0</v>
      </c>
      <c r="G41" s="75">
        <f>+Acres!G40*'Machinery Operations'!$AD50</f>
        <v>0</v>
      </c>
      <c r="H41" s="75">
        <f>+Acres!H40*'Machinery Operations'!$AD50</f>
        <v>0</v>
      </c>
      <c r="I41" s="75">
        <f>+Acres!I40*'Machinery Operations'!$AD50</f>
        <v>0</v>
      </c>
      <c r="J41" s="75">
        <f>+Acres!J40*'Machinery Operations'!$AD50</f>
        <v>0</v>
      </c>
      <c r="K41" s="75">
        <f>+Acres!K40*'Machinery Operations'!$AD50</f>
        <v>0</v>
      </c>
      <c r="L41" s="75">
        <f>+Acres!L40*'Machinery Operations'!$AD50</f>
        <v>0</v>
      </c>
      <c r="M41" s="75">
        <f>+Acres!M40*'Machinery Operations'!$AD50</f>
        <v>0</v>
      </c>
      <c r="N41" s="75">
        <f>+Acres!N40*'Machinery Operations'!$AD50</f>
        <v>0</v>
      </c>
      <c r="O41" s="75">
        <f>+Acres!O40*'Machinery Operations'!$AD50</f>
        <v>0</v>
      </c>
      <c r="P41" s="75">
        <f>+Acres!P40*'Machinery Operations'!$AD50</f>
        <v>0</v>
      </c>
      <c r="Q41" s="75">
        <f>+Acres!Q40*'Machinery Operations'!$AD50</f>
        <v>0</v>
      </c>
      <c r="R41" s="75">
        <f>+Acres!R40*'Machinery Operations'!$AD50</f>
        <v>0</v>
      </c>
      <c r="S41" s="75">
        <f>+Acres!S40*'Machinery Operations'!$AD50</f>
        <v>0</v>
      </c>
      <c r="T41" s="75">
        <f>+Acres!T40*'Machinery Operations'!$AD50</f>
        <v>0</v>
      </c>
      <c r="U41" s="75">
        <f>+Acres!U40*'Machinery Operations'!$AD50</f>
        <v>0</v>
      </c>
      <c r="V41" s="75">
        <f>+Acres!V40*'Machinery Operations'!$AD50</f>
        <v>0</v>
      </c>
      <c r="W41" s="75">
        <f>+Acres!W40*'Machinery Operations'!$AD50</f>
        <v>0</v>
      </c>
      <c r="X41" s="75">
        <f>+Acres!X40*'Machinery Operations'!$AD50</f>
        <v>0</v>
      </c>
      <c r="Y41" s="75">
        <f>+Acres!Y40*'Machinery Operations'!$AD50</f>
        <v>0</v>
      </c>
      <c r="Z41" s="75">
        <f>+Acres!Z40*'Machinery Operations'!$AD50</f>
        <v>0</v>
      </c>
      <c r="AA41" s="75">
        <f>+Acres!AA40*'Machinery Operations'!$AD50</f>
        <v>0</v>
      </c>
      <c r="AB41" s="75">
        <f>+Acres!AB40*'Machinery Operations'!$AD50</f>
        <v>0</v>
      </c>
      <c r="AC41" s="75">
        <f>+Acres!AC40*'Machinery Operations'!$AD50</f>
        <v>0</v>
      </c>
      <c r="AD41" s="75">
        <f>+Acres!AD40*'Machinery Operations'!$AD50</f>
        <v>0</v>
      </c>
      <c r="AE41" s="75">
        <f>+Acres!AE40*'Machinery Operations'!$AD50</f>
        <v>0</v>
      </c>
      <c r="AF41" s="75">
        <f>+Acres!AF40*'Machinery Operations'!$AD50</f>
        <v>0</v>
      </c>
      <c r="AG41" s="75">
        <f>+Acres!AG40*'Machinery Operations'!$AD50</f>
        <v>0</v>
      </c>
      <c r="AH41" s="75">
        <f>+Acres!AH40*'Machinery Operations'!$AD50</f>
        <v>0</v>
      </c>
      <c r="AI41" s="75">
        <f>+Acres!AI40*'Machinery Operations'!$AD50</f>
        <v>0</v>
      </c>
      <c r="AJ41" s="75">
        <f>+Acres!AJ40*'Machinery Operations'!$AD50</f>
        <v>0</v>
      </c>
      <c r="AK41" s="75">
        <f>+Acres!AK40*'Machinery Operations'!$AD50</f>
        <v>0</v>
      </c>
      <c r="AL41" s="75">
        <f>+Acres!AL40*'Machinery Operations'!$AD50</f>
        <v>0</v>
      </c>
      <c r="AM41" s="75">
        <f>+Acres!AM40*'Machinery Operations'!$AD50</f>
        <v>0</v>
      </c>
      <c r="AN41" s="75">
        <f>+Acres!AN40*'Machinery Operations'!$AD50</f>
        <v>0</v>
      </c>
      <c r="AO41" s="75">
        <f>+Acres!AO40*'Machinery Operations'!$AD50</f>
        <v>0</v>
      </c>
      <c r="AP41" s="75">
        <f>+Acres!AP40*'Machinery Operations'!$AD50</f>
        <v>0</v>
      </c>
      <c r="AQ41" s="75">
        <f>+Acres!AQ40*'Machinery Operations'!$AD50</f>
        <v>0</v>
      </c>
    </row>
    <row r="42" spans="1:43" ht="18.75" customHeight="1" x14ac:dyDescent="0.2">
      <c r="A42" s="3" t="str">
        <f>+'Machinery Operations'!A51</f>
        <v>Activity</v>
      </c>
      <c r="B42" s="3">
        <f>+'Machinery Operations'!B51</f>
        <v>0</v>
      </c>
      <c r="C42" s="3">
        <f>+'Machinery Operations'!C51</f>
        <v>0</v>
      </c>
      <c r="D42" s="75">
        <f>+Acres!D41*'Machinery Operations'!$AD51</f>
        <v>0</v>
      </c>
      <c r="E42" s="75">
        <f>+Acres!E41*'Machinery Operations'!$AD51</f>
        <v>0</v>
      </c>
      <c r="F42" s="75">
        <f>+Acres!F41*'Machinery Operations'!$AD51</f>
        <v>0</v>
      </c>
      <c r="G42" s="75">
        <f>+Acres!G41*'Machinery Operations'!$AD51</f>
        <v>0</v>
      </c>
      <c r="H42" s="75">
        <f>+Acres!H41*'Machinery Operations'!$AD51</f>
        <v>0</v>
      </c>
      <c r="I42" s="75">
        <f>+Acres!I41*'Machinery Operations'!$AD51</f>
        <v>0</v>
      </c>
      <c r="J42" s="75">
        <f>+Acres!J41*'Machinery Operations'!$AD51</f>
        <v>0</v>
      </c>
      <c r="K42" s="75">
        <f>+Acres!K41*'Machinery Operations'!$AD51</f>
        <v>0</v>
      </c>
      <c r="L42" s="75">
        <f>+Acres!L41*'Machinery Operations'!$AD51</f>
        <v>0</v>
      </c>
      <c r="M42" s="75">
        <f>+Acres!M41*'Machinery Operations'!$AD51</f>
        <v>0</v>
      </c>
      <c r="N42" s="75">
        <f>+Acres!N41*'Machinery Operations'!$AD51</f>
        <v>0</v>
      </c>
      <c r="O42" s="75">
        <f>+Acres!O41*'Machinery Operations'!$AD51</f>
        <v>0</v>
      </c>
      <c r="P42" s="75">
        <f>+Acres!P41*'Machinery Operations'!$AD51</f>
        <v>0</v>
      </c>
      <c r="Q42" s="75">
        <f>+Acres!Q41*'Machinery Operations'!$AD51</f>
        <v>0</v>
      </c>
      <c r="R42" s="75">
        <f>+Acres!R41*'Machinery Operations'!$AD51</f>
        <v>0</v>
      </c>
      <c r="S42" s="75">
        <f>+Acres!S41*'Machinery Operations'!$AD51</f>
        <v>0</v>
      </c>
      <c r="T42" s="75">
        <f>+Acres!T41*'Machinery Operations'!$AD51</f>
        <v>0</v>
      </c>
      <c r="U42" s="75">
        <f>+Acres!U41*'Machinery Operations'!$AD51</f>
        <v>0</v>
      </c>
      <c r="V42" s="75">
        <f>+Acres!V41*'Machinery Operations'!$AD51</f>
        <v>0</v>
      </c>
      <c r="W42" s="75">
        <f>+Acres!W41*'Machinery Operations'!$AD51</f>
        <v>0</v>
      </c>
      <c r="X42" s="75">
        <f>+Acres!X41*'Machinery Operations'!$AD51</f>
        <v>0</v>
      </c>
      <c r="Y42" s="75">
        <f>+Acres!Y41*'Machinery Operations'!$AD51</f>
        <v>0</v>
      </c>
      <c r="Z42" s="75">
        <f>+Acres!Z41*'Machinery Operations'!$AD51</f>
        <v>0</v>
      </c>
      <c r="AA42" s="75">
        <f>+Acres!AA41*'Machinery Operations'!$AD51</f>
        <v>0</v>
      </c>
      <c r="AB42" s="75">
        <f>+Acres!AB41*'Machinery Operations'!$AD51</f>
        <v>0</v>
      </c>
      <c r="AC42" s="75">
        <f>+Acres!AC41*'Machinery Operations'!$AD51</f>
        <v>0</v>
      </c>
      <c r="AD42" s="75">
        <f>+Acres!AD41*'Machinery Operations'!$AD51</f>
        <v>0</v>
      </c>
      <c r="AE42" s="75">
        <f>+Acres!AE41*'Machinery Operations'!$AD51</f>
        <v>0</v>
      </c>
      <c r="AF42" s="75">
        <f>+Acres!AF41*'Machinery Operations'!$AD51</f>
        <v>0</v>
      </c>
      <c r="AG42" s="75">
        <f>+Acres!AG41*'Machinery Operations'!$AD51</f>
        <v>0</v>
      </c>
      <c r="AH42" s="75">
        <f>+Acres!AH41*'Machinery Operations'!$AD51</f>
        <v>0</v>
      </c>
      <c r="AI42" s="75">
        <f>+Acres!AI41*'Machinery Operations'!$AD51</f>
        <v>0</v>
      </c>
      <c r="AJ42" s="75">
        <f>+Acres!AJ41*'Machinery Operations'!$AD51</f>
        <v>0</v>
      </c>
      <c r="AK42" s="75">
        <f>+Acres!AK41*'Machinery Operations'!$AD51</f>
        <v>0</v>
      </c>
      <c r="AL42" s="75">
        <f>+Acres!AL41*'Machinery Operations'!$AD51</f>
        <v>0</v>
      </c>
      <c r="AM42" s="75">
        <f>+Acres!AM41*'Machinery Operations'!$AD51</f>
        <v>0</v>
      </c>
      <c r="AN42" s="75">
        <f>+Acres!AN41*'Machinery Operations'!$AD51</f>
        <v>0</v>
      </c>
      <c r="AO42" s="75">
        <f>+Acres!AO41*'Machinery Operations'!$AD51</f>
        <v>0</v>
      </c>
      <c r="AP42" s="75">
        <f>+Acres!AP41*'Machinery Operations'!$AD51</f>
        <v>0</v>
      </c>
      <c r="AQ42" s="75">
        <f>+Acres!AQ41*'Machinery Operations'!$AD51</f>
        <v>0</v>
      </c>
    </row>
    <row r="43" spans="1:43" ht="18.75" customHeight="1" x14ac:dyDescent="0.2">
      <c r="A43" s="3" t="str">
        <f>+'Machinery Operations'!A52</f>
        <v>Activity</v>
      </c>
      <c r="B43" s="3">
        <f>+'Machinery Operations'!B52</f>
        <v>0</v>
      </c>
      <c r="C43" s="3">
        <f>+'Machinery Operations'!C52</f>
        <v>0</v>
      </c>
      <c r="D43" s="75">
        <f>+Acres!D42*'Machinery Operations'!$AD52</f>
        <v>0</v>
      </c>
      <c r="E43" s="75">
        <f>+Acres!E42*'Machinery Operations'!$AD52</f>
        <v>0</v>
      </c>
      <c r="F43" s="75">
        <f>+Acres!F42*'Machinery Operations'!$AD52</f>
        <v>0</v>
      </c>
      <c r="G43" s="75">
        <f>+Acres!G42*'Machinery Operations'!$AD52</f>
        <v>0</v>
      </c>
      <c r="H43" s="75">
        <f>+Acres!H42*'Machinery Operations'!$AD52</f>
        <v>0</v>
      </c>
      <c r="I43" s="75">
        <f>+Acres!I42*'Machinery Operations'!$AD52</f>
        <v>0</v>
      </c>
      <c r="J43" s="75">
        <f>+Acres!J42*'Machinery Operations'!$AD52</f>
        <v>0</v>
      </c>
      <c r="K43" s="75">
        <f>+Acres!K42*'Machinery Operations'!$AD52</f>
        <v>0</v>
      </c>
      <c r="L43" s="75">
        <f>+Acres!L42*'Machinery Operations'!$AD52</f>
        <v>0</v>
      </c>
      <c r="M43" s="75">
        <f>+Acres!M42*'Machinery Operations'!$AD52</f>
        <v>0</v>
      </c>
      <c r="N43" s="75">
        <f>+Acres!N42*'Machinery Operations'!$AD52</f>
        <v>0</v>
      </c>
      <c r="O43" s="75">
        <f>+Acres!O42*'Machinery Operations'!$AD52</f>
        <v>0</v>
      </c>
      <c r="P43" s="75">
        <f>+Acres!P42*'Machinery Operations'!$AD52</f>
        <v>0</v>
      </c>
      <c r="Q43" s="75">
        <f>+Acres!Q42*'Machinery Operations'!$AD52</f>
        <v>0</v>
      </c>
      <c r="R43" s="75">
        <f>+Acres!R42*'Machinery Operations'!$AD52</f>
        <v>0</v>
      </c>
      <c r="S43" s="75">
        <f>+Acres!S42*'Machinery Operations'!$AD52</f>
        <v>0</v>
      </c>
      <c r="T43" s="75">
        <f>+Acres!T42*'Machinery Operations'!$AD52</f>
        <v>0</v>
      </c>
      <c r="U43" s="75">
        <f>+Acres!U42*'Machinery Operations'!$AD52</f>
        <v>0</v>
      </c>
      <c r="V43" s="75">
        <f>+Acres!V42*'Machinery Operations'!$AD52</f>
        <v>0</v>
      </c>
      <c r="W43" s="75">
        <f>+Acres!W42*'Machinery Operations'!$AD52</f>
        <v>0</v>
      </c>
      <c r="X43" s="75">
        <f>+Acres!X42*'Machinery Operations'!$AD52</f>
        <v>0</v>
      </c>
      <c r="Y43" s="75">
        <f>+Acres!Y42*'Machinery Operations'!$AD52</f>
        <v>0</v>
      </c>
      <c r="Z43" s="75">
        <f>+Acres!Z42*'Machinery Operations'!$AD52</f>
        <v>0</v>
      </c>
      <c r="AA43" s="75">
        <f>+Acres!AA42*'Machinery Operations'!$AD52</f>
        <v>0</v>
      </c>
      <c r="AB43" s="75">
        <f>+Acres!AB42*'Machinery Operations'!$AD52</f>
        <v>0</v>
      </c>
      <c r="AC43" s="75">
        <f>+Acres!AC42*'Machinery Operations'!$AD52</f>
        <v>0</v>
      </c>
      <c r="AD43" s="75">
        <f>+Acres!AD42*'Machinery Operations'!$AD52</f>
        <v>0</v>
      </c>
      <c r="AE43" s="75">
        <f>+Acres!AE42*'Machinery Operations'!$AD52</f>
        <v>0</v>
      </c>
      <c r="AF43" s="75">
        <f>+Acres!AF42*'Machinery Operations'!$AD52</f>
        <v>0</v>
      </c>
      <c r="AG43" s="75">
        <f>+Acres!AG42*'Machinery Operations'!$AD52</f>
        <v>0</v>
      </c>
      <c r="AH43" s="75">
        <f>+Acres!AH42*'Machinery Operations'!$AD52</f>
        <v>0</v>
      </c>
      <c r="AI43" s="75">
        <f>+Acres!AI42*'Machinery Operations'!$AD52</f>
        <v>0</v>
      </c>
      <c r="AJ43" s="75">
        <f>+Acres!AJ42*'Machinery Operations'!$AD52</f>
        <v>0</v>
      </c>
      <c r="AK43" s="75">
        <f>+Acres!AK42*'Machinery Operations'!$AD52</f>
        <v>0</v>
      </c>
      <c r="AL43" s="75">
        <f>+Acres!AL42*'Machinery Operations'!$AD52</f>
        <v>0</v>
      </c>
      <c r="AM43" s="75">
        <f>+Acres!AM42*'Machinery Operations'!$AD52</f>
        <v>0</v>
      </c>
      <c r="AN43" s="75">
        <f>+Acres!AN42*'Machinery Operations'!$AD52</f>
        <v>0</v>
      </c>
      <c r="AO43" s="75">
        <f>+Acres!AO42*'Machinery Operations'!$AD52</f>
        <v>0</v>
      </c>
      <c r="AP43" s="75">
        <f>+Acres!AP42*'Machinery Operations'!$AD52</f>
        <v>0</v>
      </c>
      <c r="AQ43" s="75">
        <f>+Acres!AQ42*'Machinery Operations'!$AD52</f>
        <v>0</v>
      </c>
    </row>
    <row r="44" spans="1:43" ht="18.75" customHeight="1" x14ac:dyDescent="0.2">
      <c r="A44" s="3" t="str">
        <f>+'Machinery Operations'!A53</f>
        <v>Activity</v>
      </c>
      <c r="B44" s="3">
        <f>+'Machinery Operations'!B53</f>
        <v>0</v>
      </c>
      <c r="C44" s="3">
        <f>+'Machinery Operations'!C53</f>
        <v>0</v>
      </c>
      <c r="D44" s="75">
        <f>+Acres!D43*'Machinery Operations'!$AD53</f>
        <v>0</v>
      </c>
      <c r="E44" s="75">
        <f>+Acres!E43*'Machinery Operations'!$AD53</f>
        <v>0</v>
      </c>
      <c r="F44" s="75">
        <f>+Acres!F43*'Machinery Operations'!$AD53</f>
        <v>0</v>
      </c>
      <c r="G44" s="75">
        <f>+Acres!G43*'Machinery Operations'!$AD53</f>
        <v>0</v>
      </c>
      <c r="H44" s="75">
        <f>+Acres!H43*'Machinery Operations'!$AD53</f>
        <v>0</v>
      </c>
      <c r="I44" s="75">
        <f>+Acres!I43*'Machinery Operations'!$AD53</f>
        <v>0</v>
      </c>
      <c r="J44" s="75">
        <f>+Acres!J43*'Machinery Operations'!$AD53</f>
        <v>0</v>
      </c>
      <c r="K44" s="75">
        <f>+Acres!K43*'Machinery Operations'!$AD53</f>
        <v>0</v>
      </c>
      <c r="L44" s="75">
        <f>+Acres!L43*'Machinery Operations'!$AD53</f>
        <v>0</v>
      </c>
      <c r="M44" s="75">
        <f>+Acres!M43*'Machinery Operations'!$AD53</f>
        <v>0</v>
      </c>
      <c r="N44" s="75">
        <f>+Acres!N43*'Machinery Operations'!$AD53</f>
        <v>0</v>
      </c>
      <c r="O44" s="75">
        <f>+Acres!O43*'Machinery Operations'!$AD53</f>
        <v>0</v>
      </c>
      <c r="P44" s="75">
        <f>+Acres!P43*'Machinery Operations'!$AD53</f>
        <v>0</v>
      </c>
      <c r="Q44" s="75">
        <f>+Acres!Q43*'Machinery Operations'!$AD53</f>
        <v>0</v>
      </c>
      <c r="R44" s="75">
        <f>+Acres!R43*'Machinery Operations'!$AD53</f>
        <v>0</v>
      </c>
      <c r="S44" s="75">
        <f>+Acres!S43*'Machinery Operations'!$AD53</f>
        <v>0</v>
      </c>
      <c r="T44" s="75">
        <f>+Acres!T43*'Machinery Operations'!$AD53</f>
        <v>0</v>
      </c>
      <c r="U44" s="75">
        <f>+Acres!U43*'Machinery Operations'!$AD53</f>
        <v>0</v>
      </c>
      <c r="V44" s="75">
        <f>+Acres!V43*'Machinery Operations'!$AD53</f>
        <v>0</v>
      </c>
      <c r="W44" s="75">
        <f>+Acres!W43*'Machinery Operations'!$AD53</f>
        <v>0</v>
      </c>
      <c r="X44" s="75">
        <f>+Acres!X43*'Machinery Operations'!$AD53</f>
        <v>0</v>
      </c>
      <c r="Y44" s="75">
        <f>+Acres!Y43*'Machinery Operations'!$AD53</f>
        <v>0</v>
      </c>
      <c r="Z44" s="75">
        <f>+Acres!Z43*'Machinery Operations'!$AD53</f>
        <v>0</v>
      </c>
      <c r="AA44" s="75">
        <f>+Acres!AA43*'Machinery Operations'!$AD53</f>
        <v>0</v>
      </c>
      <c r="AB44" s="75">
        <f>+Acres!AB43*'Machinery Operations'!$AD53</f>
        <v>0</v>
      </c>
      <c r="AC44" s="75">
        <f>+Acres!AC43*'Machinery Operations'!$AD53</f>
        <v>0</v>
      </c>
      <c r="AD44" s="75">
        <f>+Acres!AD43*'Machinery Operations'!$AD53</f>
        <v>0</v>
      </c>
      <c r="AE44" s="75">
        <f>+Acres!AE43*'Machinery Operations'!$AD53</f>
        <v>0</v>
      </c>
      <c r="AF44" s="75">
        <f>+Acres!AF43*'Machinery Operations'!$AD53</f>
        <v>0</v>
      </c>
      <c r="AG44" s="75">
        <f>+Acres!AG43*'Machinery Operations'!$AD53</f>
        <v>0</v>
      </c>
      <c r="AH44" s="75">
        <f>+Acres!AH43*'Machinery Operations'!$AD53</f>
        <v>0</v>
      </c>
      <c r="AI44" s="75">
        <f>+Acres!AI43*'Machinery Operations'!$AD53</f>
        <v>0</v>
      </c>
      <c r="AJ44" s="75">
        <f>+Acres!AJ43*'Machinery Operations'!$AD53</f>
        <v>0</v>
      </c>
      <c r="AK44" s="75">
        <f>+Acres!AK43*'Machinery Operations'!$AD53</f>
        <v>0</v>
      </c>
      <c r="AL44" s="75">
        <f>+Acres!AL43*'Machinery Operations'!$AD53</f>
        <v>0</v>
      </c>
      <c r="AM44" s="75">
        <f>+Acres!AM43*'Machinery Operations'!$AD53</f>
        <v>0</v>
      </c>
      <c r="AN44" s="75">
        <f>+Acres!AN43*'Machinery Operations'!$AD53</f>
        <v>0</v>
      </c>
      <c r="AO44" s="75">
        <f>+Acres!AO43*'Machinery Operations'!$AD53</f>
        <v>0</v>
      </c>
      <c r="AP44" s="75">
        <f>+Acres!AP43*'Machinery Operations'!$AD53</f>
        <v>0</v>
      </c>
      <c r="AQ44" s="75">
        <f>+Acres!AQ43*'Machinery Operations'!$AD53</f>
        <v>0</v>
      </c>
    </row>
    <row r="45" spans="1:43" ht="18.75" customHeight="1" x14ac:dyDescent="0.2">
      <c r="A45" s="3" t="str">
        <f>+'Machinery Operations'!A54</f>
        <v>Activity</v>
      </c>
      <c r="B45" s="3">
        <f>+'Machinery Operations'!B54</f>
        <v>0</v>
      </c>
      <c r="C45" s="3">
        <f>+'Machinery Operations'!C54</f>
        <v>0</v>
      </c>
      <c r="D45" s="75">
        <f>+Acres!D44*'Machinery Operations'!$AD54</f>
        <v>0</v>
      </c>
      <c r="E45" s="75">
        <f>+Acres!E44*'Machinery Operations'!$AD54</f>
        <v>0</v>
      </c>
      <c r="F45" s="75">
        <f>+Acres!F44*'Machinery Operations'!$AD54</f>
        <v>0</v>
      </c>
      <c r="G45" s="75">
        <f>+Acres!G44*'Machinery Operations'!$AD54</f>
        <v>0</v>
      </c>
      <c r="H45" s="75">
        <f>+Acres!H44*'Machinery Operations'!$AD54</f>
        <v>0</v>
      </c>
      <c r="I45" s="75">
        <f>+Acres!I44*'Machinery Operations'!$AD54</f>
        <v>0</v>
      </c>
      <c r="J45" s="75">
        <f>+Acres!J44*'Machinery Operations'!$AD54</f>
        <v>0</v>
      </c>
      <c r="K45" s="75">
        <f>+Acres!K44*'Machinery Operations'!$AD54</f>
        <v>0</v>
      </c>
      <c r="L45" s="75">
        <f>+Acres!L44*'Machinery Operations'!$AD54</f>
        <v>0</v>
      </c>
      <c r="M45" s="75">
        <f>+Acres!M44*'Machinery Operations'!$AD54</f>
        <v>0</v>
      </c>
      <c r="N45" s="75">
        <f>+Acres!N44*'Machinery Operations'!$AD54</f>
        <v>0</v>
      </c>
      <c r="O45" s="75">
        <f>+Acres!O44*'Machinery Operations'!$AD54</f>
        <v>0</v>
      </c>
      <c r="P45" s="75">
        <f>+Acres!P44*'Machinery Operations'!$AD54</f>
        <v>0</v>
      </c>
      <c r="Q45" s="75">
        <f>+Acres!Q44*'Machinery Operations'!$AD54</f>
        <v>0</v>
      </c>
      <c r="R45" s="75">
        <f>+Acres!R44*'Machinery Operations'!$AD54</f>
        <v>0</v>
      </c>
      <c r="S45" s="75">
        <f>+Acres!S44*'Machinery Operations'!$AD54</f>
        <v>0</v>
      </c>
      <c r="T45" s="75">
        <f>+Acres!T44*'Machinery Operations'!$AD54</f>
        <v>0</v>
      </c>
      <c r="U45" s="75">
        <f>+Acres!U44*'Machinery Operations'!$AD54</f>
        <v>0</v>
      </c>
      <c r="V45" s="75">
        <f>+Acres!V44*'Machinery Operations'!$AD54</f>
        <v>0</v>
      </c>
      <c r="W45" s="75">
        <f>+Acres!W44*'Machinery Operations'!$AD54</f>
        <v>0</v>
      </c>
      <c r="X45" s="75">
        <f>+Acres!X44*'Machinery Operations'!$AD54</f>
        <v>0</v>
      </c>
      <c r="Y45" s="75">
        <f>+Acres!Y44*'Machinery Operations'!$AD54</f>
        <v>0</v>
      </c>
      <c r="Z45" s="75">
        <f>+Acres!Z44*'Machinery Operations'!$AD54</f>
        <v>0</v>
      </c>
      <c r="AA45" s="75">
        <f>+Acres!AA44*'Machinery Operations'!$AD54</f>
        <v>0</v>
      </c>
      <c r="AB45" s="75">
        <f>+Acres!AB44*'Machinery Operations'!$AD54</f>
        <v>0</v>
      </c>
      <c r="AC45" s="75">
        <f>+Acres!AC44*'Machinery Operations'!$AD54</f>
        <v>0</v>
      </c>
      <c r="AD45" s="75">
        <f>+Acres!AD44*'Machinery Operations'!$AD54</f>
        <v>0</v>
      </c>
      <c r="AE45" s="75">
        <f>+Acres!AE44*'Machinery Operations'!$AD54</f>
        <v>0</v>
      </c>
      <c r="AF45" s="75">
        <f>+Acres!AF44*'Machinery Operations'!$AD54</f>
        <v>0</v>
      </c>
      <c r="AG45" s="75">
        <f>+Acres!AG44*'Machinery Operations'!$AD54</f>
        <v>0</v>
      </c>
      <c r="AH45" s="75">
        <f>+Acres!AH44*'Machinery Operations'!$AD54</f>
        <v>0</v>
      </c>
      <c r="AI45" s="75">
        <f>+Acres!AI44*'Machinery Operations'!$AD54</f>
        <v>0</v>
      </c>
      <c r="AJ45" s="75">
        <f>+Acres!AJ44*'Machinery Operations'!$AD54</f>
        <v>0</v>
      </c>
      <c r="AK45" s="75">
        <f>+Acres!AK44*'Machinery Operations'!$AD54</f>
        <v>0</v>
      </c>
      <c r="AL45" s="75">
        <f>+Acres!AL44*'Machinery Operations'!$AD54</f>
        <v>0</v>
      </c>
      <c r="AM45" s="75">
        <f>+Acres!AM44*'Machinery Operations'!$AD54</f>
        <v>0</v>
      </c>
      <c r="AN45" s="75">
        <f>+Acres!AN44*'Machinery Operations'!$AD54</f>
        <v>0</v>
      </c>
      <c r="AO45" s="75">
        <f>+Acres!AO44*'Machinery Operations'!$AD54</f>
        <v>0</v>
      </c>
      <c r="AP45" s="75">
        <f>+Acres!AP44*'Machinery Operations'!$AD54</f>
        <v>0</v>
      </c>
      <c r="AQ45" s="75">
        <f>+Acres!AQ44*'Machinery Operations'!$AD54</f>
        <v>0</v>
      </c>
    </row>
    <row r="46" spans="1:43" ht="18.75" customHeight="1" x14ac:dyDescent="0.2">
      <c r="A46" s="3" t="str">
        <f>+'Machinery Operations'!A55</f>
        <v>Activity</v>
      </c>
      <c r="B46" s="3">
        <f>+'Machinery Operations'!B55</f>
        <v>0</v>
      </c>
      <c r="C46" s="3">
        <f>+'Machinery Operations'!C55</f>
        <v>0</v>
      </c>
      <c r="D46" s="75">
        <f>+Acres!D45*'Machinery Operations'!$AD55</f>
        <v>0</v>
      </c>
      <c r="E46" s="75">
        <f>+Acres!E45*'Machinery Operations'!$AD55</f>
        <v>0</v>
      </c>
      <c r="F46" s="75">
        <f>+Acres!F45*'Machinery Operations'!$AD55</f>
        <v>0</v>
      </c>
      <c r="G46" s="75">
        <f>+Acres!G45*'Machinery Operations'!$AD55</f>
        <v>0</v>
      </c>
      <c r="H46" s="75">
        <f>+Acres!H45*'Machinery Operations'!$AD55</f>
        <v>0</v>
      </c>
      <c r="I46" s="75">
        <f>+Acres!I45*'Machinery Operations'!$AD55</f>
        <v>0</v>
      </c>
      <c r="J46" s="75">
        <f>+Acres!J45*'Machinery Operations'!$AD55</f>
        <v>0</v>
      </c>
      <c r="K46" s="75">
        <f>+Acres!K45*'Machinery Operations'!$AD55</f>
        <v>0</v>
      </c>
      <c r="L46" s="75">
        <f>+Acres!L45*'Machinery Operations'!$AD55</f>
        <v>0</v>
      </c>
      <c r="M46" s="75">
        <f>+Acres!M45*'Machinery Operations'!$AD55</f>
        <v>0</v>
      </c>
      <c r="N46" s="75">
        <f>+Acres!N45*'Machinery Operations'!$AD55</f>
        <v>0</v>
      </c>
      <c r="O46" s="75">
        <f>+Acres!O45*'Machinery Operations'!$AD55</f>
        <v>0</v>
      </c>
      <c r="P46" s="75">
        <f>+Acres!P45*'Machinery Operations'!$AD55</f>
        <v>0</v>
      </c>
      <c r="Q46" s="75">
        <f>+Acres!Q45*'Machinery Operations'!$AD55</f>
        <v>0</v>
      </c>
      <c r="R46" s="75">
        <f>+Acres!R45*'Machinery Operations'!$AD55</f>
        <v>0</v>
      </c>
      <c r="S46" s="75">
        <f>+Acres!S45*'Machinery Operations'!$AD55</f>
        <v>0</v>
      </c>
      <c r="T46" s="75">
        <f>+Acres!T45*'Machinery Operations'!$AD55</f>
        <v>0</v>
      </c>
      <c r="U46" s="75">
        <f>+Acres!U45*'Machinery Operations'!$AD55</f>
        <v>0</v>
      </c>
      <c r="V46" s="75">
        <f>+Acres!V45*'Machinery Operations'!$AD55</f>
        <v>0</v>
      </c>
      <c r="W46" s="75">
        <f>+Acres!W45*'Machinery Operations'!$AD55</f>
        <v>0</v>
      </c>
      <c r="X46" s="75">
        <f>+Acres!X45*'Machinery Operations'!$AD55</f>
        <v>0</v>
      </c>
      <c r="Y46" s="75">
        <f>+Acres!Y45*'Machinery Operations'!$AD55</f>
        <v>0</v>
      </c>
      <c r="Z46" s="75">
        <f>+Acres!Z45*'Machinery Operations'!$AD55</f>
        <v>0</v>
      </c>
      <c r="AA46" s="75">
        <f>+Acres!AA45*'Machinery Operations'!$AD55</f>
        <v>0</v>
      </c>
      <c r="AB46" s="75">
        <f>+Acres!AB45*'Machinery Operations'!$AD55</f>
        <v>0</v>
      </c>
      <c r="AC46" s="75">
        <f>+Acres!AC45*'Machinery Operations'!$AD55</f>
        <v>0</v>
      </c>
      <c r="AD46" s="75">
        <f>+Acres!AD45*'Machinery Operations'!$AD55</f>
        <v>0</v>
      </c>
      <c r="AE46" s="75">
        <f>+Acres!AE45*'Machinery Operations'!$AD55</f>
        <v>0</v>
      </c>
      <c r="AF46" s="75">
        <f>+Acres!AF45*'Machinery Operations'!$AD55</f>
        <v>0</v>
      </c>
      <c r="AG46" s="75">
        <f>+Acres!AG45*'Machinery Operations'!$AD55</f>
        <v>0</v>
      </c>
      <c r="AH46" s="75">
        <f>+Acres!AH45*'Machinery Operations'!$AD55</f>
        <v>0</v>
      </c>
      <c r="AI46" s="75">
        <f>+Acres!AI45*'Machinery Operations'!$AD55</f>
        <v>0</v>
      </c>
      <c r="AJ46" s="75">
        <f>+Acres!AJ45*'Machinery Operations'!$AD55</f>
        <v>0</v>
      </c>
      <c r="AK46" s="75">
        <f>+Acres!AK45*'Machinery Operations'!$AD55</f>
        <v>0</v>
      </c>
      <c r="AL46" s="75">
        <f>+Acres!AL45*'Machinery Operations'!$AD55</f>
        <v>0</v>
      </c>
      <c r="AM46" s="75">
        <f>+Acres!AM45*'Machinery Operations'!$AD55</f>
        <v>0</v>
      </c>
      <c r="AN46" s="75">
        <f>+Acres!AN45*'Machinery Operations'!$AD55</f>
        <v>0</v>
      </c>
      <c r="AO46" s="75">
        <f>+Acres!AO45*'Machinery Operations'!$AD55</f>
        <v>0</v>
      </c>
      <c r="AP46" s="75">
        <f>+Acres!AP45*'Machinery Operations'!$AD55</f>
        <v>0</v>
      </c>
      <c r="AQ46" s="75">
        <f>+Acres!AQ45*'Machinery Operations'!$AD55</f>
        <v>0</v>
      </c>
    </row>
    <row r="47" spans="1:43" ht="16.5" customHeight="1" x14ac:dyDescent="0.2">
      <c r="A47" s="3" t="str">
        <f>+'Machinery Operations'!A56</f>
        <v>Activity</v>
      </c>
      <c r="B47" s="3">
        <f>+'Machinery Operations'!B56</f>
        <v>0</v>
      </c>
      <c r="C47" s="3">
        <f>+'Machinery Operations'!C56</f>
        <v>0</v>
      </c>
      <c r="D47" s="75">
        <f>+Acres!D46*'Machinery Operations'!$AD56</f>
        <v>0</v>
      </c>
      <c r="E47" s="75">
        <f>+Acres!E46*'Machinery Operations'!$AD56</f>
        <v>0</v>
      </c>
      <c r="F47" s="75">
        <f>+Acres!F46*'Machinery Operations'!$AD56</f>
        <v>0</v>
      </c>
      <c r="G47" s="75">
        <f>+Acres!G46*'Machinery Operations'!$AD56</f>
        <v>0</v>
      </c>
      <c r="H47" s="75">
        <f>+Acres!H46*'Machinery Operations'!$AD56</f>
        <v>0</v>
      </c>
      <c r="I47" s="75">
        <f>+Acres!I46*'Machinery Operations'!$AD56</f>
        <v>0</v>
      </c>
      <c r="J47" s="75">
        <f>+Acres!J46*'Machinery Operations'!$AD56</f>
        <v>0</v>
      </c>
      <c r="K47" s="75">
        <f>+Acres!K46*'Machinery Operations'!$AD56</f>
        <v>0</v>
      </c>
      <c r="L47" s="75">
        <f>+Acres!L46*'Machinery Operations'!$AD56</f>
        <v>0</v>
      </c>
      <c r="M47" s="75">
        <f>+Acres!M46*'Machinery Operations'!$AD56</f>
        <v>0</v>
      </c>
      <c r="N47" s="75">
        <f>+Acres!N46*'Machinery Operations'!$AD56</f>
        <v>0</v>
      </c>
      <c r="O47" s="75">
        <f>+Acres!O46*'Machinery Operations'!$AD56</f>
        <v>0</v>
      </c>
      <c r="P47" s="75">
        <f>+Acres!P46*'Machinery Operations'!$AD56</f>
        <v>0</v>
      </c>
      <c r="Q47" s="75">
        <f>+Acres!Q46*'Machinery Operations'!$AD56</f>
        <v>0</v>
      </c>
      <c r="R47" s="75">
        <f>+Acres!R46*'Machinery Operations'!$AD56</f>
        <v>0</v>
      </c>
      <c r="S47" s="75">
        <f>+Acres!S46*'Machinery Operations'!$AD56</f>
        <v>0</v>
      </c>
      <c r="T47" s="75">
        <f>+Acres!T46*'Machinery Operations'!$AD56</f>
        <v>0</v>
      </c>
      <c r="U47" s="75">
        <f>+Acres!U46*'Machinery Operations'!$AD56</f>
        <v>0</v>
      </c>
      <c r="V47" s="75">
        <f>+Acres!V46*'Machinery Operations'!$AD56</f>
        <v>0</v>
      </c>
      <c r="W47" s="75">
        <f>+Acres!W46*'Machinery Operations'!$AD56</f>
        <v>0</v>
      </c>
      <c r="X47" s="75">
        <f>+Acres!X46*'Machinery Operations'!$AD56</f>
        <v>0</v>
      </c>
      <c r="Y47" s="75">
        <f>+Acres!Y46*'Machinery Operations'!$AD56</f>
        <v>0</v>
      </c>
      <c r="Z47" s="75">
        <f>+Acres!Z46*'Machinery Operations'!$AD56</f>
        <v>0</v>
      </c>
      <c r="AA47" s="75">
        <f>+Acres!AA46*'Machinery Operations'!$AD56</f>
        <v>0</v>
      </c>
      <c r="AB47" s="75">
        <f>+Acres!AB46*'Machinery Operations'!$AD56</f>
        <v>0</v>
      </c>
      <c r="AC47" s="75">
        <f>+Acres!AC46*'Machinery Operations'!$AD56</f>
        <v>0</v>
      </c>
      <c r="AD47" s="75">
        <f>+Acres!AD46*'Machinery Operations'!$AD56</f>
        <v>0</v>
      </c>
      <c r="AE47" s="75">
        <f>+Acres!AE46*'Machinery Operations'!$AD56</f>
        <v>0</v>
      </c>
      <c r="AF47" s="75">
        <f>+Acres!AF46*'Machinery Operations'!$AD56</f>
        <v>0</v>
      </c>
      <c r="AG47" s="75">
        <f>+Acres!AG46*'Machinery Operations'!$AD56</f>
        <v>0</v>
      </c>
      <c r="AH47" s="75">
        <f>+Acres!AH46*'Machinery Operations'!$AD56</f>
        <v>0</v>
      </c>
      <c r="AI47" s="75">
        <f>+Acres!AI46*'Machinery Operations'!$AD56</f>
        <v>0</v>
      </c>
      <c r="AJ47" s="75">
        <f>+Acres!AJ46*'Machinery Operations'!$AD56</f>
        <v>0</v>
      </c>
      <c r="AK47" s="75">
        <f>+Acres!AK46*'Machinery Operations'!$AD56</f>
        <v>0</v>
      </c>
      <c r="AL47" s="75">
        <f>+Acres!AL46*'Machinery Operations'!$AD56</f>
        <v>0</v>
      </c>
      <c r="AM47" s="75">
        <f>+Acres!AM46*'Machinery Operations'!$AD56</f>
        <v>0</v>
      </c>
      <c r="AN47" s="75">
        <f>+Acres!AN46*'Machinery Operations'!$AD56</f>
        <v>0</v>
      </c>
      <c r="AO47" s="75">
        <f>+Acres!AO46*'Machinery Operations'!$AD56</f>
        <v>0</v>
      </c>
      <c r="AP47" s="75">
        <f>+Acres!AP46*'Machinery Operations'!$AD56</f>
        <v>0</v>
      </c>
      <c r="AQ47" s="75">
        <f>+Acres!AQ46*'Machinery Operations'!$AD56</f>
        <v>0</v>
      </c>
    </row>
    <row r="48" spans="1:43" ht="16.5" customHeight="1" x14ac:dyDescent="0.2">
      <c r="A48" s="3" t="str">
        <f>+'Machinery Operations'!A57</f>
        <v>Activity</v>
      </c>
      <c r="B48" s="3">
        <f>+'Machinery Operations'!B57</f>
        <v>0</v>
      </c>
      <c r="C48" s="3">
        <f>+'Machinery Operations'!C57</f>
        <v>0</v>
      </c>
      <c r="D48" s="75">
        <f>+Acres!D47*'Machinery Operations'!$AD57</f>
        <v>0</v>
      </c>
      <c r="E48" s="75">
        <f>+Acres!E47*'Machinery Operations'!$AD57</f>
        <v>0</v>
      </c>
      <c r="F48" s="75">
        <f>+Acres!F47*'Machinery Operations'!$AD57</f>
        <v>0</v>
      </c>
      <c r="G48" s="75">
        <f>+Acres!G47*'Machinery Operations'!$AD57</f>
        <v>0</v>
      </c>
      <c r="H48" s="75">
        <f>+Acres!H47*'Machinery Operations'!$AD57</f>
        <v>0</v>
      </c>
      <c r="I48" s="75">
        <f>+Acres!I47*'Machinery Operations'!$AD57</f>
        <v>0</v>
      </c>
      <c r="J48" s="75">
        <f>+Acres!J47*'Machinery Operations'!$AD57</f>
        <v>0</v>
      </c>
      <c r="K48" s="75">
        <f>+Acres!K47*'Machinery Operations'!$AD57</f>
        <v>0</v>
      </c>
      <c r="L48" s="75">
        <f>+Acres!L47*'Machinery Operations'!$AD57</f>
        <v>0</v>
      </c>
      <c r="M48" s="75">
        <f>+Acres!M47*'Machinery Operations'!$AD57</f>
        <v>0</v>
      </c>
      <c r="N48" s="75">
        <f>+Acres!N47*'Machinery Operations'!$AD57</f>
        <v>0</v>
      </c>
      <c r="O48" s="75">
        <f>+Acres!O47*'Machinery Operations'!$AD57</f>
        <v>0</v>
      </c>
      <c r="P48" s="75">
        <f>+Acres!P47*'Machinery Operations'!$AD57</f>
        <v>0</v>
      </c>
      <c r="Q48" s="75">
        <f>+Acres!Q47*'Machinery Operations'!$AD57</f>
        <v>0</v>
      </c>
      <c r="R48" s="75">
        <f>+Acres!R47*'Machinery Operations'!$AD57</f>
        <v>0</v>
      </c>
      <c r="S48" s="75">
        <f>+Acres!S47*'Machinery Operations'!$AD57</f>
        <v>0</v>
      </c>
      <c r="T48" s="75">
        <f>+Acres!T47*'Machinery Operations'!$AD57</f>
        <v>0</v>
      </c>
      <c r="U48" s="75">
        <f>+Acres!U47*'Machinery Operations'!$AD57</f>
        <v>0</v>
      </c>
      <c r="V48" s="75">
        <f>+Acres!V47*'Machinery Operations'!$AD57</f>
        <v>0</v>
      </c>
      <c r="W48" s="75">
        <f>+Acres!W47*'Machinery Operations'!$AD57</f>
        <v>0</v>
      </c>
      <c r="X48" s="75">
        <f>+Acres!X47*'Machinery Operations'!$AD57</f>
        <v>0</v>
      </c>
      <c r="Y48" s="75">
        <f>+Acres!Y47*'Machinery Operations'!$AD57</f>
        <v>0</v>
      </c>
      <c r="Z48" s="75">
        <f>+Acres!Z47*'Machinery Operations'!$AD57</f>
        <v>0</v>
      </c>
      <c r="AA48" s="75">
        <f>+Acres!AA47*'Machinery Operations'!$AD57</f>
        <v>0</v>
      </c>
      <c r="AB48" s="75">
        <f>+Acres!AB47*'Machinery Operations'!$AD57</f>
        <v>0</v>
      </c>
      <c r="AC48" s="75">
        <f>+Acres!AC47*'Machinery Operations'!$AD57</f>
        <v>0</v>
      </c>
      <c r="AD48" s="75">
        <f>+Acres!AD47*'Machinery Operations'!$AD57</f>
        <v>0</v>
      </c>
      <c r="AE48" s="75">
        <f>+Acres!AE47*'Machinery Operations'!$AD57</f>
        <v>0</v>
      </c>
      <c r="AF48" s="75">
        <f>+Acres!AF47*'Machinery Operations'!$AD57</f>
        <v>0</v>
      </c>
      <c r="AG48" s="75">
        <f>+Acres!AG47*'Machinery Operations'!$AD57</f>
        <v>0</v>
      </c>
      <c r="AH48" s="75">
        <f>+Acres!AH47*'Machinery Operations'!$AD57</f>
        <v>0</v>
      </c>
      <c r="AI48" s="75">
        <f>+Acres!AI47*'Machinery Operations'!$AD57</f>
        <v>0</v>
      </c>
      <c r="AJ48" s="75">
        <f>+Acres!AJ47*'Machinery Operations'!$AD57</f>
        <v>0</v>
      </c>
      <c r="AK48" s="75">
        <f>+Acres!AK47*'Machinery Operations'!$AD57</f>
        <v>0</v>
      </c>
      <c r="AL48" s="75">
        <f>+Acres!AL47*'Machinery Operations'!$AD57</f>
        <v>0</v>
      </c>
      <c r="AM48" s="75">
        <f>+Acres!AM47*'Machinery Operations'!$AD57</f>
        <v>0</v>
      </c>
      <c r="AN48" s="75">
        <f>+Acres!AN47*'Machinery Operations'!$AD57</f>
        <v>0</v>
      </c>
      <c r="AO48" s="75">
        <f>+Acres!AO47*'Machinery Operations'!$AD57</f>
        <v>0</v>
      </c>
      <c r="AP48" s="75">
        <f>+Acres!AP47*'Machinery Operations'!$AD57</f>
        <v>0</v>
      </c>
      <c r="AQ48" s="75">
        <f>+Acres!AQ47*'Machinery Operations'!$AD57</f>
        <v>0</v>
      </c>
    </row>
    <row r="49" spans="1:43" ht="16.5" customHeight="1" x14ac:dyDescent="0.2">
      <c r="A49" s="3" t="str">
        <f>+'Machinery Operations'!A58</f>
        <v>Activity</v>
      </c>
      <c r="B49" s="3">
        <f>+'Machinery Operations'!B58</f>
        <v>0</v>
      </c>
      <c r="C49" s="3">
        <f>+'Machinery Operations'!C58</f>
        <v>0</v>
      </c>
      <c r="D49" s="75">
        <f>+Acres!D48*'Machinery Operations'!$AD58</f>
        <v>0</v>
      </c>
      <c r="E49" s="75">
        <f>+Acres!E48*'Machinery Operations'!$AD58</f>
        <v>0</v>
      </c>
      <c r="F49" s="75">
        <f>+Acres!F48*'Machinery Operations'!$AD58</f>
        <v>0</v>
      </c>
      <c r="G49" s="75">
        <f>+Acres!G48*'Machinery Operations'!$AD58</f>
        <v>0</v>
      </c>
      <c r="H49" s="75">
        <f>+Acres!H48*'Machinery Operations'!$AD58</f>
        <v>0</v>
      </c>
      <c r="I49" s="75">
        <f>+Acres!I48*'Machinery Operations'!$AD58</f>
        <v>0</v>
      </c>
      <c r="J49" s="75">
        <f>+Acres!J48*'Machinery Operations'!$AD58</f>
        <v>0</v>
      </c>
      <c r="K49" s="75">
        <f>+Acres!K48*'Machinery Operations'!$AD58</f>
        <v>0</v>
      </c>
      <c r="L49" s="75">
        <f>+Acres!L48*'Machinery Operations'!$AD58</f>
        <v>0</v>
      </c>
      <c r="M49" s="75">
        <f>+Acres!M48*'Machinery Operations'!$AD58</f>
        <v>0</v>
      </c>
      <c r="N49" s="75">
        <f>+Acres!N48*'Machinery Operations'!$AD58</f>
        <v>0</v>
      </c>
      <c r="O49" s="75">
        <f>+Acres!O48*'Machinery Operations'!$AD58</f>
        <v>0</v>
      </c>
      <c r="P49" s="75">
        <f>+Acres!P48*'Machinery Operations'!$AD58</f>
        <v>0</v>
      </c>
      <c r="Q49" s="75">
        <f>+Acres!Q48*'Machinery Operations'!$AD58</f>
        <v>0</v>
      </c>
      <c r="R49" s="75">
        <f>+Acres!R48*'Machinery Operations'!$AD58</f>
        <v>0</v>
      </c>
      <c r="S49" s="75">
        <f>+Acres!S48*'Machinery Operations'!$AD58</f>
        <v>0</v>
      </c>
      <c r="T49" s="75">
        <f>+Acres!T48*'Machinery Operations'!$AD58</f>
        <v>0</v>
      </c>
      <c r="U49" s="75">
        <f>+Acres!U48*'Machinery Operations'!$AD58</f>
        <v>0</v>
      </c>
      <c r="V49" s="75">
        <f>+Acres!V48*'Machinery Operations'!$AD58</f>
        <v>0</v>
      </c>
      <c r="W49" s="75">
        <f>+Acres!W48*'Machinery Operations'!$AD58</f>
        <v>0</v>
      </c>
      <c r="X49" s="75">
        <f>+Acres!X48*'Machinery Operations'!$AD58</f>
        <v>0</v>
      </c>
      <c r="Y49" s="75">
        <f>+Acres!Y48*'Machinery Operations'!$AD58</f>
        <v>0</v>
      </c>
      <c r="Z49" s="75">
        <f>+Acres!Z48*'Machinery Operations'!$AD58</f>
        <v>0</v>
      </c>
      <c r="AA49" s="75">
        <f>+Acres!AA48*'Machinery Operations'!$AD58</f>
        <v>0</v>
      </c>
      <c r="AB49" s="75">
        <f>+Acres!AB48*'Machinery Operations'!$AD58</f>
        <v>0</v>
      </c>
      <c r="AC49" s="75">
        <f>+Acres!AC48*'Machinery Operations'!$AD58</f>
        <v>0</v>
      </c>
      <c r="AD49" s="75">
        <f>+Acres!AD48*'Machinery Operations'!$AD58</f>
        <v>0</v>
      </c>
      <c r="AE49" s="75">
        <f>+Acres!AE48*'Machinery Operations'!$AD58</f>
        <v>0</v>
      </c>
      <c r="AF49" s="75">
        <f>+Acres!AF48*'Machinery Operations'!$AD58</f>
        <v>0</v>
      </c>
      <c r="AG49" s="75">
        <f>+Acres!AG48*'Machinery Operations'!$AD58</f>
        <v>0</v>
      </c>
      <c r="AH49" s="75">
        <f>+Acres!AH48*'Machinery Operations'!$AD58</f>
        <v>0</v>
      </c>
      <c r="AI49" s="75">
        <f>+Acres!AI48*'Machinery Operations'!$AD58</f>
        <v>0</v>
      </c>
      <c r="AJ49" s="75">
        <f>+Acres!AJ48*'Machinery Operations'!$AD58</f>
        <v>0</v>
      </c>
      <c r="AK49" s="75">
        <f>+Acres!AK48*'Machinery Operations'!$AD58</f>
        <v>0</v>
      </c>
      <c r="AL49" s="75">
        <f>+Acres!AL48*'Machinery Operations'!$AD58</f>
        <v>0</v>
      </c>
      <c r="AM49" s="75">
        <f>+Acres!AM48*'Machinery Operations'!$AD58</f>
        <v>0</v>
      </c>
      <c r="AN49" s="75">
        <f>+Acres!AN48*'Machinery Operations'!$AD58</f>
        <v>0</v>
      </c>
      <c r="AO49" s="75">
        <f>+Acres!AO48*'Machinery Operations'!$AD58</f>
        <v>0</v>
      </c>
      <c r="AP49" s="75">
        <f>+Acres!AP48*'Machinery Operations'!$AD58</f>
        <v>0</v>
      </c>
      <c r="AQ49" s="75">
        <f>+Acres!AQ48*'Machinery Operations'!$AD58</f>
        <v>0</v>
      </c>
    </row>
    <row r="50" spans="1:43" ht="16.5" customHeight="1" x14ac:dyDescent="0.2">
      <c r="A50" s="3" t="str">
        <f>+'Machinery Operations'!A59</f>
        <v>Activity</v>
      </c>
      <c r="B50" s="3">
        <f>+'Machinery Operations'!B59</f>
        <v>0</v>
      </c>
      <c r="C50" s="3">
        <f>+'Machinery Operations'!C59</f>
        <v>0</v>
      </c>
      <c r="D50" s="75">
        <f>+Acres!D49*'Machinery Operations'!$AD59</f>
        <v>0</v>
      </c>
      <c r="E50" s="75">
        <f>+Acres!E49*'Machinery Operations'!$AD59</f>
        <v>0</v>
      </c>
      <c r="F50" s="75">
        <f>+Acres!F49*'Machinery Operations'!$AD59</f>
        <v>0</v>
      </c>
      <c r="G50" s="75">
        <f>+Acres!G49*'Machinery Operations'!$AD59</f>
        <v>0</v>
      </c>
      <c r="H50" s="75">
        <f>+Acres!H49*'Machinery Operations'!$AD59</f>
        <v>0</v>
      </c>
      <c r="I50" s="75">
        <f>+Acres!I49*'Machinery Operations'!$AD59</f>
        <v>0</v>
      </c>
      <c r="J50" s="75">
        <f>+Acres!J49*'Machinery Operations'!$AD59</f>
        <v>0</v>
      </c>
      <c r="K50" s="75">
        <f>+Acres!K49*'Machinery Operations'!$AD59</f>
        <v>0</v>
      </c>
      <c r="L50" s="75">
        <f>+Acres!L49*'Machinery Operations'!$AD59</f>
        <v>0</v>
      </c>
      <c r="M50" s="75">
        <f>+Acres!M49*'Machinery Operations'!$AD59</f>
        <v>0</v>
      </c>
      <c r="N50" s="75">
        <f>+Acres!N49*'Machinery Operations'!$AD59</f>
        <v>0</v>
      </c>
      <c r="O50" s="75">
        <f>+Acres!O49*'Machinery Operations'!$AD59</f>
        <v>0</v>
      </c>
      <c r="P50" s="75">
        <f>+Acres!P49*'Machinery Operations'!$AD59</f>
        <v>0</v>
      </c>
      <c r="Q50" s="75">
        <f>+Acres!Q49*'Machinery Operations'!$AD59</f>
        <v>0</v>
      </c>
      <c r="R50" s="75">
        <f>+Acres!R49*'Machinery Operations'!$AD59</f>
        <v>0</v>
      </c>
      <c r="S50" s="75">
        <f>+Acres!S49*'Machinery Operations'!$AD59</f>
        <v>0</v>
      </c>
      <c r="T50" s="75">
        <f>+Acres!T49*'Machinery Operations'!$AD59</f>
        <v>0</v>
      </c>
      <c r="U50" s="75">
        <f>+Acres!U49*'Machinery Operations'!$AD59</f>
        <v>0</v>
      </c>
      <c r="V50" s="75">
        <f>+Acres!V49*'Machinery Operations'!$AD59</f>
        <v>0</v>
      </c>
      <c r="W50" s="75">
        <f>+Acres!W49*'Machinery Operations'!$AD59</f>
        <v>0</v>
      </c>
      <c r="X50" s="75">
        <f>+Acres!X49*'Machinery Operations'!$AD59</f>
        <v>0</v>
      </c>
      <c r="Y50" s="75">
        <f>+Acres!Y49*'Machinery Operations'!$AD59</f>
        <v>0</v>
      </c>
      <c r="Z50" s="75">
        <f>+Acres!Z49*'Machinery Operations'!$AD59</f>
        <v>0</v>
      </c>
      <c r="AA50" s="75">
        <f>+Acres!AA49*'Machinery Operations'!$AD59</f>
        <v>0</v>
      </c>
      <c r="AB50" s="75">
        <f>+Acres!AB49*'Machinery Operations'!$AD59</f>
        <v>0</v>
      </c>
      <c r="AC50" s="75">
        <f>+Acres!AC49*'Machinery Operations'!$AD59</f>
        <v>0</v>
      </c>
      <c r="AD50" s="75">
        <f>+Acres!AD49*'Machinery Operations'!$AD59</f>
        <v>0</v>
      </c>
      <c r="AE50" s="75">
        <f>+Acres!AE49*'Machinery Operations'!$AD59</f>
        <v>0</v>
      </c>
      <c r="AF50" s="75">
        <f>+Acres!AF49*'Machinery Operations'!$AD59</f>
        <v>0</v>
      </c>
      <c r="AG50" s="75">
        <f>+Acres!AG49*'Machinery Operations'!$AD59</f>
        <v>0</v>
      </c>
      <c r="AH50" s="75">
        <f>+Acres!AH49*'Machinery Operations'!$AD59</f>
        <v>0</v>
      </c>
      <c r="AI50" s="75">
        <f>+Acres!AI49*'Machinery Operations'!$AD59</f>
        <v>0</v>
      </c>
      <c r="AJ50" s="75">
        <f>+Acres!AJ49*'Machinery Operations'!$AD59</f>
        <v>0</v>
      </c>
      <c r="AK50" s="75">
        <f>+Acres!AK49*'Machinery Operations'!$AD59</f>
        <v>0</v>
      </c>
      <c r="AL50" s="75">
        <f>+Acres!AL49*'Machinery Operations'!$AD59</f>
        <v>0</v>
      </c>
      <c r="AM50" s="75">
        <f>+Acres!AM49*'Machinery Operations'!$AD59</f>
        <v>0</v>
      </c>
      <c r="AN50" s="75">
        <f>+Acres!AN49*'Machinery Operations'!$AD59</f>
        <v>0</v>
      </c>
      <c r="AO50" s="75">
        <f>+Acres!AO49*'Machinery Operations'!$AD59</f>
        <v>0</v>
      </c>
      <c r="AP50" s="75">
        <f>+Acres!AP49*'Machinery Operations'!$AD59</f>
        <v>0</v>
      </c>
      <c r="AQ50" s="75">
        <f>+Acres!AQ49*'Machinery Operations'!$AD59</f>
        <v>0</v>
      </c>
    </row>
    <row r="51" spans="1:43" ht="16.5" customHeight="1" x14ac:dyDescent="0.2">
      <c r="A51" s="3" t="str">
        <f>+'Machinery Operations'!A60</f>
        <v>Activity</v>
      </c>
      <c r="B51" s="3">
        <f>+'Machinery Operations'!B60</f>
        <v>0</v>
      </c>
      <c r="C51" s="3">
        <f>+'Machinery Operations'!C60</f>
        <v>0</v>
      </c>
      <c r="D51" s="75">
        <f>+Acres!D50*'Machinery Operations'!$AD60</f>
        <v>0</v>
      </c>
      <c r="E51" s="75">
        <f>+Acres!E50*'Machinery Operations'!$AD60</f>
        <v>0</v>
      </c>
      <c r="F51" s="75">
        <f>+Acres!F50*'Machinery Operations'!$AD60</f>
        <v>0</v>
      </c>
      <c r="G51" s="75">
        <f>+Acres!G50*'Machinery Operations'!$AD60</f>
        <v>0</v>
      </c>
      <c r="H51" s="75">
        <f>+Acres!H50*'Machinery Operations'!$AD60</f>
        <v>0</v>
      </c>
      <c r="I51" s="75">
        <f>+Acres!I50*'Machinery Operations'!$AD60</f>
        <v>0</v>
      </c>
      <c r="J51" s="75">
        <f>+Acres!J50*'Machinery Operations'!$AD60</f>
        <v>0</v>
      </c>
      <c r="K51" s="75">
        <f>+Acres!K50*'Machinery Operations'!$AD60</f>
        <v>0</v>
      </c>
      <c r="L51" s="75">
        <f>+Acres!L50*'Machinery Operations'!$AD60</f>
        <v>0</v>
      </c>
      <c r="M51" s="75">
        <f>+Acres!M50*'Machinery Operations'!$AD60</f>
        <v>0</v>
      </c>
      <c r="N51" s="75">
        <f>+Acres!N50*'Machinery Operations'!$AD60</f>
        <v>0</v>
      </c>
      <c r="O51" s="75">
        <f>+Acres!O50*'Machinery Operations'!$AD60</f>
        <v>0</v>
      </c>
      <c r="P51" s="75">
        <f>+Acres!P50*'Machinery Operations'!$AD60</f>
        <v>0</v>
      </c>
      <c r="Q51" s="75">
        <f>+Acres!Q50*'Machinery Operations'!$AD60</f>
        <v>0</v>
      </c>
      <c r="R51" s="75">
        <f>+Acres!R50*'Machinery Operations'!$AD60</f>
        <v>0</v>
      </c>
      <c r="S51" s="75">
        <f>+Acres!S50*'Machinery Operations'!$AD60</f>
        <v>0</v>
      </c>
      <c r="T51" s="75">
        <f>+Acres!T50*'Machinery Operations'!$AD60</f>
        <v>0</v>
      </c>
      <c r="U51" s="75">
        <f>+Acres!U50*'Machinery Operations'!$AD60</f>
        <v>0</v>
      </c>
      <c r="V51" s="75">
        <f>+Acres!V50*'Machinery Operations'!$AD60</f>
        <v>0</v>
      </c>
      <c r="W51" s="75">
        <f>+Acres!W50*'Machinery Operations'!$AD60</f>
        <v>0</v>
      </c>
      <c r="X51" s="75">
        <f>+Acres!X50*'Machinery Operations'!$AD60</f>
        <v>0</v>
      </c>
      <c r="Y51" s="75">
        <f>+Acres!Y50*'Machinery Operations'!$AD60</f>
        <v>0</v>
      </c>
      <c r="Z51" s="75">
        <f>+Acres!Z50*'Machinery Operations'!$AD60</f>
        <v>0</v>
      </c>
      <c r="AA51" s="75">
        <f>+Acres!AA50*'Machinery Operations'!$AD60</f>
        <v>0</v>
      </c>
      <c r="AB51" s="75">
        <f>+Acres!AB50*'Machinery Operations'!$AD60</f>
        <v>0</v>
      </c>
      <c r="AC51" s="75">
        <f>+Acres!AC50*'Machinery Operations'!$AD60</f>
        <v>0</v>
      </c>
      <c r="AD51" s="75">
        <f>+Acres!AD50*'Machinery Operations'!$AD60</f>
        <v>0</v>
      </c>
      <c r="AE51" s="75">
        <f>+Acres!AE50*'Machinery Operations'!$AD60</f>
        <v>0</v>
      </c>
      <c r="AF51" s="75">
        <f>+Acres!AF50*'Machinery Operations'!$AD60</f>
        <v>0</v>
      </c>
      <c r="AG51" s="75">
        <f>+Acres!AG50*'Machinery Operations'!$AD60</f>
        <v>0</v>
      </c>
      <c r="AH51" s="75">
        <f>+Acres!AH50*'Machinery Operations'!$AD60</f>
        <v>0</v>
      </c>
      <c r="AI51" s="75">
        <f>+Acres!AI50*'Machinery Operations'!$AD60</f>
        <v>0</v>
      </c>
      <c r="AJ51" s="75">
        <f>+Acres!AJ50*'Machinery Operations'!$AD60</f>
        <v>0</v>
      </c>
      <c r="AK51" s="75">
        <f>+Acres!AK50*'Machinery Operations'!$AD60</f>
        <v>0</v>
      </c>
      <c r="AL51" s="75">
        <f>+Acres!AL50*'Machinery Operations'!$AD60</f>
        <v>0</v>
      </c>
      <c r="AM51" s="75">
        <f>+Acres!AM50*'Machinery Operations'!$AD60</f>
        <v>0</v>
      </c>
      <c r="AN51" s="75">
        <f>+Acres!AN50*'Machinery Operations'!$AD60</f>
        <v>0</v>
      </c>
      <c r="AO51" s="75">
        <f>+Acres!AO50*'Machinery Operations'!$AD60</f>
        <v>0</v>
      </c>
      <c r="AP51" s="75">
        <f>+Acres!AP50*'Machinery Operations'!$AD60</f>
        <v>0</v>
      </c>
      <c r="AQ51" s="75">
        <f>+Acres!AQ50*'Machinery Operations'!$AD60</f>
        <v>0</v>
      </c>
    </row>
    <row r="52" spans="1:43" ht="16.5" customHeight="1" x14ac:dyDescent="0.2">
      <c r="A52" s="3" t="str">
        <f>+'Machinery Operations'!A61</f>
        <v>Activity</v>
      </c>
      <c r="B52" s="3">
        <f>+'Machinery Operations'!B61</f>
        <v>0</v>
      </c>
      <c r="C52" s="3">
        <f>+'Machinery Operations'!C61</f>
        <v>0</v>
      </c>
      <c r="D52" s="75">
        <f>+Acres!D51*'Machinery Operations'!$AD61</f>
        <v>0</v>
      </c>
      <c r="E52" s="75">
        <f>+Acres!E51*'Machinery Operations'!$AD61</f>
        <v>0</v>
      </c>
      <c r="F52" s="75">
        <f>+Acres!F51*'Machinery Operations'!$AD61</f>
        <v>0</v>
      </c>
      <c r="G52" s="75">
        <f>+Acres!G51*'Machinery Operations'!$AD61</f>
        <v>0</v>
      </c>
      <c r="H52" s="75">
        <f>+Acres!H51*'Machinery Operations'!$AD61</f>
        <v>0</v>
      </c>
      <c r="I52" s="75">
        <f>+Acres!I51*'Machinery Operations'!$AD61</f>
        <v>0</v>
      </c>
      <c r="J52" s="75">
        <f>+Acres!J51*'Machinery Operations'!$AD61</f>
        <v>0</v>
      </c>
      <c r="K52" s="75">
        <f>+Acres!K51*'Machinery Operations'!$AD61</f>
        <v>0</v>
      </c>
      <c r="L52" s="75">
        <f>+Acres!L51*'Machinery Operations'!$AD61</f>
        <v>0</v>
      </c>
      <c r="M52" s="75">
        <f>+Acres!M51*'Machinery Operations'!$AD61</f>
        <v>0</v>
      </c>
      <c r="N52" s="75">
        <f>+Acres!N51*'Machinery Operations'!$AD61</f>
        <v>0</v>
      </c>
      <c r="O52" s="75">
        <f>+Acres!O51*'Machinery Operations'!$AD61</f>
        <v>0</v>
      </c>
      <c r="P52" s="75">
        <f>+Acres!P51*'Machinery Operations'!$AD61</f>
        <v>0</v>
      </c>
      <c r="Q52" s="75">
        <f>+Acres!Q51*'Machinery Operations'!$AD61</f>
        <v>0</v>
      </c>
      <c r="R52" s="75">
        <f>+Acres!R51*'Machinery Operations'!$AD61</f>
        <v>0</v>
      </c>
      <c r="S52" s="75">
        <f>+Acres!S51*'Machinery Operations'!$AD61</f>
        <v>0</v>
      </c>
      <c r="T52" s="75">
        <f>+Acres!T51*'Machinery Operations'!$AD61</f>
        <v>0</v>
      </c>
      <c r="U52" s="75">
        <f>+Acres!U51*'Machinery Operations'!$AD61</f>
        <v>0</v>
      </c>
      <c r="V52" s="75">
        <f>+Acres!V51*'Machinery Operations'!$AD61</f>
        <v>0</v>
      </c>
      <c r="W52" s="75">
        <f>+Acres!W51*'Machinery Operations'!$AD61</f>
        <v>0</v>
      </c>
      <c r="X52" s="75">
        <f>+Acres!X51*'Machinery Operations'!$AD61</f>
        <v>0</v>
      </c>
      <c r="Y52" s="75">
        <f>+Acres!Y51*'Machinery Operations'!$AD61</f>
        <v>0</v>
      </c>
      <c r="Z52" s="75">
        <f>+Acres!Z51*'Machinery Operations'!$AD61</f>
        <v>0</v>
      </c>
      <c r="AA52" s="75">
        <f>+Acres!AA51*'Machinery Operations'!$AD61</f>
        <v>0</v>
      </c>
      <c r="AB52" s="75">
        <f>+Acres!AB51*'Machinery Operations'!$AD61</f>
        <v>0</v>
      </c>
      <c r="AC52" s="75">
        <f>+Acres!AC51*'Machinery Operations'!$AD61</f>
        <v>0</v>
      </c>
      <c r="AD52" s="75">
        <f>+Acres!AD51*'Machinery Operations'!$AD61</f>
        <v>0</v>
      </c>
      <c r="AE52" s="75">
        <f>+Acres!AE51*'Machinery Operations'!$AD61</f>
        <v>0</v>
      </c>
      <c r="AF52" s="75">
        <f>+Acres!AF51*'Machinery Operations'!$AD61</f>
        <v>0</v>
      </c>
      <c r="AG52" s="75">
        <f>+Acres!AG51*'Machinery Operations'!$AD61</f>
        <v>0</v>
      </c>
      <c r="AH52" s="75">
        <f>+Acres!AH51*'Machinery Operations'!$AD61</f>
        <v>0</v>
      </c>
      <c r="AI52" s="75">
        <f>+Acres!AI51*'Machinery Operations'!$AD61</f>
        <v>0</v>
      </c>
      <c r="AJ52" s="75">
        <f>+Acres!AJ51*'Machinery Operations'!$AD61</f>
        <v>0</v>
      </c>
      <c r="AK52" s="75">
        <f>+Acres!AK51*'Machinery Operations'!$AD61</f>
        <v>0</v>
      </c>
      <c r="AL52" s="75">
        <f>+Acres!AL51*'Machinery Operations'!$AD61</f>
        <v>0</v>
      </c>
      <c r="AM52" s="75">
        <f>+Acres!AM51*'Machinery Operations'!$AD61</f>
        <v>0</v>
      </c>
      <c r="AN52" s="75">
        <f>+Acres!AN51*'Machinery Operations'!$AD61</f>
        <v>0</v>
      </c>
      <c r="AO52" s="75">
        <f>+Acres!AO51*'Machinery Operations'!$AD61</f>
        <v>0</v>
      </c>
      <c r="AP52" s="75">
        <f>+Acres!AP51*'Machinery Operations'!$AD61</f>
        <v>0</v>
      </c>
      <c r="AQ52" s="75">
        <f>+Acres!AQ51*'Machinery Operations'!$AD61</f>
        <v>0</v>
      </c>
    </row>
    <row r="53" spans="1:43" ht="18.75" customHeight="1" x14ac:dyDescent="0.2">
      <c r="A53" s="3" t="str">
        <f>+'Machinery Operations'!A62</f>
        <v>Activity</v>
      </c>
      <c r="B53" s="3">
        <f>+'Machinery Operations'!B62</f>
        <v>0</v>
      </c>
      <c r="C53" s="3">
        <f>+'Machinery Operations'!C62</f>
        <v>0</v>
      </c>
      <c r="D53" s="75">
        <f>+Acres!D52*'Machinery Operations'!$AD62</f>
        <v>0</v>
      </c>
      <c r="E53" s="75">
        <f>+Acres!E52*'Machinery Operations'!$AD62</f>
        <v>0</v>
      </c>
      <c r="F53" s="75">
        <f>+Acres!F52*'Machinery Operations'!$AD62</f>
        <v>0</v>
      </c>
      <c r="G53" s="75">
        <f>+Acres!G52*'Machinery Operations'!$AD62</f>
        <v>0</v>
      </c>
      <c r="H53" s="75">
        <f>+Acres!H52*'Machinery Operations'!$AD62</f>
        <v>0</v>
      </c>
      <c r="I53" s="75">
        <f>+Acres!I52*'Machinery Operations'!$AD62</f>
        <v>0</v>
      </c>
      <c r="J53" s="75">
        <f>+Acres!J52*'Machinery Operations'!$AD62</f>
        <v>0</v>
      </c>
      <c r="K53" s="75">
        <f>+Acres!K52*'Machinery Operations'!$AD62</f>
        <v>0</v>
      </c>
      <c r="L53" s="75">
        <f>+Acres!L52*'Machinery Operations'!$AD62</f>
        <v>0</v>
      </c>
      <c r="M53" s="75">
        <f>+Acres!M52*'Machinery Operations'!$AD62</f>
        <v>0</v>
      </c>
      <c r="N53" s="75">
        <f>+Acres!N52*'Machinery Operations'!$AD62</f>
        <v>0</v>
      </c>
      <c r="O53" s="75">
        <f>+Acres!O52*'Machinery Operations'!$AD62</f>
        <v>0</v>
      </c>
      <c r="P53" s="75">
        <f>+Acres!P52*'Machinery Operations'!$AD62</f>
        <v>0</v>
      </c>
      <c r="Q53" s="75">
        <f>+Acres!Q52*'Machinery Operations'!$AD62</f>
        <v>0</v>
      </c>
      <c r="R53" s="75">
        <f>+Acres!R52*'Machinery Operations'!$AD62</f>
        <v>0</v>
      </c>
      <c r="S53" s="75">
        <f>+Acres!S52*'Machinery Operations'!$AD62</f>
        <v>0</v>
      </c>
      <c r="T53" s="75">
        <f>+Acres!T52*'Machinery Operations'!$AD62</f>
        <v>0</v>
      </c>
      <c r="U53" s="75">
        <f>+Acres!U52*'Machinery Operations'!$AD62</f>
        <v>0</v>
      </c>
      <c r="V53" s="75">
        <f>+Acres!V52*'Machinery Operations'!$AD62</f>
        <v>0</v>
      </c>
      <c r="W53" s="75">
        <f>+Acres!W52*'Machinery Operations'!$AD62</f>
        <v>0</v>
      </c>
      <c r="X53" s="75">
        <f>+Acres!X52*'Machinery Operations'!$AD62</f>
        <v>0</v>
      </c>
      <c r="Y53" s="75">
        <f>+Acres!Y52*'Machinery Operations'!$AD62</f>
        <v>0</v>
      </c>
      <c r="Z53" s="75">
        <f>+Acres!Z52*'Machinery Operations'!$AD62</f>
        <v>0</v>
      </c>
      <c r="AA53" s="75">
        <f>+Acres!AA52*'Machinery Operations'!$AD62</f>
        <v>0</v>
      </c>
      <c r="AB53" s="75">
        <f>+Acres!AB52*'Machinery Operations'!$AD62</f>
        <v>0</v>
      </c>
      <c r="AC53" s="75">
        <f>+Acres!AC52*'Machinery Operations'!$AD62</f>
        <v>0</v>
      </c>
      <c r="AD53" s="75">
        <f>+Acres!AD52*'Machinery Operations'!$AD62</f>
        <v>0</v>
      </c>
      <c r="AE53" s="75">
        <f>+Acres!AE52*'Machinery Operations'!$AD62</f>
        <v>0</v>
      </c>
      <c r="AF53" s="75">
        <f>+Acres!AF52*'Machinery Operations'!$AD62</f>
        <v>0</v>
      </c>
      <c r="AG53" s="75">
        <f>+Acres!AG52*'Machinery Operations'!$AD62</f>
        <v>0</v>
      </c>
      <c r="AH53" s="75">
        <f>+Acres!AH52*'Machinery Operations'!$AD62</f>
        <v>0</v>
      </c>
      <c r="AI53" s="75">
        <f>+Acres!AI52*'Machinery Operations'!$AD62</f>
        <v>0</v>
      </c>
      <c r="AJ53" s="75">
        <f>+Acres!AJ52*'Machinery Operations'!$AD62</f>
        <v>0</v>
      </c>
      <c r="AK53" s="75">
        <f>+Acres!AK52*'Machinery Operations'!$AD62</f>
        <v>0</v>
      </c>
      <c r="AL53" s="75">
        <f>+Acres!AL52*'Machinery Operations'!$AD62</f>
        <v>0</v>
      </c>
      <c r="AM53" s="75">
        <f>+Acres!AM52*'Machinery Operations'!$AD62</f>
        <v>0</v>
      </c>
      <c r="AN53" s="75">
        <f>+Acres!AN52*'Machinery Operations'!$AD62</f>
        <v>0</v>
      </c>
      <c r="AO53" s="75">
        <f>+Acres!AO52*'Machinery Operations'!$AD62</f>
        <v>0</v>
      </c>
      <c r="AP53" s="75">
        <f>+Acres!AP52*'Machinery Operations'!$AD62</f>
        <v>0</v>
      </c>
      <c r="AQ53" s="75">
        <f>+Acres!AQ52*'Machinery Operations'!$AD62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4.85546875" customWidth="1"/>
    <col min="2" max="2" width="15.85546875" customWidth="1"/>
    <col min="3" max="3" width="15.710937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40</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56</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Operations'!$Q19</f>
        <v>0</v>
      </c>
      <c r="E10" s="75">
        <f>+Acres!E9*'Machinery Operations'!$Q19</f>
        <v>0</v>
      </c>
      <c r="F10" s="75">
        <f>+Acres!F9*'Machinery Operations'!$Q19</f>
        <v>0</v>
      </c>
      <c r="G10" s="75">
        <f>+Acres!G9*'Machinery Operations'!$Q19</f>
        <v>0</v>
      </c>
      <c r="H10" s="75">
        <f>+Acres!H9*'Machinery Operations'!$Q19</f>
        <v>0</v>
      </c>
      <c r="I10" s="75">
        <f>+Acres!I9*'Machinery Operations'!$Q19</f>
        <v>0</v>
      </c>
      <c r="J10" s="75">
        <f>+Acres!J9*'Machinery Operations'!$Q19</f>
        <v>0</v>
      </c>
      <c r="K10" s="75">
        <f>+Acres!K9*'Machinery Operations'!$Q19</f>
        <v>0</v>
      </c>
      <c r="L10" s="75">
        <f>+Acres!L9*'Machinery Operations'!$Q19</f>
        <v>0</v>
      </c>
      <c r="M10" s="75">
        <f>+Acres!M9*'Machinery Operations'!$Q19</f>
        <v>0</v>
      </c>
      <c r="N10" s="75">
        <f>+Acres!N9*'Machinery Operations'!$Q19</f>
        <v>0</v>
      </c>
      <c r="O10" s="75">
        <f>+Acres!O9*'Machinery Operations'!$Q19</f>
        <v>0</v>
      </c>
      <c r="P10" s="75">
        <f>+Acres!P9*'Machinery Operations'!$Q19</f>
        <v>0</v>
      </c>
      <c r="Q10" s="75">
        <f>+Acres!Q9*'Machinery Operations'!$Q19</f>
        <v>0</v>
      </c>
      <c r="R10" s="75">
        <f>+Acres!R9*'Machinery Operations'!$Q19</f>
        <v>0</v>
      </c>
      <c r="S10" s="75">
        <f>+Acres!S9*'Machinery Operations'!$Q19</f>
        <v>0</v>
      </c>
      <c r="T10" s="75">
        <f>+Acres!T9*'Machinery Operations'!$Q19</f>
        <v>0</v>
      </c>
      <c r="U10" s="75">
        <f>+Acres!U9*'Machinery Operations'!$Q19</f>
        <v>0</v>
      </c>
      <c r="V10" s="75">
        <f>+Acres!V9*'Machinery Operations'!$Q19</f>
        <v>0</v>
      </c>
      <c r="W10" s="75">
        <f>+Acres!W9*'Machinery Operations'!$Q19</f>
        <v>0</v>
      </c>
      <c r="X10" s="75">
        <f>+Acres!X9*'Machinery Operations'!$Q19</f>
        <v>0</v>
      </c>
      <c r="Y10" s="75">
        <f>+Acres!Y9*'Machinery Operations'!$Q19</f>
        <v>0</v>
      </c>
      <c r="Z10" s="75">
        <f>+Acres!Z9*'Machinery Operations'!$Q19</f>
        <v>0</v>
      </c>
      <c r="AA10" s="75">
        <f>+Acres!AA9*'Machinery Operations'!$Q19</f>
        <v>0</v>
      </c>
      <c r="AB10" s="75">
        <f>+Acres!AB9*'Machinery Operations'!$Q19</f>
        <v>0</v>
      </c>
      <c r="AC10" s="75">
        <f>+Acres!AC9*'Machinery Operations'!$Q19</f>
        <v>0</v>
      </c>
      <c r="AD10" s="75">
        <f>+Acres!AD9*'Machinery Operations'!$Q19</f>
        <v>0</v>
      </c>
      <c r="AE10" s="75">
        <f>+Acres!AE9*'Machinery Operations'!$Q19</f>
        <v>0</v>
      </c>
      <c r="AF10" s="75">
        <f>+Acres!AF9*'Machinery Operations'!$Q19</f>
        <v>0</v>
      </c>
      <c r="AG10" s="75">
        <f>+Acres!AG9*'Machinery Operations'!$Q19</f>
        <v>0</v>
      </c>
      <c r="AH10" s="75">
        <f>+Acres!AH9*'Machinery Operations'!$Q19</f>
        <v>0</v>
      </c>
      <c r="AI10" s="75">
        <f>+Acres!AI9*'Machinery Operations'!$Q19</f>
        <v>0</v>
      </c>
      <c r="AJ10" s="75">
        <f>+Acres!AJ9*'Machinery Operations'!$Q19</f>
        <v>0</v>
      </c>
      <c r="AK10" s="75">
        <f>+Acres!AK9*'Machinery Operations'!$Q19</f>
        <v>0</v>
      </c>
      <c r="AL10" s="75">
        <f>+Acres!AL9*'Machinery Operations'!$Q19</f>
        <v>0</v>
      </c>
      <c r="AM10" s="75">
        <f>+Acres!AM9*'Machinery Operations'!$Q19</f>
        <v>0</v>
      </c>
      <c r="AN10" s="75">
        <f>+Acres!AN9*'Machinery Operations'!$Q19</f>
        <v>0</v>
      </c>
      <c r="AO10" s="75">
        <f>+Acres!AO9*'Machinery Operations'!$Q19</f>
        <v>0</v>
      </c>
      <c r="AP10" s="75">
        <f>+Acres!AP9*'Machinery Operations'!$Q19</f>
        <v>0</v>
      </c>
      <c r="AQ10" s="75">
        <f>+Acres!AQ9*'Machinery Operations'!$Q19</f>
        <v>0</v>
      </c>
    </row>
    <row r="11" spans="1:43" ht="18.75" customHeight="1" x14ac:dyDescent="0.2">
      <c r="A11" s="3" t="str">
        <f>+'Machinery Operations'!A20</f>
        <v>Activity</v>
      </c>
      <c r="B11" s="3">
        <f>+'Machinery Operations'!B20</f>
        <v>0</v>
      </c>
      <c r="C11" s="3">
        <f>+'Machinery Operations'!C20</f>
        <v>0</v>
      </c>
      <c r="D11" s="75">
        <f>+Acres!D10*'Machinery Operations'!$Q20</f>
        <v>0</v>
      </c>
      <c r="E11" s="75">
        <f>+Acres!E10*'Machinery Operations'!$Q20</f>
        <v>0</v>
      </c>
      <c r="F11" s="75">
        <f>+Acres!F10*'Machinery Operations'!$Q20</f>
        <v>0</v>
      </c>
      <c r="G11" s="75">
        <f>+Acres!G10*'Machinery Operations'!$Q20</f>
        <v>0</v>
      </c>
      <c r="H11" s="75">
        <f>+Acres!H10*'Machinery Operations'!$Q20</f>
        <v>0</v>
      </c>
      <c r="I11" s="75">
        <f>+Acres!I10*'Machinery Operations'!$Q20</f>
        <v>0</v>
      </c>
      <c r="J11" s="75">
        <f>+Acres!J10*'Machinery Operations'!$Q20</f>
        <v>0</v>
      </c>
      <c r="K11" s="75">
        <f>+Acres!K10*'Machinery Operations'!$Q20</f>
        <v>0</v>
      </c>
      <c r="L11" s="75">
        <f>+Acres!L10*'Machinery Operations'!$Q20</f>
        <v>0</v>
      </c>
      <c r="M11" s="75">
        <f>+Acres!M10*'Machinery Operations'!$Q20</f>
        <v>0</v>
      </c>
      <c r="N11" s="75">
        <f>+Acres!N10*'Machinery Operations'!$Q20</f>
        <v>0</v>
      </c>
      <c r="O11" s="75">
        <f>+Acres!O10*'Machinery Operations'!$Q20</f>
        <v>0</v>
      </c>
      <c r="P11" s="75">
        <f>+Acres!P10*'Machinery Operations'!$Q20</f>
        <v>0</v>
      </c>
      <c r="Q11" s="75">
        <f>+Acres!Q10*'Machinery Operations'!$Q20</f>
        <v>0</v>
      </c>
      <c r="R11" s="75">
        <f>+Acres!R10*'Machinery Operations'!$Q20</f>
        <v>0</v>
      </c>
      <c r="S11" s="75">
        <f>+Acres!S10*'Machinery Operations'!$Q20</f>
        <v>0</v>
      </c>
      <c r="T11" s="75">
        <f>+Acres!T10*'Machinery Operations'!$Q20</f>
        <v>0</v>
      </c>
      <c r="U11" s="75">
        <f>+Acres!U10*'Machinery Operations'!$Q20</f>
        <v>0</v>
      </c>
      <c r="V11" s="75">
        <f>+Acres!V10*'Machinery Operations'!$Q20</f>
        <v>0</v>
      </c>
      <c r="W11" s="75">
        <f>+Acres!W10*'Machinery Operations'!$Q20</f>
        <v>0</v>
      </c>
      <c r="X11" s="75">
        <f>+Acres!X10*'Machinery Operations'!$Q20</f>
        <v>0</v>
      </c>
      <c r="Y11" s="75">
        <f>+Acres!Y10*'Machinery Operations'!$Q20</f>
        <v>0</v>
      </c>
      <c r="Z11" s="75">
        <f>+Acres!Z10*'Machinery Operations'!$Q20</f>
        <v>0</v>
      </c>
      <c r="AA11" s="75">
        <f>+Acres!AA10*'Machinery Operations'!$Q20</f>
        <v>0</v>
      </c>
      <c r="AB11" s="75">
        <f>+Acres!AB10*'Machinery Operations'!$Q20</f>
        <v>0</v>
      </c>
      <c r="AC11" s="75">
        <f>+Acres!AC10*'Machinery Operations'!$Q20</f>
        <v>0</v>
      </c>
      <c r="AD11" s="75">
        <f>+Acres!AD10*'Machinery Operations'!$Q20</f>
        <v>0</v>
      </c>
      <c r="AE11" s="75">
        <f>+Acres!AE10*'Machinery Operations'!$Q20</f>
        <v>0</v>
      </c>
      <c r="AF11" s="75">
        <f>+Acres!AF10*'Machinery Operations'!$Q20</f>
        <v>0</v>
      </c>
      <c r="AG11" s="75">
        <f>+Acres!AG10*'Machinery Operations'!$Q20</f>
        <v>0</v>
      </c>
      <c r="AH11" s="75">
        <f>+Acres!AH10*'Machinery Operations'!$Q20</f>
        <v>0</v>
      </c>
      <c r="AI11" s="75">
        <f>+Acres!AI10*'Machinery Operations'!$Q20</f>
        <v>0</v>
      </c>
      <c r="AJ11" s="75">
        <f>+Acres!AJ10*'Machinery Operations'!$Q20</f>
        <v>0</v>
      </c>
      <c r="AK11" s="75">
        <f>+Acres!AK10*'Machinery Operations'!$Q20</f>
        <v>0</v>
      </c>
      <c r="AL11" s="75">
        <f>+Acres!AL10*'Machinery Operations'!$Q20</f>
        <v>0</v>
      </c>
      <c r="AM11" s="75">
        <f>+Acres!AM10*'Machinery Operations'!$Q20</f>
        <v>0</v>
      </c>
      <c r="AN11" s="75">
        <f>+Acres!AN10*'Machinery Operations'!$Q20</f>
        <v>0</v>
      </c>
      <c r="AO11" s="75">
        <f>+Acres!AO10*'Machinery Operations'!$Q20</f>
        <v>0</v>
      </c>
      <c r="AP11" s="75">
        <f>+Acres!AP10*'Machinery Operations'!$Q20</f>
        <v>0</v>
      </c>
      <c r="AQ11" s="75">
        <f>+Acres!AQ10*'Machinery Operations'!$Q20</f>
        <v>0</v>
      </c>
    </row>
    <row r="12" spans="1:43" ht="18.75" customHeight="1" x14ac:dyDescent="0.2">
      <c r="A12" s="3" t="str">
        <f>+'Machinery Operations'!A21</f>
        <v>Activity</v>
      </c>
      <c r="B12" s="3">
        <f>+'Machinery Operations'!B21</f>
        <v>0</v>
      </c>
      <c r="C12" s="3">
        <f>+'Machinery Operations'!C21</f>
        <v>0</v>
      </c>
      <c r="D12" s="75">
        <f>+Acres!D11*'Machinery Operations'!$Q21</f>
        <v>0</v>
      </c>
      <c r="E12" s="75">
        <f>+Acres!E11*'Machinery Operations'!$Q21</f>
        <v>0</v>
      </c>
      <c r="F12" s="75">
        <f>+Acres!F11*'Machinery Operations'!$Q21</f>
        <v>0</v>
      </c>
      <c r="G12" s="75">
        <f>+Acres!G11*'Machinery Operations'!$Q21</f>
        <v>0</v>
      </c>
      <c r="H12" s="75">
        <f>+Acres!H11*'Machinery Operations'!$Q21</f>
        <v>0</v>
      </c>
      <c r="I12" s="75">
        <f>+Acres!I11*'Machinery Operations'!$Q21</f>
        <v>0</v>
      </c>
      <c r="J12" s="75">
        <f>+Acres!J11*'Machinery Operations'!$Q21</f>
        <v>0</v>
      </c>
      <c r="K12" s="75">
        <f>+Acres!K11*'Machinery Operations'!$Q21</f>
        <v>0</v>
      </c>
      <c r="L12" s="75">
        <f>+Acres!L11*'Machinery Operations'!$Q21</f>
        <v>0</v>
      </c>
      <c r="M12" s="75">
        <f>+Acres!M11*'Machinery Operations'!$Q21</f>
        <v>0</v>
      </c>
      <c r="N12" s="75">
        <f>+Acres!N11*'Machinery Operations'!$Q21</f>
        <v>0</v>
      </c>
      <c r="O12" s="75">
        <f>+Acres!O11*'Machinery Operations'!$Q21</f>
        <v>0</v>
      </c>
      <c r="P12" s="75">
        <f>+Acres!P11*'Machinery Operations'!$Q21</f>
        <v>0</v>
      </c>
      <c r="Q12" s="75">
        <f>+Acres!Q11*'Machinery Operations'!$Q21</f>
        <v>0</v>
      </c>
      <c r="R12" s="75">
        <f>+Acres!R11*'Machinery Operations'!$Q21</f>
        <v>0</v>
      </c>
      <c r="S12" s="75">
        <f>+Acres!S11*'Machinery Operations'!$Q21</f>
        <v>0</v>
      </c>
      <c r="T12" s="75">
        <f>+Acres!T11*'Machinery Operations'!$Q21</f>
        <v>0</v>
      </c>
      <c r="U12" s="75">
        <f>+Acres!U11*'Machinery Operations'!$Q21</f>
        <v>0</v>
      </c>
      <c r="V12" s="75">
        <f>+Acres!V11*'Machinery Operations'!$Q21</f>
        <v>0</v>
      </c>
      <c r="W12" s="75">
        <f>+Acres!W11*'Machinery Operations'!$Q21</f>
        <v>0</v>
      </c>
      <c r="X12" s="75">
        <f>+Acres!X11*'Machinery Operations'!$Q21</f>
        <v>0</v>
      </c>
      <c r="Y12" s="75">
        <f>+Acres!Y11*'Machinery Operations'!$Q21</f>
        <v>0</v>
      </c>
      <c r="Z12" s="75">
        <f>+Acres!Z11*'Machinery Operations'!$Q21</f>
        <v>0</v>
      </c>
      <c r="AA12" s="75">
        <f>+Acres!AA11*'Machinery Operations'!$Q21</f>
        <v>0</v>
      </c>
      <c r="AB12" s="75">
        <f>+Acres!AB11*'Machinery Operations'!$Q21</f>
        <v>0</v>
      </c>
      <c r="AC12" s="75">
        <f>+Acres!AC11*'Machinery Operations'!$Q21</f>
        <v>0</v>
      </c>
      <c r="AD12" s="75">
        <f>+Acres!AD11*'Machinery Operations'!$Q21</f>
        <v>0</v>
      </c>
      <c r="AE12" s="75">
        <f>+Acres!AE11*'Machinery Operations'!$Q21</f>
        <v>0</v>
      </c>
      <c r="AF12" s="75">
        <f>+Acres!AF11*'Machinery Operations'!$Q21</f>
        <v>0</v>
      </c>
      <c r="AG12" s="75">
        <f>+Acres!AG11*'Machinery Operations'!$Q21</f>
        <v>0</v>
      </c>
      <c r="AH12" s="75">
        <f>+Acres!AH11*'Machinery Operations'!$Q21</f>
        <v>0</v>
      </c>
      <c r="AI12" s="75">
        <f>+Acres!AI11*'Machinery Operations'!$Q21</f>
        <v>0</v>
      </c>
      <c r="AJ12" s="75">
        <f>+Acres!AJ11*'Machinery Operations'!$Q21</f>
        <v>0</v>
      </c>
      <c r="AK12" s="75">
        <f>+Acres!AK11*'Machinery Operations'!$Q21</f>
        <v>0</v>
      </c>
      <c r="AL12" s="75">
        <f>+Acres!AL11*'Machinery Operations'!$Q21</f>
        <v>0</v>
      </c>
      <c r="AM12" s="75">
        <f>+Acres!AM11*'Machinery Operations'!$Q21</f>
        <v>0</v>
      </c>
      <c r="AN12" s="75">
        <f>+Acres!AN11*'Machinery Operations'!$Q21</f>
        <v>0</v>
      </c>
      <c r="AO12" s="75">
        <f>+Acres!AO11*'Machinery Operations'!$Q21</f>
        <v>0</v>
      </c>
      <c r="AP12" s="75">
        <f>+Acres!AP11*'Machinery Operations'!$Q21</f>
        <v>0</v>
      </c>
      <c r="AQ12" s="75">
        <f>+Acres!AQ11*'Machinery Operations'!$Q21</f>
        <v>0</v>
      </c>
    </row>
    <row r="13" spans="1:43" ht="18.75" customHeight="1" x14ac:dyDescent="0.2">
      <c r="A13" s="3" t="str">
        <f>+'Machinery Operations'!A22</f>
        <v>Activity</v>
      </c>
      <c r="B13" s="3">
        <f>+'Machinery Operations'!B22</f>
        <v>0</v>
      </c>
      <c r="C13" s="3">
        <f>+'Machinery Operations'!C22</f>
        <v>0</v>
      </c>
      <c r="D13" s="75">
        <f>+Acres!D12*'Machinery Operations'!$Q22</f>
        <v>0</v>
      </c>
      <c r="E13" s="75">
        <f>+Acres!E12*'Machinery Operations'!$Q22</f>
        <v>0</v>
      </c>
      <c r="F13" s="75">
        <f>+Acres!F12*'Machinery Operations'!$Q22</f>
        <v>0</v>
      </c>
      <c r="G13" s="75">
        <f>+Acres!G12*'Machinery Operations'!$Q22</f>
        <v>0</v>
      </c>
      <c r="H13" s="75">
        <f>+Acres!H12*'Machinery Operations'!$Q22</f>
        <v>0</v>
      </c>
      <c r="I13" s="75">
        <f>+Acres!I12*'Machinery Operations'!$Q22</f>
        <v>0</v>
      </c>
      <c r="J13" s="75">
        <f>+Acres!J12*'Machinery Operations'!$Q22</f>
        <v>0</v>
      </c>
      <c r="K13" s="75">
        <f>+Acres!K12*'Machinery Operations'!$Q22</f>
        <v>0</v>
      </c>
      <c r="L13" s="75">
        <f>+Acres!L12*'Machinery Operations'!$Q22</f>
        <v>0</v>
      </c>
      <c r="M13" s="75">
        <f>+Acres!M12*'Machinery Operations'!$Q22</f>
        <v>0</v>
      </c>
      <c r="N13" s="75">
        <f>+Acres!N12*'Machinery Operations'!$Q22</f>
        <v>0</v>
      </c>
      <c r="O13" s="75">
        <f>+Acres!O12*'Machinery Operations'!$Q22</f>
        <v>0</v>
      </c>
      <c r="P13" s="75">
        <f>+Acres!P12*'Machinery Operations'!$Q22</f>
        <v>0</v>
      </c>
      <c r="Q13" s="75">
        <f>+Acres!Q12*'Machinery Operations'!$Q22</f>
        <v>0</v>
      </c>
      <c r="R13" s="75">
        <f>+Acres!R12*'Machinery Operations'!$Q22</f>
        <v>0</v>
      </c>
      <c r="S13" s="75">
        <f>+Acres!S12*'Machinery Operations'!$Q22</f>
        <v>0</v>
      </c>
      <c r="T13" s="75">
        <f>+Acres!T12*'Machinery Operations'!$Q22</f>
        <v>0</v>
      </c>
      <c r="U13" s="75">
        <f>+Acres!U12*'Machinery Operations'!$Q22</f>
        <v>0</v>
      </c>
      <c r="V13" s="75">
        <f>+Acres!V12*'Machinery Operations'!$Q22</f>
        <v>0</v>
      </c>
      <c r="W13" s="75">
        <f>+Acres!W12*'Machinery Operations'!$Q22</f>
        <v>0</v>
      </c>
      <c r="X13" s="75">
        <f>+Acres!X12*'Machinery Operations'!$Q22</f>
        <v>0</v>
      </c>
      <c r="Y13" s="75">
        <f>+Acres!Y12*'Machinery Operations'!$Q22</f>
        <v>0</v>
      </c>
      <c r="Z13" s="75">
        <f>+Acres!Z12*'Machinery Operations'!$Q22</f>
        <v>0</v>
      </c>
      <c r="AA13" s="75">
        <f>+Acres!AA12*'Machinery Operations'!$Q22</f>
        <v>0</v>
      </c>
      <c r="AB13" s="75">
        <f>+Acres!AB12*'Machinery Operations'!$Q22</f>
        <v>0</v>
      </c>
      <c r="AC13" s="75">
        <f>+Acres!AC12*'Machinery Operations'!$Q22</f>
        <v>0</v>
      </c>
      <c r="AD13" s="75">
        <f>+Acres!AD12*'Machinery Operations'!$Q22</f>
        <v>0</v>
      </c>
      <c r="AE13" s="75">
        <f>+Acres!AE12*'Machinery Operations'!$Q22</f>
        <v>0</v>
      </c>
      <c r="AF13" s="75">
        <f>+Acres!AF12*'Machinery Operations'!$Q22</f>
        <v>0</v>
      </c>
      <c r="AG13" s="75">
        <f>+Acres!AG12*'Machinery Operations'!$Q22</f>
        <v>0</v>
      </c>
      <c r="AH13" s="75">
        <f>+Acres!AH12*'Machinery Operations'!$Q22</f>
        <v>0</v>
      </c>
      <c r="AI13" s="75">
        <f>+Acres!AI12*'Machinery Operations'!$Q22</f>
        <v>0</v>
      </c>
      <c r="AJ13" s="75">
        <f>+Acres!AJ12*'Machinery Operations'!$Q22</f>
        <v>0</v>
      </c>
      <c r="AK13" s="75">
        <f>+Acres!AK12*'Machinery Operations'!$Q22</f>
        <v>0</v>
      </c>
      <c r="AL13" s="75">
        <f>+Acres!AL12*'Machinery Operations'!$Q22</f>
        <v>0</v>
      </c>
      <c r="AM13" s="75">
        <f>+Acres!AM12*'Machinery Operations'!$Q22</f>
        <v>0</v>
      </c>
      <c r="AN13" s="75">
        <f>+Acres!AN12*'Machinery Operations'!$Q22</f>
        <v>0</v>
      </c>
      <c r="AO13" s="75">
        <f>+Acres!AO12*'Machinery Operations'!$Q22</f>
        <v>0</v>
      </c>
      <c r="AP13" s="75">
        <f>+Acres!AP12*'Machinery Operations'!$Q22</f>
        <v>0</v>
      </c>
      <c r="AQ13" s="75">
        <f>+Acres!AQ12*'Machinery Operations'!$Q22</f>
        <v>0</v>
      </c>
    </row>
    <row r="14" spans="1:43" ht="18.75" customHeight="1" x14ac:dyDescent="0.2">
      <c r="A14" s="3" t="str">
        <f>+'Machinery Operations'!A23</f>
        <v>Activity</v>
      </c>
      <c r="B14" s="3">
        <f>+'Machinery Operations'!B23</f>
        <v>0</v>
      </c>
      <c r="C14" s="3">
        <f>+'Machinery Operations'!C23</f>
        <v>0</v>
      </c>
      <c r="D14" s="75">
        <f>+Acres!D13*'Machinery Operations'!$Q23</f>
        <v>0</v>
      </c>
      <c r="E14" s="75">
        <f>+Acres!E13*'Machinery Operations'!$Q23</f>
        <v>0</v>
      </c>
      <c r="F14" s="75">
        <f>+Acres!F13*'Machinery Operations'!$Q23</f>
        <v>0</v>
      </c>
      <c r="G14" s="75">
        <f>+Acres!G13*'Machinery Operations'!$Q23</f>
        <v>0</v>
      </c>
      <c r="H14" s="75">
        <f>+Acres!H13*'Machinery Operations'!$Q23</f>
        <v>0</v>
      </c>
      <c r="I14" s="75">
        <f>+Acres!I13*'Machinery Operations'!$Q23</f>
        <v>0</v>
      </c>
      <c r="J14" s="75">
        <f>+Acres!J13*'Machinery Operations'!$Q23</f>
        <v>0</v>
      </c>
      <c r="K14" s="75">
        <f>+Acres!K13*'Machinery Operations'!$Q23</f>
        <v>0</v>
      </c>
      <c r="L14" s="75">
        <f>+Acres!L13*'Machinery Operations'!$Q23</f>
        <v>0</v>
      </c>
      <c r="M14" s="75">
        <f>+Acres!M13*'Machinery Operations'!$Q23</f>
        <v>0</v>
      </c>
      <c r="N14" s="75">
        <f>+Acres!N13*'Machinery Operations'!$Q23</f>
        <v>0</v>
      </c>
      <c r="O14" s="75">
        <f>+Acres!O13*'Machinery Operations'!$Q23</f>
        <v>0</v>
      </c>
      <c r="P14" s="75">
        <f>+Acres!P13*'Machinery Operations'!$Q23</f>
        <v>0</v>
      </c>
      <c r="Q14" s="75">
        <f>+Acres!Q13*'Machinery Operations'!$Q23</f>
        <v>0</v>
      </c>
      <c r="R14" s="75">
        <f>+Acres!R13*'Machinery Operations'!$Q23</f>
        <v>0</v>
      </c>
      <c r="S14" s="75">
        <f>+Acres!S13*'Machinery Operations'!$Q23</f>
        <v>0</v>
      </c>
      <c r="T14" s="75">
        <f>+Acres!T13*'Machinery Operations'!$Q23</f>
        <v>0</v>
      </c>
      <c r="U14" s="75">
        <f>+Acres!U13*'Machinery Operations'!$Q23</f>
        <v>0</v>
      </c>
      <c r="V14" s="75">
        <f>+Acres!V13*'Machinery Operations'!$Q23</f>
        <v>0</v>
      </c>
      <c r="W14" s="75">
        <f>+Acres!W13*'Machinery Operations'!$Q23</f>
        <v>0</v>
      </c>
      <c r="X14" s="75">
        <f>+Acres!X13*'Machinery Operations'!$Q23</f>
        <v>0</v>
      </c>
      <c r="Y14" s="75">
        <f>+Acres!Y13*'Machinery Operations'!$Q23</f>
        <v>0</v>
      </c>
      <c r="Z14" s="75">
        <f>+Acres!Z13*'Machinery Operations'!$Q23</f>
        <v>0</v>
      </c>
      <c r="AA14" s="75">
        <f>+Acres!AA13*'Machinery Operations'!$Q23</f>
        <v>0</v>
      </c>
      <c r="AB14" s="75">
        <f>+Acres!AB13*'Machinery Operations'!$Q23</f>
        <v>0</v>
      </c>
      <c r="AC14" s="75">
        <f>+Acres!AC13*'Machinery Operations'!$Q23</f>
        <v>0</v>
      </c>
      <c r="AD14" s="75">
        <f>+Acres!AD13*'Machinery Operations'!$Q23</f>
        <v>0</v>
      </c>
      <c r="AE14" s="75">
        <f>+Acres!AE13*'Machinery Operations'!$Q23</f>
        <v>0</v>
      </c>
      <c r="AF14" s="75">
        <f>+Acres!AF13*'Machinery Operations'!$Q23</f>
        <v>0</v>
      </c>
      <c r="AG14" s="75">
        <f>+Acres!AG13*'Machinery Operations'!$Q23</f>
        <v>0</v>
      </c>
      <c r="AH14" s="75">
        <f>+Acres!AH13*'Machinery Operations'!$Q23</f>
        <v>0</v>
      </c>
      <c r="AI14" s="75">
        <f>+Acres!AI13*'Machinery Operations'!$Q23</f>
        <v>0</v>
      </c>
      <c r="AJ14" s="75">
        <f>+Acres!AJ13*'Machinery Operations'!$Q23</f>
        <v>0</v>
      </c>
      <c r="AK14" s="75">
        <f>+Acres!AK13*'Machinery Operations'!$Q23</f>
        <v>0</v>
      </c>
      <c r="AL14" s="75">
        <f>+Acres!AL13*'Machinery Operations'!$Q23</f>
        <v>0</v>
      </c>
      <c r="AM14" s="75">
        <f>+Acres!AM13*'Machinery Operations'!$Q23</f>
        <v>0</v>
      </c>
      <c r="AN14" s="75">
        <f>+Acres!AN13*'Machinery Operations'!$Q23</f>
        <v>0</v>
      </c>
      <c r="AO14" s="75">
        <f>+Acres!AO13*'Machinery Operations'!$Q23</f>
        <v>0</v>
      </c>
      <c r="AP14" s="75">
        <f>+Acres!AP13*'Machinery Operations'!$Q23</f>
        <v>0</v>
      </c>
      <c r="AQ14" s="75">
        <f>+Acres!AQ13*'Machinery Operations'!$Q23</f>
        <v>0</v>
      </c>
    </row>
    <row r="15" spans="1:43" ht="18.75" customHeight="1" x14ac:dyDescent="0.2">
      <c r="A15" s="3" t="str">
        <f>+'Machinery Operations'!A24</f>
        <v>Activity</v>
      </c>
      <c r="B15" s="3">
        <f>+'Machinery Operations'!B24</f>
        <v>0</v>
      </c>
      <c r="C15" s="3">
        <f>+'Machinery Operations'!C24</f>
        <v>0</v>
      </c>
      <c r="D15" s="75">
        <f>+Acres!D14*'Machinery Operations'!$Q24</f>
        <v>0</v>
      </c>
      <c r="E15" s="75">
        <f>+Acres!E14*'Machinery Operations'!$Q24</f>
        <v>0</v>
      </c>
      <c r="F15" s="75">
        <f>+Acres!F14*'Machinery Operations'!$Q24</f>
        <v>0</v>
      </c>
      <c r="G15" s="75">
        <f>+Acres!G14*'Machinery Operations'!$Q24</f>
        <v>0</v>
      </c>
      <c r="H15" s="75">
        <f>+Acres!H14*'Machinery Operations'!$Q24</f>
        <v>0</v>
      </c>
      <c r="I15" s="75">
        <f>+Acres!I14*'Machinery Operations'!$Q24</f>
        <v>0</v>
      </c>
      <c r="J15" s="75">
        <f>+Acres!J14*'Machinery Operations'!$Q24</f>
        <v>0</v>
      </c>
      <c r="K15" s="75">
        <f>+Acres!K14*'Machinery Operations'!$Q24</f>
        <v>0</v>
      </c>
      <c r="L15" s="75">
        <f>+Acres!L14*'Machinery Operations'!$Q24</f>
        <v>0</v>
      </c>
      <c r="M15" s="75">
        <f>+Acres!M14*'Machinery Operations'!$Q24</f>
        <v>0</v>
      </c>
      <c r="N15" s="75">
        <f>+Acres!N14*'Machinery Operations'!$Q24</f>
        <v>0</v>
      </c>
      <c r="O15" s="75">
        <f>+Acres!O14*'Machinery Operations'!$Q24</f>
        <v>0</v>
      </c>
      <c r="P15" s="75">
        <f>+Acres!P14*'Machinery Operations'!$Q24</f>
        <v>0</v>
      </c>
      <c r="Q15" s="75">
        <f>+Acres!Q14*'Machinery Operations'!$Q24</f>
        <v>0</v>
      </c>
      <c r="R15" s="75">
        <f>+Acres!R14*'Machinery Operations'!$Q24</f>
        <v>0</v>
      </c>
      <c r="S15" s="75">
        <f>+Acres!S14*'Machinery Operations'!$Q24</f>
        <v>0</v>
      </c>
      <c r="T15" s="75">
        <f>+Acres!T14*'Machinery Operations'!$Q24</f>
        <v>0</v>
      </c>
      <c r="U15" s="75">
        <f>+Acres!U14*'Machinery Operations'!$Q24</f>
        <v>0</v>
      </c>
      <c r="V15" s="75">
        <f>+Acres!V14*'Machinery Operations'!$Q24</f>
        <v>0</v>
      </c>
      <c r="W15" s="75">
        <f>+Acres!W14*'Machinery Operations'!$Q24</f>
        <v>0</v>
      </c>
      <c r="X15" s="75">
        <f>+Acres!X14*'Machinery Operations'!$Q24</f>
        <v>0</v>
      </c>
      <c r="Y15" s="75">
        <f>+Acres!Y14*'Machinery Operations'!$Q24</f>
        <v>0</v>
      </c>
      <c r="Z15" s="75">
        <f>+Acres!Z14*'Machinery Operations'!$Q24</f>
        <v>0</v>
      </c>
      <c r="AA15" s="75">
        <f>+Acres!AA14*'Machinery Operations'!$Q24</f>
        <v>0</v>
      </c>
      <c r="AB15" s="75">
        <f>+Acres!AB14*'Machinery Operations'!$Q24</f>
        <v>0</v>
      </c>
      <c r="AC15" s="75">
        <f>+Acres!AC14*'Machinery Operations'!$Q24</f>
        <v>0</v>
      </c>
      <c r="AD15" s="75">
        <f>+Acres!AD14*'Machinery Operations'!$Q24</f>
        <v>0</v>
      </c>
      <c r="AE15" s="75">
        <f>+Acres!AE14*'Machinery Operations'!$Q24</f>
        <v>0</v>
      </c>
      <c r="AF15" s="75">
        <f>+Acres!AF14*'Machinery Operations'!$Q24</f>
        <v>0</v>
      </c>
      <c r="AG15" s="75">
        <f>+Acres!AG14*'Machinery Operations'!$Q24</f>
        <v>0</v>
      </c>
      <c r="AH15" s="75">
        <f>+Acres!AH14*'Machinery Operations'!$Q24</f>
        <v>0</v>
      </c>
      <c r="AI15" s="75">
        <f>+Acres!AI14*'Machinery Operations'!$Q24</f>
        <v>0</v>
      </c>
      <c r="AJ15" s="75">
        <f>+Acres!AJ14*'Machinery Operations'!$Q24</f>
        <v>0</v>
      </c>
      <c r="AK15" s="75">
        <f>+Acres!AK14*'Machinery Operations'!$Q24</f>
        <v>0</v>
      </c>
      <c r="AL15" s="75">
        <f>+Acres!AL14*'Machinery Operations'!$Q24</f>
        <v>0</v>
      </c>
      <c r="AM15" s="75">
        <f>+Acres!AM14*'Machinery Operations'!$Q24</f>
        <v>0</v>
      </c>
      <c r="AN15" s="75">
        <f>+Acres!AN14*'Machinery Operations'!$Q24</f>
        <v>0</v>
      </c>
      <c r="AO15" s="75">
        <f>+Acres!AO14*'Machinery Operations'!$Q24</f>
        <v>0</v>
      </c>
      <c r="AP15" s="75">
        <f>+Acres!AP14*'Machinery Operations'!$Q24</f>
        <v>0</v>
      </c>
      <c r="AQ15" s="75">
        <f>+Acres!AQ14*'Machinery Operations'!$Q24</f>
        <v>0</v>
      </c>
    </row>
    <row r="16" spans="1:43" ht="18.75" customHeight="1" x14ac:dyDescent="0.2">
      <c r="A16" s="3" t="str">
        <f>+'Machinery Operations'!A25</f>
        <v>Activity</v>
      </c>
      <c r="B16" s="3">
        <f>+'Machinery Operations'!B25</f>
        <v>0</v>
      </c>
      <c r="C16" s="3">
        <f>+'Machinery Operations'!C25</f>
        <v>0</v>
      </c>
      <c r="D16" s="75">
        <f>+Acres!D15*'Machinery Operations'!$Q25</f>
        <v>0</v>
      </c>
      <c r="E16" s="75">
        <f>+Acres!E15*'Machinery Operations'!$Q25</f>
        <v>0</v>
      </c>
      <c r="F16" s="75">
        <f>+Acres!F15*'Machinery Operations'!$Q25</f>
        <v>0</v>
      </c>
      <c r="G16" s="75">
        <f>+Acres!G15*'Machinery Operations'!$Q25</f>
        <v>0</v>
      </c>
      <c r="H16" s="75">
        <f>+Acres!H15*'Machinery Operations'!$Q25</f>
        <v>0</v>
      </c>
      <c r="I16" s="75">
        <f>+Acres!I15*'Machinery Operations'!$Q25</f>
        <v>0</v>
      </c>
      <c r="J16" s="75">
        <f>+Acres!J15*'Machinery Operations'!$Q25</f>
        <v>0</v>
      </c>
      <c r="K16" s="75">
        <f>+Acres!K15*'Machinery Operations'!$Q25</f>
        <v>0</v>
      </c>
      <c r="L16" s="75">
        <f>+Acres!L15*'Machinery Operations'!$Q25</f>
        <v>0</v>
      </c>
      <c r="M16" s="75">
        <f>+Acres!M15*'Machinery Operations'!$Q25</f>
        <v>0</v>
      </c>
      <c r="N16" s="75">
        <f>+Acres!N15*'Machinery Operations'!$Q25</f>
        <v>0</v>
      </c>
      <c r="O16" s="75">
        <f>+Acres!O15*'Machinery Operations'!$Q25</f>
        <v>0</v>
      </c>
      <c r="P16" s="75">
        <f>+Acres!P15*'Machinery Operations'!$Q25</f>
        <v>0</v>
      </c>
      <c r="Q16" s="75">
        <f>+Acres!Q15*'Machinery Operations'!$Q25</f>
        <v>0</v>
      </c>
      <c r="R16" s="75">
        <f>+Acres!R15*'Machinery Operations'!$Q25</f>
        <v>0</v>
      </c>
      <c r="S16" s="75">
        <f>+Acres!S15*'Machinery Operations'!$Q25</f>
        <v>0</v>
      </c>
      <c r="T16" s="75">
        <f>+Acres!T15*'Machinery Operations'!$Q25</f>
        <v>0</v>
      </c>
      <c r="U16" s="75">
        <f>+Acres!U15*'Machinery Operations'!$Q25</f>
        <v>0</v>
      </c>
      <c r="V16" s="75">
        <f>+Acres!V15*'Machinery Operations'!$Q25</f>
        <v>0</v>
      </c>
      <c r="W16" s="75">
        <f>+Acres!W15*'Machinery Operations'!$Q25</f>
        <v>0</v>
      </c>
      <c r="X16" s="75">
        <f>+Acres!X15*'Machinery Operations'!$Q25</f>
        <v>0</v>
      </c>
      <c r="Y16" s="75">
        <f>+Acres!Y15*'Machinery Operations'!$Q25</f>
        <v>0</v>
      </c>
      <c r="Z16" s="75">
        <f>+Acres!Z15*'Machinery Operations'!$Q25</f>
        <v>0</v>
      </c>
      <c r="AA16" s="75">
        <f>+Acres!AA15*'Machinery Operations'!$Q25</f>
        <v>0</v>
      </c>
      <c r="AB16" s="75">
        <f>+Acres!AB15*'Machinery Operations'!$Q25</f>
        <v>0</v>
      </c>
      <c r="AC16" s="75">
        <f>+Acres!AC15*'Machinery Operations'!$Q25</f>
        <v>0</v>
      </c>
      <c r="AD16" s="75">
        <f>+Acres!AD15*'Machinery Operations'!$Q25</f>
        <v>0</v>
      </c>
      <c r="AE16" s="75">
        <f>+Acres!AE15*'Machinery Operations'!$Q25</f>
        <v>0</v>
      </c>
      <c r="AF16" s="75">
        <f>+Acres!AF15*'Machinery Operations'!$Q25</f>
        <v>0</v>
      </c>
      <c r="AG16" s="75">
        <f>+Acres!AG15*'Machinery Operations'!$Q25</f>
        <v>0</v>
      </c>
      <c r="AH16" s="75">
        <f>+Acres!AH15*'Machinery Operations'!$Q25</f>
        <v>0</v>
      </c>
      <c r="AI16" s="75">
        <f>+Acres!AI15*'Machinery Operations'!$Q25</f>
        <v>0</v>
      </c>
      <c r="AJ16" s="75">
        <f>+Acres!AJ15*'Machinery Operations'!$Q25</f>
        <v>0</v>
      </c>
      <c r="AK16" s="75">
        <f>+Acres!AK15*'Machinery Operations'!$Q25</f>
        <v>0</v>
      </c>
      <c r="AL16" s="75">
        <f>+Acres!AL15*'Machinery Operations'!$Q25</f>
        <v>0</v>
      </c>
      <c r="AM16" s="75">
        <f>+Acres!AM15*'Machinery Operations'!$Q25</f>
        <v>0</v>
      </c>
      <c r="AN16" s="75">
        <f>+Acres!AN15*'Machinery Operations'!$Q25</f>
        <v>0</v>
      </c>
      <c r="AO16" s="75">
        <f>+Acres!AO15*'Machinery Operations'!$Q25</f>
        <v>0</v>
      </c>
      <c r="AP16" s="75">
        <f>+Acres!AP15*'Machinery Operations'!$Q25</f>
        <v>0</v>
      </c>
      <c r="AQ16" s="75">
        <f>+Acres!AQ15*'Machinery Operations'!$Q25</f>
        <v>0</v>
      </c>
    </row>
    <row r="17" spans="1:43" ht="18.75" customHeight="1" x14ac:dyDescent="0.2">
      <c r="A17" s="3" t="str">
        <f>+'Machinery Operations'!A26</f>
        <v>Activity</v>
      </c>
      <c r="B17" s="3">
        <f>+'Machinery Operations'!B26</f>
        <v>0</v>
      </c>
      <c r="C17" s="3">
        <f>+'Machinery Operations'!C26</f>
        <v>0</v>
      </c>
      <c r="D17" s="75">
        <f>+Acres!D16*'Machinery Operations'!$Q26</f>
        <v>0</v>
      </c>
      <c r="E17" s="75">
        <f>+Acres!E16*'Machinery Operations'!$Q26</f>
        <v>0</v>
      </c>
      <c r="F17" s="75">
        <f>+Acres!F16*'Machinery Operations'!$Q26</f>
        <v>0</v>
      </c>
      <c r="G17" s="75">
        <f>+Acres!G16*'Machinery Operations'!$Q26</f>
        <v>0</v>
      </c>
      <c r="H17" s="75">
        <f>+Acres!H16*'Machinery Operations'!$Q26</f>
        <v>0</v>
      </c>
      <c r="I17" s="75">
        <f>+Acres!I16*'Machinery Operations'!$Q26</f>
        <v>0</v>
      </c>
      <c r="J17" s="75">
        <f>+Acres!J16*'Machinery Operations'!$Q26</f>
        <v>0</v>
      </c>
      <c r="K17" s="75">
        <f>+Acres!K16*'Machinery Operations'!$Q26</f>
        <v>0</v>
      </c>
      <c r="L17" s="75">
        <f>+Acres!L16*'Machinery Operations'!$Q26</f>
        <v>0</v>
      </c>
      <c r="M17" s="75">
        <f>+Acres!M16*'Machinery Operations'!$Q26</f>
        <v>0</v>
      </c>
      <c r="N17" s="75">
        <f>+Acres!N16*'Machinery Operations'!$Q26</f>
        <v>0</v>
      </c>
      <c r="O17" s="75">
        <f>+Acres!O16*'Machinery Operations'!$Q26</f>
        <v>0</v>
      </c>
      <c r="P17" s="75">
        <f>+Acres!P16*'Machinery Operations'!$Q26</f>
        <v>0</v>
      </c>
      <c r="Q17" s="75">
        <f>+Acres!Q16*'Machinery Operations'!$Q26</f>
        <v>0</v>
      </c>
      <c r="R17" s="75">
        <f>+Acres!R16*'Machinery Operations'!$Q26</f>
        <v>0</v>
      </c>
      <c r="S17" s="75">
        <f>+Acres!S16*'Machinery Operations'!$Q26</f>
        <v>0</v>
      </c>
      <c r="T17" s="75">
        <f>+Acres!T16*'Machinery Operations'!$Q26</f>
        <v>0</v>
      </c>
      <c r="U17" s="75">
        <f>+Acres!U16*'Machinery Operations'!$Q26</f>
        <v>0</v>
      </c>
      <c r="V17" s="75">
        <f>+Acres!V16*'Machinery Operations'!$Q26</f>
        <v>0</v>
      </c>
      <c r="W17" s="75">
        <f>+Acres!W16*'Machinery Operations'!$Q26</f>
        <v>0</v>
      </c>
      <c r="X17" s="75">
        <f>+Acres!X16*'Machinery Operations'!$Q26</f>
        <v>0</v>
      </c>
      <c r="Y17" s="75">
        <f>+Acres!Y16*'Machinery Operations'!$Q26</f>
        <v>0</v>
      </c>
      <c r="Z17" s="75">
        <f>+Acres!Z16*'Machinery Operations'!$Q26</f>
        <v>0</v>
      </c>
      <c r="AA17" s="75">
        <f>+Acres!AA16*'Machinery Operations'!$Q26</f>
        <v>0</v>
      </c>
      <c r="AB17" s="75">
        <f>+Acres!AB16*'Machinery Operations'!$Q26</f>
        <v>0</v>
      </c>
      <c r="AC17" s="75">
        <f>+Acres!AC16*'Machinery Operations'!$Q26</f>
        <v>0</v>
      </c>
      <c r="AD17" s="75">
        <f>+Acres!AD16*'Machinery Operations'!$Q26</f>
        <v>0</v>
      </c>
      <c r="AE17" s="75">
        <f>+Acres!AE16*'Machinery Operations'!$Q26</f>
        <v>0</v>
      </c>
      <c r="AF17" s="75">
        <f>+Acres!AF16*'Machinery Operations'!$Q26</f>
        <v>0</v>
      </c>
      <c r="AG17" s="75">
        <f>+Acres!AG16*'Machinery Operations'!$Q26</f>
        <v>0</v>
      </c>
      <c r="AH17" s="75">
        <f>+Acres!AH16*'Machinery Operations'!$Q26</f>
        <v>0</v>
      </c>
      <c r="AI17" s="75">
        <f>+Acres!AI16*'Machinery Operations'!$Q26</f>
        <v>0</v>
      </c>
      <c r="AJ17" s="75">
        <f>+Acres!AJ16*'Machinery Operations'!$Q26</f>
        <v>0</v>
      </c>
      <c r="AK17" s="75">
        <f>+Acres!AK16*'Machinery Operations'!$Q26</f>
        <v>0</v>
      </c>
      <c r="AL17" s="75">
        <f>+Acres!AL16*'Machinery Operations'!$Q26</f>
        <v>0</v>
      </c>
      <c r="AM17" s="75">
        <f>+Acres!AM16*'Machinery Operations'!$Q26</f>
        <v>0</v>
      </c>
      <c r="AN17" s="75">
        <f>+Acres!AN16*'Machinery Operations'!$Q26</f>
        <v>0</v>
      </c>
      <c r="AO17" s="75">
        <f>+Acres!AO16*'Machinery Operations'!$Q26</f>
        <v>0</v>
      </c>
      <c r="AP17" s="75">
        <f>+Acres!AP16*'Machinery Operations'!$Q26</f>
        <v>0</v>
      </c>
      <c r="AQ17" s="75">
        <f>+Acres!AQ16*'Machinery Operations'!$Q26</f>
        <v>0</v>
      </c>
    </row>
    <row r="18" spans="1:43" ht="18.75" customHeight="1" x14ac:dyDescent="0.2">
      <c r="A18" s="3" t="str">
        <f>+'Machinery Operations'!A27</f>
        <v>Activity</v>
      </c>
      <c r="B18" s="3">
        <f>+'Machinery Operations'!B27</f>
        <v>0</v>
      </c>
      <c r="C18" s="3">
        <f>+'Machinery Operations'!C27</f>
        <v>0</v>
      </c>
      <c r="D18" s="75">
        <f>+Acres!D17*'Machinery Operations'!$Q27</f>
        <v>0</v>
      </c>
      <c r="E18" s="75">
        <f>+Acres!E17*'Machinery Operations'!$Q27</f>
        <v>0</v>
      </c>
      <c r="F18" s="75">
        <f>+Acres!F17*'Machinery Operations'!$Q27</f>
        <v>0</v>
      </c>
      <c r="G18" s="75">
        <f>+Acres!G17*'Machinery Operations'!$Q27</f>
        <v>0</v>
      </c>
      <c r="H18" s="75">
        <f>+Acres!H17*'Machinery Operations'!$Q27</f>
        <v>0</v>
      </c>
      <c r="I18" s="75">
        <f>+Acres!I17*'Machinery Operations'!$Q27</f>
        <v>0</v>
      </c>
      <c r="J18" s="75">
        <f>+Acres!J17*'Machinery Operations'!$Q27</f>
        <v>0</v>
      </c>
      <c r="K18" s="75">
        <f>+Acres!K17*'Machinery Operations'!$Q27</f>
        <v>0</v>
      </c>
      <c r="L18" s="75">
        <f>+Acres!L17*'Machinery Operations'!$Q27</f>
        <v>0</v>
      </c>
      <c r="M18" s="75">
        <f>+Acres!M17*'Machinery Operations'!$Q27</f>
        <v>0</v>
      </c>
      <c r="N18" s="75">
        <f>+Acres!N17*'Machinery Operations'!$Q27</f>
        <v>0</v>
      </c>
      <c r="O18" s="75">
        <f>+Acres!O17*'Machinery Operations'!$Q27</f>
        <v>0</v>
      </c>
      <c r="P18" s="75">
        <f>+Acres!P17*'Machinery Operations'!$Q27</f>
        <v>0</v>
      </c>
      <c r="Q18" s="75">
        <f>+Acres!Q17*'Machinery Operations'!$Q27</f>
        <v>0</v>
      </c>
      <c r="R18" s="75">
        <f>+Acres!R17*'Machinery Operations'!$Q27</f>
        <v>0</v>
      </c>
      <c r="S18" s="75">
        <f>+Acres!S17*'Machinery Operations'!$Q27</f>
        <v>0</v>
      </c>
      <c r="T18" s="75">
        <f>+Acres!T17*'Machinery Operations'!$Q27</f>
        <v>0</v>
      </c>
      <c r="U18" s="75">
        <f>+Acres!U17*'Machinery Operations'!$Q27</f>
        <v>0</v>
      </c>
      <c r="V18" s="75">
        <f>+Acres!V17*'Machinery Operations'!$Q27</f>
        <v>0</v>
      </c>
      <c r="W18" s="75">
        <f>+Acres!W17*'Machinery Operations'!$Q27</f>
        <v>0</v>
      </c>
      <c r="X18" s="75">
        <f>+Acres!X17*'Machinery Operations'!$Q27</f>
        <v>0</v>
      </c>
      <c r="Y18" s="75">
        <f>+Acres!Y17*'Machinery Operations'!$Q27</f>
        <v>0</v>
      </c>
      <c r="Z18" s="75">
        <f>+Acres!Z17*'Machinery Operations'!$Q27</f>
        <v>0</v>
      </c>
      <c r="AA18" s="75">
        <f>+Acres!AA17*'Machinery Operations'!$Q27</f>
        <v>0</v>
      </c>
      <c r="AB18" s="75">
        <f>+Acres!AB17*'Machinery Operations'!$Q27</f>
        <v>0</v>
      </c>
      <c r="AC18" s="75">
        <f>+Acres!AC17*'Machinery Operations'!$Q27</f>
        <v>0</v>
      </c>
      <c r="AD18" s="75">
        <f>+Acres!AD17*'Machinery Operations'!$Q27</f>
        <v>0</v>
      </c>
      <c r="AE18" s="75">
        <f>+Acres!AE17*'Machinery Operations'!$Q27</f>
        <v>0</v>
      </c>
      <c r="AF18" s="75">
        <f>+Acres!AF17*'Machinery Operations'!$Q27</f>
        <v>0</v>
      </c>
      <c r="AG18" s="75">
        <f>+Acres!AG17*'Machinery Operations'!$Q27</f>
        <v>0</v>
      </c>
      <c r="AH18" s="75">
        <f>+Acres!AH17*'Machinery Operations'!$Q27</f>
        <v>0</v>
      </c>
      <c r="AI18" s="75">
        <f>+Acres!AI17*'Machinery Operations'!$Q27</f>
        <v>0</v>
      </c>
      <c r="AJ18" s="75">
        <f>+Acres!AJ17*'Machinery Operations'!$Q27</f>
        <v>0</v>
      </c>
      <c r="AK18" s="75">
        <f>+Acres!AK17*'Machinery Operations'!$Q27</f>
        <v>0</v>
      </c>
      <c r="AL18" s="75">
        <f>+Acres!AL17*'Machinery Operations'!$Q27</f>
        <v>0</v>
      </c>
      <c r="AM18" s="75">
        <f>+Acres!AM17*'Machinery Operations'!$Q27</f>
        <v>0</v>
      </c>
      <c r="AN18" s="75">
        <f>+Acres!AN17*'Machinery Operations'!$Q27</f>
        <v>0</v>
      </c>
      <c r="AO18" s="75">
        <f>+Acres!AO17*'Machinery Operations'!$Q27</f>
        <v>0</v>
      </c>
      <c r="AP18" s="75">
        <f>+Acres!AP17*'Machinery Operations'!$Q27</f>
        <v>0</v>
      </c>
      <c r="AQ18" s="75">
        <f>+Acres!AQ17*'Machinery Operations'!$Q27</f>
        <v>0</v>
      </c>
    </row>
    <row r="19" spans="1:43" ht="18.75" customHeight="1" x14ac:dyDescent="0.2">
      <c r="A19" s="3" t="str">
        <f>+'Machinery Operations'!A28</f>
        <v>Activity</v>
      </c>
      <c r="B19" s="3">
        <f>+'Machinery Operations'!B28</f>
        <v>0</v>
      </c>
      <c r="C19" s="3">
        <f>+'Machinery Operations'!C28</f>
        <v>0</v>
      </c>
      <c r="D19" s="75">
        <f>+Acres!D18*'Machinery Operations'!$Q28</f>
        <v>0</v>
      </c>
      <c r="E19" s="75">
        <f>+Acres!E18*'Machinery Operations'!$Q28</f>
        <v>0</v>
      </c>
      <c r="F19" s="75">
        <f>+Acres!F18*'Machinery Operations'!$Q28</f>
        <v>0</v>
      </c>
      <c r="G19" s="75">
        <f>+Acres!G18*'Machinery Operations'!$Q28</f>
        <v>0</v>
      </c>
      <c r="H19" s="75">
        <f>+Acres!H18*'Machinery Operations'!$Q28</f>
        <v>0</v>
      </c>
      <c r="I19" s="75">
        <f>+Acres!I18*'Machinery Operations'!$Q28</f>
        <v>0</v>
      </c>
      <c r="J19" s="75">
        <f>+Acres!J18*'Machinery Operations'!$Q28</f>
        <v>0</v>
      </c>
      <c r="K19" s="75">
        <f>+Acres!K18*'Machinery Operations'!$Q28</f>
        <v>0</v>
      </c>
      <c r="L19" s="75">
        <f>+Acres!L18*'Machinery Operations'!$Q28</f>
        <v>0</v>
      </c>
      <c r="M19" s="75">
        <f>+Acres!M18*'Machinery Operations'!$Q28</f>
        <v>0</v>
      </c>
      <c r="N19" s="75">
        <f>+Acres!N18*'Machinery Operations'!$Q28</f>
        <v>0</v>
      </c>
      <c r="O19" s="75">
        <f>+Acres!O18*'Machinery Operations'!$Q28</f>
        <v>0</v>
      </c>
      <c r="P19" s="75">
        <f>+Acres!P18*'Machinery Operations'!$Q28</f>
        <v>0</v>
      </c>
      <c r="Q19" s="75">
        <f>+Acres!Q18*'Machinery Operations'!$Q28</f>
        <v>0</v>
      </c>
      <c r="R19" s="75">
        <f>+Acres!R18*'Machinery Operations'!$Q28</f>
        <v>0</v>
      </c>
      <c r="S19" s="75">
        <f>+Acres!S18*'Machinery Operations'!$Q28</f>
        <v>0</v>
      </c>
      <c r="T19" s="75">
        <f>+Acres!T18*'Machinery Operations'!$Q28</f>
        <v>0</v>
      </c>
      <c r="U19" s="75">
        <f>+Acres!U18*'Machinery Operations'!$Q28</f>
        <v>0</v>
      </c>
      <c r="V19" s="75">
        <f>+Acres!V18*'Machinery Operations'!$Q28</f>
        <v>0</v>
      </c>
      <c r="W19" s="75">
        <f>+Acres!W18*'Machinery Operations'!$Q28</f>
        <v>0</v>
      </c>
      <c r="X19" s="75">
        <f>+Acres!X18*'Machinery Operations'!$Q28</f>
        <v>0</v>
      </c>
      <c r="Y19" s="75">
        <f>+Acres!Y18*'Machinery Operations'!$Q28</f>
        <v>0</v>
      </c>
      <c r="Z19" s="75">
        <f>+Acres!Z18*'Machinery Operations'!$Q28</f>
        <v>0</v>
      </c>
      <c r="AA19" s="75">
        <f>+Acres!AA18*'Machinery Operations'!$Q28</f>
        <v>0</v>
      </c>
      <c r="AB19" s="75">
        <f>+Acres!AB18*'Machinery Operations'!$Q28</f>
        <v>0</v>
      </c>
      <c r="AC19" s="75">
        <f>+Acres!AC18*'Machinery Operations'!$Q28</f>
        <v>0</v>
      </c>
      <c r="AD19" s="75">
        <f>+Acres!AD18*'Machinery Operations'!$Q28</f>
        <v>0</v>
      </c>
      <c r="AE19" s="75">
        <f>+Acres!AE18*'Machinery Operations'!$Q28</f>
        <v>0</v>
      </c>
      <c r="AF19" s="75">
        <f>+Acres!AF18*'Machinery Operations'!$Q28</f>
        <v>0</v>
      </c>
      <c r="AG19" s="75">
        <f>+Acres!AG18*'Machinery Operations'!$Q28</f>
        <v>0</v>
      </c>
      <c r="AH19" s="75">
        <f>+Acres!AH18*'Machinery Operations'!$Q28</f>
        <v>0</v>
      </c>
      <c r="AI19" s="75">
        <f>+Acres!AI18*'Machinery Operations'!$Q28</f>
        <v>0</v>
      </c>
      <c r="AJ19" s="75">
        <f>+Acres!AJ18*'Machinery Operations'!$Q28</f>
        <v>0</v>
      </c>
      <c r="AK19" s="75">
        <f>+Acres!AK18*'Machinery Operations'!$Q28</f>
        <v>0</v>
      </c>
      <c r="AL19" s="75">
        <f>+Acres!AL18*'Machinery Operations'!$Q28</f>
        <v>0</v>
      </c>
      <c r="AM19" s="75">
        <f>+Acres!AM18*'Machinery Operations'!$Q28</f>
        <v>0</v>
      </c>
      <c r="AN19" s="75">
        <f>+Acres!AN18*'Machinery Operations'!$Q28</f>
        <v>0</v>
      </c>
      <c r="AO19" s="75">
        <f>+Acres!AO18*'Machinery Operations'!$Q28</f>
        <v>0</v>
      </c>
      <c r="AP19" s="75">
        <f>+Acres!AP18*'Machinery Operations'!$Q28</f>
        <v>0</v>
      </c>
      <c r="AQ19" s="75">
        <f>+Acres!AQ18*'Machinery Operations'!$Q28</f>
        <v>0</v>
      </c>
    </row>
    <row r="20" spans="1:43" ht="18.75" customHeight="1" x14ac:dyDescent="0.2">
      <c r="A20" s="3" t="str">
        <f>+'Machinery Operations'!A29</f>
        <v>Activity</v>
      </c>
      <c r="B20" s="3">
        <f>+'Machinery Operations'!B29</f>
        <v>0</v>
      </c>
      <c r="C20" s="3">
        <f>+'Machinery Operations'!C29</f>
        <v>0</v>
      </c>
      <c r="D20" s="75">
        <f>+Acres!D19*'Machinery Operations'!$Q29</f>
        <v>0</v>
      </c>
      <c r="E20" s="75">
        <f>+Acres!E19*'Machinery Operations'!$Q29</f>
        <v>0</v>
      </c>
      <c r="F20" s="75">
        <f>+Acres!F19*'Machinery Operations'!$Q29</f>
        <v>0</v>
      </c>
      <c r="G20" s="75">
        <f>+Acres!G19*'Machinery Operations'!$Q29</f>
        <v>0</v>
      </c>
      <c r="H20" s="75">
        <f>+Acres!H19*'Machinery Operations'!$Q29</f>
        <v>0</v>
      </c>
      <c r="I20" s="75">
        <f>+Acres!I19*'Machinery Operations'!$Q29</f>
        <v>0</v>
      </c>
      <c r="J20" s="75">
        <f>+Acres!J19*'Machinery Operations'!$Q29</f>
        <v>0</v>
      </c>
      <c r="K20" s="75">
        <f>+Acres!K19*'Machinery Operations'!$Q29</f>
        <v>0</v>
      </c>
      <c r="L20" s="75">
        <f>+Acres!L19*'Machinery Operations'!$Q29</f>
        <v>0</v>
      </c>
      <c r="M20" s="75">
        <f>+Acres!M19*'Machinery Operations'!$Q29</f>
        <v>0</v>
      </c>
      <c r="N20" s="75">
        <f>+Acres!N19*'Machinery Operations'!$Q29</f>
        <v>0</v>
      </c>
      <c r="O20" s="75">
        <f>+Acres!O19*'Machinery Operations'!$Q29</f>
        <v>0</v>
      </c>
      <c r="P20" s="75">
        <f>+Acres!P19*'Machinery Operations'!$Q29</f>
        <v>0</v>
      </c>
      <c r="Q20" s="75">
        <f>+Acres!Q19*'Machinery Operations'!$Q29</f>
        <v>0</v>
      </c>
      <c r="R20" s="75">
        <f>+Acres!R19*'Machinery Operations'!$Q29</f>
        <v>0</v>
      </c>
      <c r="S20" s="75">
        <f>+Acres!S19*'Machinery Operations'!$Q29</f>
        <v>0</v>
      </c>
      <c r="T20" s="75">
        <f>+Acres!T19*'Machinery Operations'!$Q29</f>
        <v>0</v>
      </c>
      <c r="U20" s="75">
        <f>+Acres!U19*'Machinery Operations'!$Q29</f>
        <v>0</v>
      </c>
      <c r="V20" s="75">
        <f>+Acres!V19*'Machinery Operations'!$Q29</f>
        <v>0</v>
      </c>
      <c r="W20" s="75">
        <f>+Acres!W19*'Machinery Operations'!$Q29</f>
        <v>0</v>
      </c>
      <c r="X20" s="75">
        <f>+Acres!X19*'Machinery Operations'!$Q29</f>
        <v>0</v>
      </c>
      <c r="Y20" s="75">
        <f>+Acres!Y19*'Machinery Operations'!$Q29</f>
        <v>0</v>
      </c>
      <c r="Z20" s="75">
        <f>+Acres!Z19*'Machinery Operations'!$Q29</f>
        <v>0</v>
      </c>
      <c r="AA20" s="75">
        <f>+Acres!AA19*'Machinery Operations'!$Q29</f>
        <v>0</v>
      </c>
      <c r="AB20" s="75">
        <f>+Acres!AB19*'Machinery Operations'!$Q29</f>
        <v>0</v>
      </c>
      <c r="AC20" s="75">
        <f>+Acres!AC19*'Machinery Operations'!$Q29</f>
        <v>0</v>
      </c>
      <c r="AD20" s="75">
        <f>+Acres!AD19*'Machinery Operations'!$Q29</f>
        <v>0</v>
      </c>
      <c r="AE20" s="75">
        <f>+Acres!AE19*'Machinery Operations'!$Q29</f>
        <v>0</v>
      </c>
      <c r="AF20" s="75">
        <f>+Acres!AF19*'Machinery Operations'!$Q29</f>
        <v>0</v>
      </c>
      <c r="AG20" s="75">
        <f>+Acres!AG19*'Machinery Operations'!$Q29</f>
        <v>0</v>
      </c>
      <c r="AH20" s="75">
        <f>+Acres!AH19*'Machinery Operations'!$Q29</f>
        <v>0</v>
      </c>
      <c r="AI20" s="75">
        <f>+Acres!AI19*'Machinery Operations'!$Q29</f>
        <v>0</v>
      </c>
      <c r="AJ20" s="75">
        <f>+Acres!AJ19*'Machinery Operations'!$Q29</f>
        <v>0</v>
      </c>
      <c r="AK20" s="75">
        <f>+Acres!AK19*'Machinery Operations'!$Q29</f>
        <v>0</v>
      </c>
      <c r="AL20" s="75">
        <f>+Acres!AL19*'Machinery Operations'!$Q29</f>
        <v>0</v>
      </c>
      <c r="AM20" s="75">
        <f>+Acres!AM19*'Machinery Operations'!$Q29</f>
        <v>0</v>
      </c>
      <c r="AN20" s="75">
        <f>+Acres!AN19*'Machinery Operations'!$Q29</f>
        <v>0</v>
      </c>
      <c r="AO20" s="75">
        <f>+Acres!AO19*'Machinery Operations'!$Q29</f>
        <v>0</v>
      </c>
      <c r="AP20" s="75">
        <f>+Acres!AP19*'Machinery Operations'!$Q29</f>
        <v>0</v>
      </c>
      <c r="AQ20" s="75">
        <f>+Acres!AQ19*'Machinery Operations'!$Q29</f>
        <v>0</v>
      </c>
    </row>
    <row r="21" spans="1:43" ht="18.75" customHeight="1" x14ac:dyDescent="0.2">
      <c r="A21" s="3" t="str">
        <f>+'Machinery Operations'!A30</f>
        <v>Activity</v>
      </c>
      <c r="B21" s="3">
        <f>+'Machinery Operations'!B30</f>
        <v>0</v>
      </c>
      <c r="C21" s="3">
        <f>+'Machinery Operations'!C30</f>
        <v>0</v>
      </c>
      <c r="D21" s="75">
        <f>+Acres!D20*'Machinery Operations'!$Q30</f>
        <v>0</v>
      </c>
      <c r="E21" s="75">
        <f>+Acres!E20*'Machinery Operations'!$Q30</f>
        <v>0</v>
      </c>
      <c r="F21" s="75">
        <f>+Acres!F20*'Machinery Operations'!$Q30</f>
        <v>0</v>
      </c>
      <c r="G21" s="75">
        <f>+Acres!G20*'Machinery Operations'!$Q30</f>
        <v>0</v>
      </c>
      <c r="H21" s="75">
        <f>+Acres!H20*'Machinery Operations'!$Q30</f>
        <v>0</v>
      </c>
      <c r="I21" s="75">
        <f>+Acres!I20*'Machinery Operations'!$Q30</f>
        <v>0</v>
      </c>
      <c r="J21" s="75">
        <f>+Acres!J20*'Machinery Operations'!$Q30</f>
        <v>0</v>
      </c>
      <c r="K21" s="75">
        <f>+Acres!K20*'Machinery Operations'!$Q30</f>
        <v>0</v>
      </c>
      <c r="L21" s="75">
        <f>+Acres!L20*'Machinery Operations'!$Q30</f>
        <v>0</v>
      </c>
      <c r="M21" s="75">
        <f>+Acres!M20*'Machinery Operations'!$Q30</f>
        <v>0</v>
      </c>
      <c r="N21" s="75">
        <f>+Acres!N20*'Machinery Operations'!$Q30</f>
        <v>0</v>
      </c>
      <c r="O21" s="75">
        <f>+Acres!O20*'Machinery Operations'!$Q30</f>
        <v>0</v>
      </c>
      <c r="P21" s="75">
        <f>+Acres!P20*'Machinery Operations'!$Q30</f>
        <v>0</v>
      </c>
      <c r="Q21" s="75">
        <f>+Acres!Q20*'Machinery Operations'!$Q30</f>
        <v>0</v>
      </c>
      <c r="R21" s="75">
        <f>+Acres!R20*'Machinery Operations'!$Q30</f>
        <v>0</v>
      </c>
      <c r="S21" s="75">
        <f>+Acres!S20*'Machinery Operations'!$Q30</f>
        <v>0</v>
      </c>
      <c r="T21" s="75">
        <f>+Acres!T20*'Machinery Operations'!$Q30</f>
        <v>0</v>
      </c>
      <c r="U21" s="75">
        <f>+Acres!U20*'Machinery Operations'!$Q30</f>
        <v>0</v>
      </c>
      <c r="V21" s="75">
        <f>+Acres!V20*'Machinery Operations'!$Q30</f>
        <v>0</v>
      </c>
      <c r="W21" s="75">
        <f>+Acres!W20*'Machinery Operations'!$Q30</f>
        <v>0</v>
      </c>
      <c r="X21" s="75">
        <f>+Acres!X20*'Machinery Operations'!$Q30</f>
        <v>0</v>
      </c>
      <c r="Y21" s="75">
        <f>+Acres!Y20*'Machinery Operations'!$Q30</f>
        <v>0</v>
      </c>
      <c r="Z21" s="75">
        <f>+Acres!Z20*'Machinery Operations'!$Q30</f>
        <v>0</v>
      </c>
      <c r="AA21" s="75">
        <f>+Acres!AA20*'Machinery Operations'!$Q30</f>
        <v>0</v>
      </c>
      <c r="AB21" s="75">
        <f>+Acres!AB20*'Machinery Operations'!$Q30</f>
        <v>0</v>
      </c>
      <c r="AC21" s="75">
        <f>+Acres!AC20*'Machinery Operations'!$Q30</f>
        <v>0</v>
      </c>
      <c r="AD21" s="75">
        <f>+Acres!AD20*'Machinery Operations'!$Q30</f>
        <v>0</v>
      </c>
      <c r="AE21" s="75">
        <f>+Acres!AE20*'Machinery Operations'!$Q30</f>
        <v>0</v>
      </c>
      <c r="AF21" s="75">
        <f>+Acres!AF20*'Machinery Operations'!$Q30</f>
        <v>0</v>
      </c>
      <c r="AG21" s="75">
        <f>+Acres!AG20*'Machinery Operations'!$Q30</f>
        <v>0</v>
      </c>
      <c r="AH21" s="75">
        <f>+Acres!AH20*'Machinery Operations'!$Q30</f>
        <v>0</v>
      </c>
      <c r="AI21" s="75">
        <f>+Acres!AI20*'Machinery Operations'!$Q30</f>
        <v>0</v>
      </c>
      <c r="AJ21" s="75">
        <f>+Acres!AJ20*'Machinery Operations'!$Q30</f>
        <v>0</v>
      </c>
      <c r="AK21" s="75">
        <f>+Acres!AK20*'Machinery Operations'!$Q30</f>
        <v>0</v>
      </c>
      <c r="AL21" s="75">
        <f>+Acres!AL20*'Machinery Operations'!$Q30</f>
        <v>0</v>
      </c>
      <c r="AM21" s="75">
        <f>+Acres!AM20*'Machinery Operations'!$Q30</f>
        <v>0</v>
      </c>
      <c r="AN21" s="75">
        <f>+Acres!AN20*'Machinery Operations'!$Q30</f>
        <v>0</v>
      </c>
      <c r="AO21" s="75">
        <f>+Acres!AO20*'Machinery Operations'!$Q30</f>
        <v>0</v>
      </c>
      <c r="AP21" s="75">
        <f>+Acres!AP20*'Machinery Operations'!$Q30</f>
        <v>0</v>
      </c>
      <c r="AQ21" s="75">
        <f>+Acres!AQ20*'Machinery Operations'!$Q30</f>
        <v>0</v>
      </c>
    </row>
    <row r="22" spans="1:43" ht="18.75" customHeight="1" x14ac:dyDescent="0.2">
      <c r="A22" s="3" t="str">
        <f>+'Machinery Operations'!A31</f>
        <v>Activity</v>
      </c>
      <c r="B22" s="3">
        <f>+'Machinery Operations'!B31</f>
        <v>0</v>
      </c>
      <c r="C22" s="3">
        <f>+'Machinery Operations'!C31</f>
        <v>0</v>
      </c>
      <c r="D22" s="75">
        <f>+Acres!D21*'Machinery Operations'!$Q31</f>
        <v>0</v>
      </c>
      <c r="E22" s="75">
        <f>+Acres!E21*'Machinery Operations'!$Q31</f>
        <v>0</v>
      </c>
      <c r="F22" s="75">
        <f>+Acres!F21*'Machinery Operations'!$Q31</f>
        <v>0</v>
      </c>
      <c r="G22" s="75">
        <f>+Acres!G21*'Machinery Operations'!$Q31</f>
        <v>0</v>
      </c>
      <c r="H22" s="75">
        <f>+Acres!H21*'Machinery Operations'!$Q31</f>
        <v>0</v>
      </c>
      <c r="I22" s="75">
        <f>+Acres!I21*'Machinery Operations'!$Q31</f>
        <v>0</v>
      </c>
      <c r="J22" s="75">
        <f>+Acres!J21*'Machinery Operations'!$Q31</f>
        <v>0</v>
      </c>
      <c r="K22" s="75">
        <f>+Acres!K21*'Machinery Operations'!$Q31</f>
        <v>0</v>
      </c>
      <c r="L22" s="75">
        <f>+Acres!L21*'Machinery Operations'!$Q31</f>
        <v>0</v>
      </c>
      <c r="M22" s="75">
        <f>+Acres!M21*'Machinery Operations'!$Q31</f>
        <v>0</v>
      </c>
      <c r="N22" s="75">
        <f>+Acres!N21*'Machinery Operations'!$Q31</f>
        <v>0</v>
      </c>
      <c r="O22" s="75">
        <f>+Acres!O21*'Machinery Operations'!$Q31</f>
        <v>0</v>
      </c>
      <c r="P22" s="75">
        <f>+Acres!P21*'Machinery Operations'!$Q31</f>
        <v>0</v>
      </c>
      <c r="Q22" s="75">
        <f>+Acres!Q21*'Machinery Operations'!$Q31</f>
        <v>0</v>
      </c>
      <c r="R22" s="75">
        <f>+Acres!R21*'Machinery Operations'!$Q31</f>
        <v>0</v>
      </c>
      <c r="S22" s="75">
        <f>+Acres!S21*'Machinery Operations'!$Q31</f>
        <v>0</v>
      </c>
      <c r="T22" s="75">
        <f>+Acres!T21*'Machinery Operations'!$Q31</f>
        <v>0</v>
      </c>
      <c r="U22" s="75">
        <f>+Acres!U21*'Machinery Operations'!$Q31</f>
        <v>0</v>
      </c>
      <c r="V22" s="75">
        <f>+Acres!V21*'Machinery Operations'!$Q31</f>
        <v>0</v>
      </c>
      <c r="W22" s="75">
        <f>+Acres!W21*'Machinery Operations'!$Q31</f>
        <v>0</v>
      </c>
      <c r="X22" s="75">
        <f>+Acres!X21*'Machinery Operations'!$Q31</f>
        <v>0</v>
      </c>
      <c r="Y22" s="75">
        <f>+Acres!Y21*'Machinery Operations'!$Q31</f>
        <v>0</v>
      </c>
      <c r="Z22" s="75">
        <f>+Acres!Z21*'Machinery Operations'!$Q31</f>
        <v>0</v>
      </c>
      <c r="AA22" s="75">
        <f>+Acres!AA21*'Machinery Operations'!$Q31</f>
        <v>0</v>
      </c>
      <c r="AB22" s="75">
        <f>+Acres!AB21*'Machinery Operations'!$Q31</f>
        <v>0</v>
      </c>
      <c r="AC22" s="75">
        <f>+Acres!AC21*'Machinery Operations'!$Q31</f>
        <v>0</v>
      </c>
      <c r="AD22" s="75">
        <f>+Acres!AD21*'Machinery Operations'!$Q31</f>
        <v>0</v>
      </c>
      <c r="AE22" s="75">
        <f>+Acres!AE21*'Machinery Operations'!$Q31</f>
        <v>0</v>
      </c>
      <c r="AF22" s="75">
        <f>+Acres!AF21*'Machinery Operations'!$Q31</f>
        <v>0</v>
      </c>
      <c r="AG22" s="75">
        <f>+Acres!AG21*'Machinery Operations'!$Q31</f>
        <v>0</v>
      </c>
      <c r="AH22" s="75">
        <f>+Acres!AH21*'Machinery Operations'!$Q31</f>
        <v>0</v>
      </c>
      <c r="AI22" s="75">
        <f>+Acres!AI21*'Machinery Operations'!$Q31</f>
        <v>0</v>
      </c>
      <c r="AJ22" s="75">
        <f>+Acres!AJ21*'Machinery Operations'!$Q31</f>
        <v>0</v>
      </c>
      <c r="AK22" s="75">
        <f>+Acres!AK21*'Machinery Operations'!$Q31</f>
        <v>0</v>
      </c>
      <c r="AL22" s="75">
        <f>+Acres!AL21*'Machinery Operations'!$Q31</f>
        <v>0</v>
      </c>
      <c r="AM22" s="75">
        <f>+Acres!AM21*'Machinery Operations'!$Q31</f>
        <v>0</v>
      </c>
      <c r="AN22" s="75">
        <f>+Acres!AN21*'Machinery Operations'!$Q31</f>
        <v>0</v>
      </c>
      <c r="AO22" s="75">
        <f>+Acres!AO21*'Machinery Operations'!$Q31</f>
        <v>0</v>
      </c>
      <c r="AP22" s="75">
        <f>+Acres!AP21*'Machinery Operations'!$Q31</f>
        <v>0</v>
      </c>
      <c r="AQ22" s="75">
        <f>+Acres!AQ21*'Machinery Operations'!$Q31</f>
        <v>0</v>
      </c>
    </row>
    <row r="23" spans="1:43" ht="18.75" customHeight="1" x14ac:dyDescent="0.2">
      <c r="A23" s="3" t="str">
        <f>+'Machinery Operations'!A32</f>
        <v>Activity</v>
      </c>
      <c r="B23" s="3">
        <f>+'Machinery Operations'!B32</f>
        <v>0</v>
      </c>
      <c r="C23" s="3">
        <f>+'Machinery Operations'!C32</f>
        <v>0</v>
      </c>
      <c r="D23" s="75">
        <f>+Acres!D22*'Machinery Operations'!$Q32</f>
        <v>0</v>
      </c>
      <c r="E23" s="75">
        <f>+Acres!E22*'Machinery Operations'!$Q32</f>
        <v>0</v>
      </c>
      <c r="F23" s="75">
        <f>+Acres!F22*'Machinery Operations'!$Q32</f>
        <v>0</v>
      </c>
      <c r="G23" s="75">
        <f>+Acres!G22*'Machinery Operations'!$Q32</f>
        <v>0</v>
      </c>
      <c r="H23" s="75">
        <f>+Acres!H22*'Machinery Operations'!$Q32</f>
        <v>0</v>
      </c>
      <c r="I23" s="75">
        <f>+Acres!I22*'Machinery Operations'!$Q32</f>
        <v>0</v>
      </c>
      <c r="J23" s="75">
        <f>+Acres!J22*'Machinery Operations'!$Q32</f>
        <v>0</v>
      </c>
      <c r="K23" s="75">
        <f>+Acres!K22*'Machinery Operations'!$Q32</f>
        <v>0</v>
      </c>
      <c r="L23" s="75">
        <f>+Acres!L22*'Machinery Operations'!$Q32</f>
        <v>0</v>
      </c>
      <c r="M23" s="75">
        <f>+Acres!M22*'Machinery Operations'!$Q32</f>
        <v>0</v>
      </c>
      <c r="N23" s="75">
        <f>+Acres!N22*'Machinery Operations'!$Q32</f>
        <v>0</v>
      </c>
      <c r="O23" s="75">
        <f>+Acres!O22*'Machinery Operations'!$Q32</f>
        <v>0</v>
      </c>
      <c r="P23" s="75">
        <f>+Acres!P22*'Machinery Operations'!$Q32</f>
        <v>0</v>
      </c>
      <c r="Q23" s="75">
        <f>+Acres!Q22*'Machinery Operations'!$Q32</f>
        <v>0</v>
      </c>
      <c r="R23" s="75">
        <f>+Acres!R22*'Machinery Operations'!$Q32</f>
        <v>0</v>
      </c>
      <c r="S23" s="75">
        <f>+Acres!S22*'Machinery Operations'!$Q32</f>
        <v>0</v>
      </c>
      <c r="T23" s="75">
        <f>+Acres!T22*'Machinery Operations'!$Q32</f>
        <v>0</v>
      </c>
      <c r="U23" s="75">
        <f>+Acres!U22*'Machinery Operations'!$Q32</f>
        <v>0</v>
      </c>
      <c r="V23" s="75">
        <f>+Acres!V22*'Machinery Operations'!$Q32</f>
        <v>0</v>
      </c>
      <c r="W23" s="75">
        <f>+Acres!W22*'Machinery Operations'!$Q32</f>
        <v>0</v>
      </c>
      <c r="X23" s="75">
        <f>+Acres!X22*'Machinery Operations'!$Q32</f>
        <v>0</v>
      </c>
      <c r="Y23" s="75">
        <f>+Acres!Y22*'Machinery Operations'!$Q32</f>
        <v>0</v>
      </c>
      <c r="Z23" s="75">
        <f>+Acres!Z22*'Machinery Operations'!$Q32</f>
        <v>0</v>
      </c>
      <c r="AA23" s="75">
        <f>+Acres!AA22*'Machinery Operations'!$Q32</f>
        <v>0</v>
      </c>
      <c r="AB23" s="75">
        <f>+Acres!AB22*'Machinery Operations'!$Q32</f>
        <v>0</v>
      </c>
      <c r="AC23" s="75">
        <f>+Acres!AC22*'Machinery Operations'!$Q32</f>
        <v>0</v>
      </c>
      <c r="AD23" s="75">
        <f>+Acres!AD22*'Machinery Operations'!$Q32</f>
        <v>0</v>
      </c>
      <c r="AE23" s="75">
        <f>+Acres!AE22*'Machinery Operations'!$Q32</f>
        <v>0</v>
      </c>
      <c r="AF23" s="75">
        <f>+Acres!AF22*'Machinery Operations'!$Q32</f>
        <v>0</v>
      </c>
      <c r="AG23" s="75">
        <f>+Acres!AG22*'Machinery Operations'!$Q32</f>
        <v>0</v>
      </c>
      <c r="AH23" s="75">
        <f>+Acres!AH22*'Machinery Operations'!$Q32</f>
        <v>0</v>
      </c>
      <c r="AI23" s="75">
        <f>+Acres!AI22*'Machinery Operations'!$Q32</f>
        <v>0</v>
      </c>
      <c r="AJ23" s="75">
        <f>+Acres!AJ22*'Machinery Operations'!$Q32</f>
        <v>0</v>
      </c>
      <c r="AK23" s="75">
        <f>+Acres!AK22*'Machinery Operations'!$Q32</f>
        <v>0</v>
      </c>
      <c r="AL23" s="75">
        <f>+Acres!AL22*'Machinery Operations'!$Q32</f>
        <v>0</v>
      </c>
      <c r="AM23" s="75">
        <f>+Acres!AM22*'Machinery Operations'!$Q32</f>
        <v>0</v>
      </c>
      <c r="AN23" s="75">
        <f>+Acres!AN22*'Machinery Operations'!$Q32</f>
        <v>0</v>
      </c>
      <c r="AO23" s="75">
        <f>+Acres!AO22*'Machinery Operations'!$Q32</f>
        <v>0</v>
      </c>
      <c r="AP23" s="75">
        <f>+Acres!AP22*'Machinery Operations'!$Q32</f>
        <v>0</v>
      </c>
      <c r="AQ23" s="75">
        <f>+Acres!AQ22*'Machinery Operations'!$Q32</f>
        <v>0</v>
      </c>
    </row>
    <row r="24" spans="1:43" ht="18.75" customHeight="1" x14ac:dyDescent="0.2">
      <c r="A24" s="3" t="str">
        <f>+'Machinery Operations'!A33</f>
        <v>Activity</v>
      </c>
      <c r="B24" s="3">
        <f>+'Machinery Operations'!B33</f>
        <v>0</v>
      </c>
      <c r="C24" s="3">
        <f>+'Machinery Operations'!C33</f>
        <v>0</v>
      </c>
      <c r="D24" s="75">
        <f>+Acres!D23*'Machinery Operations'!$Q33</f>
        <v>0</v>
      </c>
      <c r="E24" s="75">
        <f>+Acres!E23*'Machinery Operations'!$Q33</f>
        <v>0</v>
      </c>
      <c r="F24" s="75">
        <f>+Acres!F23*'Machinery Operations'!$Q33</f>
        <v>0</v>
      </c>
      <c r="G24" s="75">
        <f>+Acres!G23*'Machinery Operations'!$Q33</f>
        <v>0</v>
      </c>
      <c r="H24" s="75">
        <f>+Acres!H23*'Machinery Operations'!$Q33</f>
        <v>0</v>
      </c>
      <c r="I24" s="75">
        <f>+Acres!I23*'Machinery Operations'!$Q33</f>
        <v>0</v>
      </c>
      <c r="J24" s="75">
        <f>+Acres!J23*'Machinery Operations'!$Q33</f>
        <v>0</v>
      </c>
      <c r="K24" s="75">
        <f>+Acres!K23*'Machinery Operations'!$Q33</f>
        <v>0</v>
      </c>
      <c r="L24" s="75">
        <f>+Acres!L23*'Machinery Operations'!$Q33</f>
        <v>0</v>
      </c>
      <c r="M24" s="75">
        <f>+Acres!M23*'Machinery Operations'!$Q33</f>
        <v>0</v>
      </c>
      <c r="N24" s="75">
        <f>+Acres!N23*'Machinery Operations'!$Q33</f>
        <v>0</v>
      </c>
      <c r="O24" s="75">
        <f>+Acres!O23*'Machinery Operations'!$Q33</f>
        <v>0</v>
      </c>
      <c r="P24" s="75">
        <f>+Acres!P23*'Machinery Operations'!$Q33</f>
        <v>0</v>
      </c>
      <c r="Q24" s="75">
        <f>+Acres!Q23*'Machinery Operations'!$Q33</f>
        <v>0</v>
      </c>
      <c r="R24" s="75">
        <f>+Acres!R23*'Machinery Operations'!$Q33</f>
        <v>0</v>
      </c>
      <c r="S24" s="75">
        <f>+Acres!S23*'Machinery Operations'!$Q33</f>
        <v>0</v>
      </c>
      <c r="T24" s="75">
        <f>+Acres!T23*'Machinery Operations'!$Q33</f>
        <v>0</v>
      </c>
      <c r="U24" s="75">
        <f>+Acres!U23*'Machinery Operations'!$Q33</f>
        <v>0</v>
      </c>
      <c r="V24" s="75">
        <f>+Acres!V23*'Machinery Operations'!$Q33</f>
        <v>0</v>
      </c>
      <c r="W24" s="75">
        <f>+Acres!W23*'Machinery Operations'!$Q33</f>
        <v>0</v>
      </c>
      <c r="X24" s="75">
        <f>+Acres!X23*'Machinery Operations'!$Q33</f>
        <v>0</v>
      </c>
      <c r="Y24" s="75">
        <f>+Acres!Y23*'Machinery Operations'!$Q33</f>
        <v>0</v>
      </c>
      <c r="Z24" s="75">
        <f>+Acres!Z23*'Machinery Operations'!$Q33</f>
        <v>0</v>
      </c>
      <c r="AA24" s="75">
        <f>+Acres!AA23*'Machinery Operations'!$Q33</f>
        <v>0</v>
      </c>
      <c r="AB24" s="75">
        <f>+Acres!AB23*'Machinery Operations'!$Q33</f>
        <v>0</v>
      </c>
      <c r="AC24" s="75">
        <f>+Acres!AC23*'Machinery Operations'!$Q33</f>
        <v>0</v>
      </c>
      <c r="AD24" s="75">
        <f>+Acres!AD23*'Machinery Operations'!$Q33</f>
        <v>0</v>
      </c>
      <c r="AE24" s="75">
        <f>+Acres!AE23*'Machinery Operations'!$Q33</f>
        <v>0</v>
      </c>
      <c r="AF24" s="75">
        <f>+Acres!AF23*'Machinery Operations'!$Q33</f>
        <v>0</v>
      </c>
      <c r="AG24" s="75">
        <f>+Acres!AG23*'Machinery Operations'!$Q33</f>
        <v>0</v>
      </c>
      <c r="AH24" s="75">
        <f>+Acres!AH23*'Machinery Operations'!$Q33</f>
        <v>0</v>
      </c>
      <c r="AI24" s="75">
        <f>+Acres!AI23*'Machinery Operations'!$Q33</f>
        <v>0</v>
      </c>
      <c r="AJ24" s="75">
        <f>+Acres!AJ23*'Machinery Operations'!$Q33</f>
        <v>0</v>
      </c>
      <c r="AK24" s="75">
        <f>+Acres!AK23*'Machinery Operations'!$Q33</f>
        <v>0</v>
      </c>
      <c r="AL24" s="75">
        <f>+Acres!AL23*'Machinery Operations'!$Q33</f>
        <v>0</v>
      </c>
      <c r="AM24" s="75">
        <f>+Acres!AM23*'Machinery Operations'!$Q33</f>
        <v>0</v>
      </c>
      <c r="AN24" s="75">
        <f>+Acres!AN23*'Machinery Operations'!$Q33</f>
        <v>0</v>
      </c>
      <c r="AO24" s="75">
        <f>+Acres!AO23*'Machinery Operations'!$Q33</f>
        <v>0</v>
      </c>
      <c r="AP24" s="75">
        <f>+Acres!AP23*'Machinery Operations'!$Q33</f>
        <v>0</v>
      </c>
      <c r="AQ24" s="75">
        <f>+Acres!AQ23*'Machinery Operations'!$Q33</f>
        <v>0</v>
      </c>
    </row>
    <row r="25" spans="1:43" ht="18.75" customHeight="1" x14ac:dyDescent="0.2">
      <c r="A25" s="3" t="str">
        <f>+'Machinery Operations'!A34</f>
        <v>Activity</v>
      </c>
      <c r="B25" s="3">
        <f>+'Machinery Operations'!B34</f>
        <v>0</v>
      </c>
      <c r="C25" s="3">
        <f>+'Machinery Operations'!C34</f>
        <v>0</v>
      </c>
      <c r="D25" s="75">
        <f>+Acres!D24*'Machinery Operations'!$Q34</f>
        <v>0</v>
      </c>
      <c r="E25" s="75">
        <f>+Acres!E24*'Machinery Operations'!$Q34</f>
        <v>0</v>
      </c>
      <c r="F25" s="75">
        <f>+Acres!F24*'Machinery Operations'!$Q34</f>
        <v>0</v>
      </c>
      <c r="G25" s="75">
        <f>+Acres!G24*'Machinery Operations'!$Q34</f>
        <v>0</v>
      </c>
      <c r="H25" s="75">
        <f>+Acres!H24*'Machinery Operations'!$Q34</f>
        <v>0</v>
      </c>
      <c r="I25" s="75">
        <f>+Acres!I24*'Machinery Operations'!$Q34</f>
        <v>0</v>
      </c>
      <c r="J25" s="75">
        <f>+Acres!J24*'Machinery Operations'!$Q34</f>
        <v>0</v>
      </c>
      <c r="K25" s="75">
        <f>+Acres!K24*'Machinery Operations'!$Q34</f>
        <v>0</v>
      </c>
      <c r="L25" s="75">
        <f>+Acres!L24*'Machinery Operations'!$Q34</f>
        <v>0</v>
      </c>
      <c r="M25" s="75">
        <f>+Acres!M24*'Machinery Operations'!$Q34</f>
        <v>0</v>
      </c>
      <c r="N25" s="75">
        <f>+Acres!N24*'Machinery Operations'!$Q34</f>
        <v>0</v>
      </c>
      <c r="O25" s="75">
        <f>+Acres!O24*'Machinery Operations'!$Q34</f>
        <v>0</v>
      </c>
      <c r="P25" s="75">
        <f>+Acres!P24*'Machinery Operations'!$Q34</f>
        <v>0</v>
      </c>
      <c r="Q25" s="75">
        <f>+Acres!Q24*'Machinery Operations'!$Q34</f>
        <v>0</v>
      </c>
      <c r="R25" s="75">
        <f>+Acres!R24*'Machinery Operations'!$Q34</f>
        <v>0</v>
      </c>
      <c r="S25" s="75">
        <f>+Acres!S24*'Machinery Operations'!$Q34</f>
        <v>0</v>
      </c>
      <c r="T25" s="75">
        <f>+Acres!T24*'Machinery Operations'!$Q34</f>
        <v>0</v>
      </c>
      <c r="U25" s="75">
        <f>+Acres!U24*'Machinery Operations'!$Q34</f>
        <v>0</v>
      </c>
      <c r="V25" s="75">
        <f>+Acres!V24*'Machinery Operations'!$Q34</f>
        <v>0</v>
      </c>
      <c r="W25" s="75">
        <f>+Acres!W24*'Machinery Operations'!$Q34</f>
        <v>0</v>
      </c>
      <c r="X25" s="75">
        <f>+Acres!X24*'Machinery Operations'!$Q34</f>
        <v>0</v>
      </c>
      <c r="Y25" s="75">
        <f>+Acres!Y24*'Machinery Operations'!$Q34</f>
        <v>0</v>
      </c>
      <c r="Z25" s="75">
        <f>+Acres!Z24*'Machinery Operations'!$Q34</f>
        <v>0</v>
      </c>
      <c r="AA25" s="75">
        <f>+Acres!AA24*'Machinery Operations'!$Q34</f>
        <v>0</v>
      </c>
      <c r="AB25" s="75">
        <f>+Acres!AB24*'Machinery Operations'!$Q34</f>
        <v>0</v>
      </c>
      <c r="AC25" s="75">
        <f>+Acres!AC24*'Machinery Operations'!$Q34</f>
        <v>0</v>
      </c>
      <c r="AD25" s="75">
        <f>+Acres!AD24*'Machinery Operations'!$Q34</f>
        <v>0</v>
      </c>
      <c r="AE25" s="75">
        <f>+Acres!AE24*'Machinery Operations'!$Q34</f>
        <v>0</v>
      </c>
      <c r="AF25" s="75">
        <f>+Acres!AF24*'Machinery Operations'!$Q34</f>
        <v>0</v>
      </c>
      <c r="AG25" s="75">
        <f>+Acres!AG24*'Machinery Operations'!$Q34</f>
        <v>0</v>
      </c>
      <c r="AH25" s="75">
        <f>+Acres!AH24*'Machinery Operations'!$Q34</f>
        <v>0</v>
      </c>
      <c r="AI25" s="75">
        <f>+Acres!AI24*'Machinery Operations'!$Q34</f>
        <v>0</v>
      </c>
      <c r="AJ25" s="75">
        <f>+Acres!AJ24*'Machinery Operations'!$Q34</f>
        <v>0</v>
      </c>
      <c r="AK25" s="75">
        <f>+Acres!AK24*'Machinery Operations'!$Q34</f>
        <v>0</v>
      </c>
      <c r="AL25" s="75">
        <f>+Acres!AL24*'Machinery Operations'!$Q34</f>
        <v>0</v>
      </c>
      <c r="AM25" s="75">
        <f>+Acres!AM24*'Machinery Operations'!$Q34</f>
        <v>0</v>
      </c>
      <c r="AN25" s="75">
        <f>+Acres!AN24*'Machinery Operations'!$Q34</f>
        <v>0</v>
      </c>
      <c r="AO25" s="75">
        <f>+Acres!AO24*'Machinery Operations'!$Q34</f>
        <v>0</v>
      </c>
      <c r="AP25" s="75">
        <f>+Acres!AP24*'Machinery Operations'!$Q34</f>
        <v>0</v>
      </c>
      <c r="AQ25" s="75">
        <f>+Acres!AQ24*'Machinery Operations'!$Q34</f>
        <v>0</v>
      </c>
    </row>
    <row r="26" spans="1:43" ht="18.75" customHeight="1" x14ac:dyDescent="0.2">
      <c r="A26" s="3" t="str">
        <f>+'Machinery Operations'!A35</f>
        <v>Activity</v>
      </c>
      <c r="B26" s="3">
        <f>+'Machinery Operations'!B35</f>
        <v>0</v>
      </c>
      <c r="C26" s="3">
        <f>+'Machinery Operations'!C35</f>
        <v>0</v>
      </c>
      <c r="D26" s="75">
        <f>+Acres!D25*'Machinery Operations'!$Q35</f>
        <v>0</v>
      </c>
      <c r="E26" s="75">
        <f>+Acres!E25*'Machinery Operations'!$Q35</f>
        <v>0</v>
      </c>
      <c r="F26" s="75">
        <f>+Acres!F25*'Machinery Operations'!$Q35</f>
        <v>0</v>
      </c>
      <c r="G26" s="75">
        <f>+Acres!G25*'Machinery Operations'!$Q35</f>
        <v>0</v>
      </c>
      <c r="H26" s="75">
        <f>+Acres!H25*'Machinery Operations'!$Q35</f>
        <v>0</v>
      </c>
      <c r="I26" s="75">
        <f>+Acres!I25*'Machinery Operations'!$Q35</f>
        <v>0</v>
      </c>
      <c r="J26" s="75">
        <f>+Acres!J25*'Machinery Operations'!$Q35</f>
        <v>0</v>
      </c>
      <c r="K26" s="75">
        <f>+Acres!K25*'Machinery Operations'!$Q35</f>
        <v>0</v>
      </c>
      <c r="L26" s="75">
        <f>+Acres!L25*'Machinery Operations'!$Q35</f>
        <v>0</v>
      </c>
      <c r="M26" s="75">
        <f>+Acres!M25*'Machinery Operations'!$Q35</f>
        <v>0</v>
      </c>
      <c r="N26" s="75">
        <f>+Acres!N25*'Machinery Operations'!$Q35</f>
        <v>0</v>
      </c>
      <c r="O26" s="75">
        <f>+Acres!O25*'Machinery Operations'!$Q35</f>
        <v>0</v>
      </c>
      <c r="P26" s="75">
        <f>+Acres!P25*'Machinery Operations'!$Q35</f>
        <v>0</v>
      </c>
      <c r="Q26" s="75">
        <f>+Acres!Q25*'Machinery Operations'!$Q35</f>
        <v>0</v>
      </c>
      <c r="R26" s="75">
        <f>+Acres!R25*'Machinery Operations'!$Q35</f>
        <v>0</v>
      </c>
      <c r="S26" s="75">
        <f>+Acres!S25*'Machinery Operations'!$Q35</f>
        <v>0</v>
      </c>
      <c r="T26" s="75">
        <f>+Acres!T25*'Machinery Operations'!$Q35</f>
        <v>0</v>
      </c>
      <c r="U26" s="75">
        <f>+Acres!U25*'Machinery Operations'!$Q35</f>
        <v>0</v>
      </c>
      <c r="V26" s="75">
        <f>+Acres!V25*'Machinery Operations'!$Q35</f>
        <v>0</v>
      </c>
      <c r="W26" s="75">
        <f>+Acres!W25*'Machinery Operations'!$Q35</f>
        <v>0</v>
      </c>
      <c r="X26" s="75">
        <f>+Acres!X25*'Machinery Operations'!$Q35</f>
        <v>0</v>
      </c>
      <c r="Y26" s="75">
        <f>+Acres!Y25*'Machinery Operations'!$Q35</f>
        <v>0</v>
      </c>
      <c r="Z26" s="75">
        <f>+Acres!Z25*'Machinery Operations'!$Q35</f>
        <v>0</v>
      </c>
      <c r="AA26" s="75">
        <f>+Acres!AA25*'Machinery Operations'!$Q35</f>
        <v>0</v>
      </c>
      <c r="AB26" s="75">
        <f>+Acres!AB25*'Machinery Operations'!$Q35</f>
        <v>0</v>
      </c>
      <c r="AC26" s="75">
        <f>+Acres!AC25*'Machinery Operations'!$Q35</f>
        <v>0</v>
      </c>
      <c r="AD26" s="75">
        <f>+Acres!AD25*'Machinery Operations'!$Q35</f>
        <v>0</v>
      </c>
      <c r="AE26" s="75">
        <f>+Acres!AE25*'Machinery Operations'!$Q35</f>
        <v>0</v>
      </c>
      <c r="AF26" s="75">
        <f>+Acres!AF25*'Machinery Operations'!$Q35</f>
        <v>0</v>
      </c>
      <c r="AG26" s="75">
        <f>+Acres!AG25*'Machinery Operations'!$Q35</f>
        <v>0</v>
      </c>
      <c r="AH26" s="75">
        <f>+Acres!AH25*'Machinery Operations'!$Q35</f>
        <v>0</v>
      </c>
      <c r="AI26" s="75">
        <f>+Acres!AI25*'Machinery Operations'!$Q35</f>
        <v>0</v>
      </c>
      <c r="AJ26" s="75">
        <f>+Acres!AJ25*'Machinery Operations'!$Q35</f>
        <v>0</v>
      </c>
      <c r="AK26" s="75">
        <f>+Acres!AK25*'Machinery Operations'!$Q35</f>
        <v>0</v>
      </c>
      <c r="AL26" s="75">
        <f>+Acres!AL25*'Machinery Operations'!$Q35</f>
        <v>0</v>
      </c>
      <c r="AM26" s="75">
        <f>+Acres!AM25*'Machinery Operations'!$Q35</f>
        <v>0</v>
      </c>
      <c r="AN26" s="75">
        <f>+Acres!AN25*'Machinery Operations'!$Q35</f>
        <v>0</v>
      </c>
      <c r="AO26" s="75">
        <f>+Acres!AO25*'Machinery Operations'!$Q35</f>
        <v>0</v>
      </c>
      <c r="AP26" s="75">
        <f>+Acres!AP25*'Machinery Operations'!$Q35</f>
        <v>0</v>
      </c>
      <c r="AQ26" s="75">
        <f>+Acres!AQ25*'Machinery Operations'!$Q35</f>
        <v>0</v>
      </c>
    </row>
    <row r="27" spans="1:43" ht="18.75" customHeight="1" x14ac:dyDescent="0.2">
      <c r="A27" s="3" t="str">
        <f>+'Machinery Operations'!A36</f>
        <v>Activity</v>
      </c>
      <c r="B27" s="3">
        <f>+'Machinery Operations'!B36</f>
        <v>0</v>
      </c>
      <c r="C27" s="3">
        <f>+'Machinery Operations'!C36</f>
        <v>0</v>
      </c>
      <c r="D27" s="75">
        <f>+Acres!D26*'Machinery Operations'!$Q36</f>
        <v>0</v>
      </c>
      <c r="E27" s="75">
        <f>+Acres!E26*'Machinery Operations'!$Q36</f>
        <v>0</v>
      </c>
      <c r="F27" s="75">
        <f>+Acres!F26*'Machinery Operations'!$Q36</f>
        <v>0</v>
      </c>
      <c r="G27" s="75">
        <f>+Acres!G26*'Machinery Operations'!$Q36</f>
        <v>0</v>
      </c>
      <c r="H27" s="75">
        <f>+Acres!H26*'Machinery Operations'!$Q36</f>
        <v>0</v>
      </c>
      <c r="I27" s="75">
        <f>+Acres!I26*'Machinery Operations'!$Q36</f>
        <v>0</v>
      </c>
      <c r="J27" s="75">
        <f>+Acres!J26*'Machinery Operations'!$Q36</f>
        <v>0</v>
      </c>
      <c r="K27" s="75">
        <f>+Acres!K26*'Machinery Operations'!$Q36</f>
        <v>0</v>
      </c>
      <c r="L27" s="75">
        <f>+Acres!L26*'Machinery Operations'!$Q36</f>
        <v>0</v>
      </c>
      <c r="M27" s="75">
        <f>+Acres!M26*'Machinery Operations'!$Q36</f>
        <v>0</v>
      </c>
      <c r="N27" s="75">
        <f>+Acres!N26*'Machinery Operations'!$Q36</f>
        <v>0</v>
      </c>
      <c r="O27" s="75">
        <f>+Acres!O26*'Machinery Operations'!$Q36</f>
        <v>0</v>
      </c>
      <c r="P27" s="75">
        <f>+Acres!P26*'Machinery Operations'!$Q36</f>
        <v>0</v>
      </c>
      <c r="Q27" s="75">
        <f>+Acres!Q26*'Machinery Operations'!$Q36</f>
        <v>0</v>
      </c>
      <c r="R27" s="75">
        <f>+Acres!R26*'Machinery Operations'!$Q36</f>
        <v>0</v>
      </c>
      <c r="S27" s="75">
        <f>+Acres!S26*'Machinery Operations'!$Q36</f>
        <v>0</v>
      </c>
      <c r="T27" s="75">
        <f>+Acres!T26*'Machinery Operations'!$Q36</f>
        <v>0</v>
      </c>
      <c r="U27" s="75">
        <f>+Acres!U26*'Machinery Operations'!$Q36</f>
        <v>0</v>
      </c>
      <c r="V27" s="75">
        <f>+Acres!V26*'Machinery Operations'!$Q36</f>
        <v>0</v>
      </c>
      <c r="W27" s="75">
        <f>+Acres!W26*'Machinery Operations'!$Q36</f>
        <v>0</v>
      </c>
      <c r="X27" s="75">
        <f>+Acres!X26*'Machinery Operations'!$Q36</f>
        <v>0</v>
      </c>
      <c r="Y27" s="75">
        <f>+Acres!Y26*'Machinery Operations'!$Q36</f>
        <v>0</v>
      </c>
      <c r="Z27" s="75">
        <f>+Acres!Z26*'Machinery Operations'!$Q36</f>
        <v>0</v>
      </c>
      <c r="AA27" s="75">
        <f>+Acres!AA26*'Machinery Operations'!$Q36</f>
        <v>0</v>
      </c>
      <c r="AB27" s="75">
        <f>+Acres!AB26*'Machinery Operations'!$Q36</f>
        <v>0</v>
      </c>
      <c r="AC27" s="75">
        <f>+Acres!AC26*'Machinery Operations'!$Q36</f>
        <v>0</v>
      </c>
      <c r="AD27" s="75">
        <f>+Acres!AD26*'Machinery Operations'!$Q36</f>
        <v>0</v>
      </c>
      <c r="AE27" s="75">
        <f>+Acres!AE26*'Machinery Operations'!$Q36</f>
        <v>0</v>
      </c>
      <c r="AF27" s="75">
        <f>+Acres!AF26*'Machinery Operations'!$Q36</f>
        <v>0</v>
      </c>
      <c r="AG27" s="75">
        <f>+Acres!AG26*'Machinery Operations'!$Q36</f>
        <v>0</v>
      </c>
      <c r="AH27" s="75">
        <f>+Acres!AH26*'Machinery Operations'!$Q36</f>
        <v>0</v>
      </c>
      <c r="AI27" s="75">
        <f>+Acres!AI26*'Machinery Operations'!$Q36</f>
        <v>0</v>
      </c>
      <c r="AJ27" s="75">
        <f>+Acres!AJ26*'Machinery Operations'!$Q36</f>
        <v>0</v>
      </c>
      <c r="AK27" s="75">
        <f>+Acres!AK26*'Machinery Operations'!$Q36</f>
        <v>0</v>
      </c>
      <c r="AL27" s="75">
        <f>+Acres!AL26*'Machinery Operations'!$Q36</f>
        <v>0</v>
      </c>
      <c r="AM27" s="75">
        <f>+Acres!AM26*'Machinery Operations'!$Q36</f>
        <v>0</v>
      </c>
      <c r="AN27" s="75">
        <f>+Acres!AN26*'Machinery Operations'!$Q36</f>
        <v>0</v>
      </c>
      <c r="AO27" s="75">
        <f>+Acres!AO26*'Machinery Operations'!$Q36</f>
        <v>0</v>
      </c>
      <c r="AP27" s="75">
        <f>+Acres!AP26*'Machinery Operations'!$Q36</f>
        <v>0</v>
      </c>
      <c r="AQ27" s="75">
        <f>+Acres!AQ26*'Machinery Operations'!$Q36</f>
        <v>0</v>
      </c>
    </row>
    <row r="28" spans="1:43" ht="18.75" customHeight="1" x14ac:dyDescent="0.2">
      <c r="A28" s="3" t="str">
        <f>+'Machinery Operations'!A37</f>
        <v>Activity</v>
      </c>
      <c r="B28" s="3">
        <f>+'Machinery Operations'!B37</f>
        <v>0</v>
      </c>
      <c r="C28" s="3">
        <f>+'Machinery Operations'!C37</f>
        <v>0</v>
      </c>
      <c r="D28" s="75">
        <f>+Acres!D27*'Machinery Operations'!$Q37</f>
        <v>0</v>
      </c>
      <c r="E28" s="75">
        <f>+Acres!E27*'Machinery Operations'!$Q37</f>
        <v>0</v>
      </c>
      <c r="F28" s="75">
        <f>+Acres!F27*'Machinery Operations'!$Q37</f>
        <v>0</v>
      </c>
      <c r="G28" s="75">
        <f>+Acres!G27*'Machinery Operations'!$Q37</f>
        <v>0</v>
      </c>
      <c r="H28" s="75">
        <f>+Acres!H27*'Machinery Operations'!$Q37</f>
        <v>0</v>
      </c>
      <c r="I28" s="75">
        <f>+Acres!I27*'Machinery Operations'!$Q37</f>
        <v>0</v>
      </c>
      <c r="J28" s="75">
        <f>+Acres!J27*'Machinery Operations'!$Q37</f>
        <v>0</v>
      </c>
      <c r="K28" s="75">
        <f>+Acres!K27*'Machinery Operations'!$Q37</f>
        <v>0</v>
      </c>
      <c r="L28" s="75">
        <f>+Acres!L27*'Machinery Operations'!$Q37</f>
        <v>0</v>
      </c>
      <c r="M28" s="75">
        <f>+Acres!M27*'Machinery Operations'!$Q37</f>
        <v>0</v>
      </c>
      <c r="N28" s="75">
        <f>+Acres!N27*'Machinery Operations'!$Q37</f>
        <v>0</v>
      </c>
      <c r="O28" s="75">
        <f>+Acres!O27*'Machinery Operations'!$Q37</f>
        <v>0</v>
      </c>
      <c r="P28" s="75">
        <f>+Acres!P27*'Machinery Operations'!$Q37</f>
        <v>0</v>
      </c>
      <c r="Q28" s="75">
        <f>+Acres!Q27*'Machinery Operations'!$Q37</f>
        <v>0</v>
      </c>
      <c r="R28" s="75">
        <f>+Acres!R27*'Machinery Operations'!$Q37</f>
        <v>0</v>
      </c>
      <c r="S28" s="75">
        <f>+Acres!S27*'Machinery Operations'!$Q37</f>
        <v>0</v>
      </c>
      <c r="T28" s="75">
        <f>+Acres!T27*'Machinery Operations'!$Q37</f>
        <v>0</v>
      </c>
      <c r="U28" s="75">
        <f>+Acres!U27*'Machinery Operations'!$Q37</f>
        <v>0</v>
      </c>
      <c r="V28" s="75">
        <f>+Acres!V27*'Machinery Operations'!$Q37</f>
        <v>0</v>
      </c>
      <c r="W28" s="75">
        <f>+Acres!W27*'Machinery Operations'!$Q37</f>
        <v>0</v>
      </c>
      <c r="X28" s="75">
        <f>+Acres!X27*'Machinery Operations'!$Q37</f>
        <v>0</v>
      </c>
      <c r="Y28" s="75">
        <f>+Acres!Y27*'Machinery Operations'!$Q37</f>
        <v>0</v>
      </c>
      <c r="Z28" s="75">
        <f>+Acres!Z27*'Machinery Operations'!$Q37</f>
        <v>0</v>
      </c>
      <c r="AA28" s="75">
        <f>+Acres!AA27*'Machinery Operations'!$Q37</f>
        <v>0</v>
      </c>
      <c r="AB28" s="75">
        <f>+Acres!AB27*'Machinery Operations'!$Q37</f>
        <v>0</v>
      </c>
      <c r="AC28" s="75">
        <f>+Acres!AC27*'Machinery Operations'!$Q37</f>
        <v>0</v>
      </c>
      <c r="AD28" s="75">
        <f>+Acres!AD27*'Machinery Operations'!$Q37</f>
        <v>0</v>
      </c>
      <c r="AE28" s="75">
        <f>+Acres!AE27*'Machinery Operations'!$Q37</f>
        <v>0</v>
      </c>
      <c r="AF28" s="75">
        <f>+Acres!AF27*'Machinery Operations'!$Q37</f>
        <v>0</v>
      </c>
      <c r="AG28" s="75">
        <f>+Acres!AG27*'Machinery Operations'!$Q37</f>
        <v>0</v>
      </c>
      <c r="AH28" s="75">
        <f>+Acres!AH27*'Machinery Operations'!$Q37</f>
        <v>0</v>
      </c>
      <c r="AI28" s="75">
        <f>+Acres!AI27*'Machinery Operations'!$Q37</f>
        <v>0</v>
      </c>
      <c r="AJ28" s="75">
        <f>+Acres!AJ27*'Machinery Operations'!$Q37</f>
        <v>0</v>
      </c>
      <c r="AK28" s="75">
        <f>+Acres!AK27*'Machinery Operations'!$Q37</f>
        <v>0</v>
      </c>
      <c r="AL28" s="75">
        <f>+Acres!AL27*'Machinery Operations'!$Q37</f>
        <v>0</v>
      </c>
      <c r="AM28" s="75">
        <f>+Acres!AM27*'Machinery Operations'!$Q37</f>
        <v>0</v>
      </c>
      <c r="AN28" s="75">
        <f>+Acres!AN27*'Machinery Operations'!$Q37</f>
        <v>0</v>
      </c>
      <c r="AO28" s="75">
        <f>+Acres!AO27*'Machinery Operations'!$Q37</f>
        <v>0</v>
      </c>
      <c r="AP28" s="75">
        <f>+Acres!AP27*'Machinery Operations'!$Q37</f>
        <v>0</v>
      </c>
      <c r="AQ28" s="75">
        <f>+Acres!AQ27*'Machinery Operations'!$Q37</f>
        <v>0</v>
      </c>
    </row>
    <row r="29" spans="1:43" ht="18.75" customHeight="1" x14ac:dyDescent="0.2">
      <c r="A29" s="3" t="str">
        <f>+'Machinery Operations'!A38</f>
        <v>Activity</v>
      </c>
      <c r="B29" s="3">
        <f>+'Machinery Operations'!B38</f>
        <v>0</v>
      </c>
      <c r="C29" s="3">
        <f>+'Machinery Operations'!C38</f>
        <v>0</v>
      </c>
      <c r="D29" s="75">
        <f>+Acres!D28*'Machinery Operations'!$Q38</f>
        <v>0</v>
      </c>
      <c r="E29" s="75">
        <f>+Acres!E28*'Machinery Operations'!$Q38</f>
        <v>0</v>
      </c>
      <c r="F29" s="75">
        <f>+Acres!F28*'Machinery Operations'!$Q38</f>
        <v>0</v>
      </c>
      <c r="G29" s="75">
        <f>+Acres!G28*'Machinery Operations'!$Q38</f>
        <v>0</v>
      </c>
      <c r="H29" s="75">
        <f>+Acres!H28*'Machinery Operations'!$Q38</f>
        <v>0</v>
      </c>
      <c r="I29" s="75">
        <f>+Acres!I28*'Machinery Operations'!$Q38</f>
        <v>0</v>
      </c>
      <c r="J29" s="75">
        <f>+Acres!J28*'Machinery Operations'!$Q38</f>
        <v>0</v>
      </c>
      <c r="K29" s="75">
        <f>+Acres!K28*'Machinery Operations'!$Q38</f>
        <v>0</v>
      </c>
      <c r="L29" s="75">
        <f>+Acres!L28*'Machinery Operations'!$Q38</f>
        <v>0</v>
      </c>
      <c r="M29" s="75">
        <f>+Acres!M28*'Machinery Operations'!$Q38</f>
        <v>0</v>
      </c>
      <c r="N29" s="75">
        <f>+Acres!N28*'Machinery Operations'!$Q38</f>
        <v>0</v>
      </c>
      <c r="O29" s="75">
        <f>+Acres!O28*'Machinery Operations'!$Q38</f>
        <v>0</v>
      </c>
      <c r="P29" s="75">
        <f>+Acres!P28*'Machinery Operations'!$Q38</f>
        <v>0</v>
      </c>
      <c r="Q29" s="75">
        <f>+Acres!Q28*'Machinery Operations'!$Q38</f>
        <v>0</v>
      </c>
      <c r="R29" s="75">
        <f>+Acres!R28*'Machinery Operations'!$Q38</f>
        <v>0</v>
      </c>
      <c r="S29" s="75">
        <f>+Acres!S28*'Machinery Operations'!$Q38</f>
        <v>0</v>
      </c>
      <c r="T29" s="75">
        <f>+Acres!T28*'Machinery Operations'!$Q38</f>
        <v>0</v>
      </c>
      <c r="U29" s="75">
        <f>+Acres!U28*'Machinery Operations'!$Q38</f>
        <v>0</v>
      </c>
      <c r="V29" s="75">
        <f>+Acres!V28*'Machinery Operations'!$Q38</f>
        <v>0</v>
      </c>
      <c r="W29" s="75">
        <f>+Acres!W28*'Machinery Operations'!$Q38</f>
        <v>0</v>
      </c>
      <c r="X29" s="75">
        <f>+Acres!X28*'Machinery Operations'!$Q38</f>
        <v>0</v>
      </c>
      <c r="Y29" s="75">
        <f>+Acres!Y28*'Machinery Operations'!$Q38</f>
        <v>0</v>
      </c>
      <c r="Z29" s="75">
        <f>+Acres!Z28*'Machinery Operations'!$Q38</f>
        <v>0</v>
      </c>
      <c r="AA29" s="75">
        <f>+Acres!AA28*'Machinery Operations'!$Q38</f>
        <v>0</v>
      </c>
      <c r="AB29" s="75">
        <f>+Acres!AB28*'Machinery Operations'!$Q38</f>
        <v>0</v>
      </c>
      <c r="AC29" s="75">
        <f>+Acres!AC28*'Machinery Operations'!$Q38</f>
        <v>0</v>
      </c>
      <c r="AD29" s="75">
        <f>+Acres!AD28*'Machinery Operations'!$Q38</f>
        <v>0</v>
      </c>
      <c r="AE29" s="75">
        <f>+Acres!AE28*'Machinery Operations'!$Q38</f>
        <v>0</v>
      </c>
      <c r="AF29" s="75">
        <f>+Acres!AF28*'Machinery Operations'!$Q38</f>
        <v>0</v>
      </c>
      <c r="AG29" s="75">
        <f>+Acres!AG28*'Machinery Operations'!$Q38</f>
        <v>0</v>
      </c>
      <c r="AH29" s="75">
        <f>+Acres!AH28*'Machinery Operations'!$Q38</f>
        <v>0</v>
      </c>
      <c r="AI29" s="75">
        <f>+Acres!AI28*'Machinery Operations'!$Q38</f>
        <v>0</v>
      </c>
      <c r="AJ29" s="75">
        <f>+Acres!AJ28*'Machinery Operations'!$Q38</f>
        <v>0</v>
      </c>
      <c r="AK29" s="75">
        <f>+Acres!AK28*'Machinery Operations'!$Q38</f>
        <v>0</v>
      </c>
      <c r="AL29" s="75">
        <f>+Acres!AL28*'Machinery Operations'!$Q38</f>
        <v>0</v>
      </c>
      <c r="AM29" s="75">
        <f>+Acres!AM28*'Machinery Operations'!$Q38</f>
        <v>0</v>
      </c>
      <c r="AN29" s="75">
        <f>+Acres!AN28*'Machinery Operations'!$Q38</f>
        <v>0</v>
      </c>
      <c r="AO29" s="75">
        <f>+Acres!AO28*'Machinery Operations'!$Q38</f>
        <v>0</v>
      </c>
      <c r="AP29" s="75">
        <f>+Acres!AP28*'Machinery Operations'!$Q38</f>
        <v>0</v>
      </c>
      <c r="AQ29" s="75">
        <f>+Acres!AQ28*'Machinery Operations'!$Q38</f>
        <v>0</v>
      </c>
    </row>
    <row r="30" spans="1:43" ht="18.75" customHeight="1" x14ac:dyDescent="0.2">
      <c r="A30" s="3" t="str">
        <f>+'Machinery Operations'!A39</f>
        <v>Activity</v>
      </c>
      <c r="B30" s="3">
        <f>+'Machinery Operations'!B39</f>
        <v>0</v>
      </c>
      <c r="C30" s="3">
        <f>+'Machinery Operations'!C39</f>
        <v>0</v>
      </c>
      <c r="D30" s="75">
        <f>+Acres!D29*'Machinery Operations'!$Q39</f>
        <v>0</v>
      </c>
      <c r="E30" s="75">
        <f>+Acres!E29*'Machinery Operations'!$Q39</f>
        <v>0</v>
      </c>
      <c r="F30" s="75">
        <f>+Acres!F29*'Machinery Operations'!$Q39</f>
        <v>0</v>
      </c>
      <c r="G30" s="75">
        <f>+Acres!G29*'Machinery Operations'!$Q39</f>
        <v>0</v>
      </c>
      <c r="H30" s="75">
        <f>+Acres!H29*'Machinery Operations'!$Q39</f>
        <v>0</v>
      </c>
      <c r="I30" s="75">
        <f>+Acres!I29*'Machinery Operations'!$Q39</f>
        <v>0</v>
      </c>
      <c r="J30" s="75">
        <f>+Acres!J29*'Machinery Operations'!$Q39</f>
        <v>0</v>
      </c>
      <c r="K30" s="75">
        <f>+Acres!K29*'Machinery Operations'!$Q39</f>
        <v>0</v>
      </c>
      <c r="L30" s="75">
        <f>+Acres!L29*'Machinery Operations'!$Q39</f>
        <v>0</v>
      </c>
      <c r="M30" s="75">
        <f>+Acres!M29*'Machinery Operations'!$Q39</f>
        <v>0</v>
      </c>
      <c r="N30" s="75">
        <f>+Acres!N29*'Machinery Operations'!$Q39</f>
        <v>0</v>
      </c>
      <c r="O30" s="75">
        <f>+Acres!O29*'Machinery Operations'!$Q39</f>
        <v>0</v>
      </c>
      <c r="P30" s="75">
        <f>+Acres!P29*'Machinery Operations'!$Q39</f>
        <v>0</v>
      </c>
      <c r="Q30" s="75">
        <f>+Acres!Q29*'Machinery Operations'!$Q39</f>
        <v>0</v>
      </c>
      <c r="R30" s="75">
        <f>+Acres!R29*'Machinery Operations'!$Q39</f>
        <v>0</v>
      </c>
      <c r="S30" s="75">
        <f>+Acres!S29*'Machinery Operations'!$Q39</f>
        <v>0</v>
      </c>
      <c r="T30" s="75">
        <f>+Acres!T29*'Machinery Operations'!$Q39</f>
        <v>0</v>
      </c>
      <c r="U30" s="75">
        <f>+Acres!U29*'Machinery Operations'!$Q39</f>
        <v>0</v>
      </c>
      <c r="V30" s="75">
        <f>+Acres!V29*'Machinery Operations'!$Q39</f>
        <v>0</v>
      </c>
      <c r="W30" s="75">
        <f>+Acres!W29*'Machinery Operations'!$Q39</f>
        <v>0</v>
      </c>
      <c r="X30" s="75">
        <f>+Acres!X29*'Machinery Operations'!$Q39</f>
        <v>0</v>
      </c>
      <c r="Y30" s="75">
        <f>+Acres!Y29*'Machinery Operations'!$Q39</f>
        <v>0</v>
      </c>
      <c r="Z30" s="75">
        <f>+Acres!Z29*'Machinery Operations'!$Q39</f>
        <v>0</v>
      </c>
      <c r="AA30" s="75">
        <f>+Acres!AA29*'Machinery Operations'!$Q39</f>
        <v>0</v>
      </c>
      <c r="AB30" s="75">
        <f>+Acres!AB29*'Machinery Operations'!$Q39</f>
        <v>0</v>
      </c>
      <c r="AC30" s="75">
        <f>+Acres!AC29*'Machinery Operations'!$Q39</f>
        <v>0</v>
      </c>
      <c r="AD30" s="75">
        <f>+Acres!AD29*'Machinery Operations'!$Q39</f>
        <v>0</v>
      </c>
      <c r="AE30" s="75">
        <f>+Acres!AE29*'Machinery Operations'!$Q39</f>
        <v>0</v>
      </c>
      <c r="AF30" s="75">
        <f>+Acres!AF29*'Machinery Operations'!$Q39</f>
        <v>0</v>
      </c>
      <c r="AG30" s="75">
        <f>+Acres!AG29*'Machinery Operations'!$Q39</f>
        <v>0</v>
      </c>
      <c r="AH30" s="75">
        <f>+Acres!AH29*'Machinery Operations'!$Q39</f>
        <v>0</v>
      </c>
      <c r="AI30" s="75">
        <f>+Acres!AI29*'Machinery Operations'!$Q39</f>
        <v>0</v>
      </c>
      <c r="AJ30" s="75">
        <f>+Acres!AJ29*'Machinery Operations'!$Q39</f>
        <v>0</v>
      </c>
      <c r="AK30" s="75">
        <f>+Acres!AK29*'Machinery Operations'!$Q39</f>
        <v>0</v>
      </c>
      <c r="AL30" s="75">
        <f>+Acres!AL29*'Machinery Operations'!$Q39</f>
        <v>0</v>
      </c>
      <c r="AM30" s="75">
        <f>+Acres!AM29*'Machinery Operations'!$Q39</f>
        <v>0</v>
      </c>
      <c r="AN30" s="75">
        <f>+Acres!AN29*'Machinery Operations'!$Q39</f>
        <v>0</v>
      </c>
      <c r="AO30" s="75">
        <f>+Acres!AO29*'Machinery Operations'!$Q39</f>
        <v>0</v>
      </c>
      <c r="AP30" s="75">
        <f>+Acres!AP29*'Machinery Operations'!$Q39</f>
        <v>0</v>
      </c>
      <c r="AQ30" s="75">
        <f>+Acres!AQ29*'Machinery Operations'!$Q39</f>
        <v>0</v>
      </c>
    </row>
    <row r="31" spans="1:43" ht="18.75" customHeight="1" x14ac:dyDescent="0.2">
      <c r="A31" s="3" t="str">
        <f>+'Machinery Operations'!A40</f>
        <v>Activity</v>
      </c>
      <c r="B31" s="3">
        <f>+'Machinery Operations'!B40</f>
        <v>0</v>
      </c>
      <c r="C31" s="3">
        <f>+'Machinery Operations'!C40</f>
        <v>0</v>
      </c>
      <c r="D31" s="75">
        <f>+Acres!D30*'Machinery Operations'!$Q40</f>
        <v>0</v>
      </c>
      <c r="E31" s="75">
        <f>+Acres!E30*'Machinery Operations'!$Q40</f>
        <v>0</v>
      </c>
      <c r="F31" s="75">
        <f>+Acres!F30*'Machinery Operations'!$Q40</f>
        <v>0</v>
      </c>
      <c r="G31" s="75">
        <f>+Acres!G30*'Machinery Operations'!$Q40</f>
        <v>0</v>
      </c>
      <c r="H31" s="75">
        <f>+Acres!H30*'Machinery Operations'!$Q40</f>
        <v>0</v>
      </c>
      <c r="I31" s="75">
        <f>+Acres!I30*'Machinery Operations'!$Q40</f>
        <v>0</v>
      </c>
      <c r="J31" s="75">
        <f>+Acres!J30*'Machinery Operations'!$Q40</f>
        <v>0</v>
      </c>
      <c r="K31" s="75">
        <f>+Acres!K30*'Machinery Operations'!$Q40</f>
        <v>0</v>
      </c>
      <c r="L31" s="75">
        <f>+Acres!L30*'Machinery Operations'!$Q40</f>
        <v>0</v>
      </c>
      <c r="M31" s="75">
        <f>+Acres!M30*'Machinery Operations'!$Q40</f>
        <v>0</v>
      </c>
      <c r="N31" s="75">
        <f>+Acres!N30*'Machinery Operations'!$Q40</f>
        <v>0</v>
      </c>
      <c r="O31" s="75">
        <f>+Acres!O30*'Machinery Operations'!$Q40</f>
        <v>0</v>
      </c>
      <c r="P31" s="75">
        <f>+Acres!P30*'Machinery Operations'!$Q40</f>
        <v>0</v>
      </c>
      <c r="Q31" s="75">
        <f>+Acres!Q30*'Machinery Operations'!$Q40</f>
        <v>0</v>
      </c>
      <c r="R31" s="75">
        <f>+Acres!R30*'Machinery Operations'!$Q40</f>
        <v>0</v>
      </c>
      <c r="S31" s="75">
        <f>+Acres!S30*'Machinery Operations'!$Q40</f>
        <v>0</v>
      </c>
      <c r="T31" s="75">
        <f>+Acres!T30*'Machinery Operations'!$Q40</f>
        <v>0</v>
      </c>
      <c r="U31" s="75">
        <f>+Acres!U30*'Machinery Operations'!$Q40</f>
        <v>0</v>
      </c>
      <c r="V31" s="75">
        <f>+Acres!V30*'Machinery Operations'!$Q40</f>
        <v>0</v>
      </c>
      <c r="W31" s="75">
        <f>+Acres!W30*'Machinery Operations'!$Q40</f>
        <v>0</v>
      </c>
      <c r="X31" s="75">
        <f>+Acres!X30*'Machinery Operations'!$Q40</f>
        <v>0</v>
      </c>
      <c r="Y31" s="75">
        <f>+Acres!Y30*'Machinery Operations'!$Q40</f>
        <v>0</v>
      </c>
      <c r="Z31" s="75">
        <f>+Acres!Z30*'Machinery Operations'!$Q40</f>
        <v>0</v>
      </c>
      <c r="AA31" s="75">
        <f>+Acres!AA30*'Machinery Operations'!$Q40</f>
        <v>0</v>
      </c>
      <c r="AB31" s="75">
        <f>+Acres!AB30*'Machinery Operations'!$Q40</f>
        <v>0</v>
      </c>
      <c r="AC31" s="75">
        <f>+Acres!AC30*'Machinery Operations'!$Q40</f>
        <v>0</v>
      </c>
      <c r="AD31" s="75">
        <f>+Acres!AD30*'Machinery Operations'!$Q40</f>
        <v>0</v>
      </c>
      <c r="AE31" s="75">
        <f>+Acres!AE30*'Machinery Operations'!$Q40</f>
        <v>0</v>
      </c>
      <c r="AF31" s="75">
        <f>+Acres!AF30*'Machinery Operations'!$Q40</f>
        <v>0</v>
      </c>
      <c r="AG31" s="75">
        <f>+Acres!AG30*'Machinery Operations'!$Q40</f>
        <v>0</v>
      </c>
      <c r="AH31" s="75">
        <f>+Acres!AH30*'Machinery Operations'!$Q40</f>
        <v>0</v>
      </c>
      <c r="AI31" s="75">
        <f>+Acres!AI30*'Machinery Operations'!$Q40</f>
        <v>0</v>
      </c>
      <c r="AJ31" s="75">
        <f>+Acres!AJ30*'Machinery Operations'!$Q40</f>
        <v>0</v>
      </c>
      <c r="AK31" s="75">
        <f>+Acres!AK30*'Machinery Operations'!$Q40</f>
        <v>0</v>
      </c>
      <c r="AL31" s="75">
        <f>+Acres!AL30*'Machinery Operations'!$Q40</f>
        <v>0</v>
      </c>
      <c r="AM31" s="75">
        <f>+Acres!AM30*'Machinery Operations'!$Q40</f>
        <v>0</v>
      </c>
      <c r="AN31" s="75">
        <f>+Acres!AN30*'Machinery Operations'!$Q40</f>
        <v>0</v>
      </c>
      <c r="AO31" s="75">
        <f>+Acres!AO30*'Machinery Operations'!$Q40</f>
        <v>0</v>
      </c>
      <c r="AP31" s="75">
        <f>+Acres!AP30*'Machinery Operations'!$Q40</f>
        <v>0</v>
      </c>
      <c r="AQ31" s="75">
        <f>+Acres!AQ30*'Machinery Operations'!$Q40</f>
        <v>0</v>
      </c>
    </row>
    <row r="32" spans="1:43" ht="18.75" customHeight="1" x14ac:dyDescent="0.2">
      <c r="A32" s="3" t="str">
        <f>+'Machinery Operations'!A41</f>
        <v>Activity</v>
      </c>
      <c r="B32" s="3">
        <f>+'Machinery Operations'!B41</f>
        <v>0</v>
      </c>
      <c r="C32" s="3">
        <f>+'Machinery Operations'!C41</f>
        <v>0</v>
      </c>
      <c r="D32" s="75">
        <f>+Acres!D31*'Machinery Operations'!$Q41</f>
        <v>0</v>
      </c>
      <c r="E32" s="75">
        <f>+Acres!E31*'Machinery Operations'!$Q41</f>
        <v>0</v>
      </c>
      <c r="F32" s="75">
        <f>+Acres!F31*'Machinery Operations'!$Q41</f>
        <v>0</v>
      </c>
      <c r="G32" s="75">
        <f>+Acres!G31*'Machinery Operations'!$Q41</f>
        <v>0</v>
      </c>
      <c r="H32" s="75">
        <f>+Acres!H31*'Machinery Operations'!$Q41</f>
        <v>0</v>
      </c>
      <c r="I32" s="75">
        <f>+Acres!I31*'Machinery Operations'!$Q41</f>
        <v>0</v>
      </c>
      <c r="J32" s="75">
        <f>+Acres!J31*'Machinery Operations'!$Q41</f>
        <v>0</v>
      </c>
      <c r="K32" s="75">
        <f>+Acres!K31*'Machinery Operations'!$Q41</f>
        <v>0</v>
      </c>
      <c r="L32" s="75">
        <f>+Acres!L31*'Machinery Operations'!$Q41</f>
        <v>0</v>
      </c>
      <c r="M32" s="75">
        <f>+Acres!M31*'Machinery Operations'!$Q41</f>
        <v>0</v>
      </c>
      <c r="N32" s="75">
        <f>+Acres!N31*'Machinery Operations'!$Q41</f>
        <v>0</v>
      </c>
      <c r="O32" s="75">
        <f>+Acres!O31*'Machinery Operations'!$Q41</f>
        <v>0</v>
      </c>
      <c r="P32" s="75">
        <f>+Acres!P31*'Machinery Operations'!$Q41</f>
        <v>0</v>
      </c>
      <c r="Q32" s="75">
        <f>+Acres!Q31*'Machinery Operations'!$Q41</f>
        <v>0</v>
      </c>
      <c r="R32" s="75">
        <f>+Acres!R31*'Machinery Operations'!$Q41</f>
        <v>0</v>
      </c>
      <c r="S32" s="75">
        <f>+Acres!S31*'Machinery Operations'!$Q41</f>
        <v>0</v>
      </c>
      <c r="T32" s="75">
        <f>+Acres!T31*'Machinery Operations'!$Q41</f>
        <v>0</v>
      </c>
      <c r="U32" s="75">
        <f>+Acres!U31*'Machinery Operations'!$Q41</f>
        <v>0</v>
      </c>
      <c r="V32" s="75">
        <f>+Acres!V31*'Machinery Operations'!$Q41</f>
        <v>0</v>
      </c>
      <c r="W32" s="75">
        <f>+Acres!W31*'Machinery Operations'!$Q41</f>
        <v>0</v>
      </c>
      <c r="X32" s="75">
        <f>+Acres!X31*'Machinery Operations'!$Q41</f>
        <v>0</v>
      </c>
      <c r="Y32" s="75">
        <f>+Acres!Y31*'Machinery Operations'!$Q41</f>
        <v>0</v>
      </c>
      <c r="Z32" s="75">
        <f>+Acres!Z31*'Machinery Operations'!$Q41</f>
        <v>0</v>
      </c>
      <c r="AA32" s="75">
        <f>+Acres!AA31*'Machinery Operations'!$Q41</f>
        <v>0</v>
      </c>
      <c r="AB32" s="75">
        <f>+Acres!AB31*'Machinery Operations'!$Q41</f>
        <v>0</v>
      </c>
      <c r="AC32" s="75">
        <f>+Acres!AC31*'Machinery Operations'!$Q41</f>
        <v>0</v>
      </c>
      <c r="AD32" s="75">
        <f>+Acres!AD31*'Machinery Operations'!$Q41</f>
        <v>0</v>
      </c>
      <c r="AE32" s="75">
        <f>+Acres!AE31*'Machinery Operations'!$Q41</f>
        <v>0</v>
      </c>
      <c r="AF32" s="75">
        <f>+Acres!AF31*'Machinery Operations'!$Q41</f>
        <v>0</v>
      </c>
      <c r="AG32" s="75">
        <f>+Acres!AG31*'Machinery Operations'!$Q41</f>
        <v>0</v>
      </c>
      <c r="AH32" s="75">
        <f>+Acres!AH31*'Machinery Operations'!$Q41</f>
        <v>0</v>
      </c>
      <c r="AI32" s="75">
        <f>+Acres!AI31*'Machinery Operations'!$Q41</f>
        <v>0</v>
      </c>
      <c r="AJ32" s="75">
        <f>+Acres!AJ31*'Machinery Operations'!$Q41</f>
        <v>0</v>
      </c>
      <c r="AK32" s="75">
        <f>+Acres!AK31*'Machinery Operations'!$Q41</f>
        <v>0</v>
      </c>
      <c r="AL32" s="75">
        <f>+Acres!AL31*'Machinery Operations'!$Q41</f>
        <v>0</v>
      </c>
      <c r="AM32" s="75">
        <f>+Acres!AM31*'Machinery Operations'!$Q41</f>
        <v>0</v>
      </c>
      <c r="AN32" s="75">
        <f>+Acres!AN31*'Machinery Operations'!$Q41</f>
        <v>0</v>
      </c>
      <c r="AO32" s="75">
        <f>+Acres!AO31*'Machinery Operations'!$Q41</f>
        <v>0</v>
      </c>
      <c r="AP32" s="75">
        <f>+Acres!AP31*'Machinery Operations'!$Q41</f>
        <v>0</v>
      </c>
      <c r="AQ32" s="75">
        <f>+Acres!AQ31*'Machinery Operations'!$Q41</f>
        <v>0</v>
      </c>
    </row>
    <row r="33" spans="1:43" ht="18.75" customHeight="1" x14ac:dyDescent="0.2">
      <c r="A33" s="3" t="str">
        <f>+'Machinery Operations'!A42</f>
        <v>Activity</v>
      </c>
      <c r="B33" s="3">
        <f>+'Machinery Operations'!B42</f>
        <v>0</v>
      </c>
      <c r="C33" s="3">
        <f>+'Machinery Operations'!C42</f>
        <v>0</v>
      </c>
      <c r="D33" s="75">
        <f>+Acres!D32*'Machinery Operations'!$Q42</f>
        <v>0</v>
      </c>
      <c r="E33" s="75">
        <f>+Acres!E32*'Machinery Operations'!$Q42</f>
        <v>0</v>
      </c>
      <c r="F33" s="75">
        <f>+Acres!F32*'Machinery Operations'!$Q42</f>
        <v>0</v>
      </c>
      <c r="G33" s="75">
        <f>+Acres!G32*'Machinery Operations'!$Q42</f>
        <v>0</v>
      </c>
      <c r="H33" s="75">
        <f>+Acres!H32*'Machinery Operations'!$Q42</f>
        <v>0</v>
      </c>
      <c r="I33" s="75">
        <f>+Acres!I32*'Machinery Operations'!$Q42</f>
        <v>0</v>
      </c>
      <c r="J33" s="75">
        <f>+Acres!J32*'Machinery Operations'!$Q42</f>
        <v>0</v>
      </c>
      <c r="K33" s="75">
        <f>+Acres!K32*'Machinery Operations'!$Q42</f>
        <v>0</v>
      </c>
      <c r="L33" s="75">
        <f>+Acres!L32*'Machinery Operations'!$Q42</f>
        <v>0</v>
      </c>
      <c r="M33" s="75">
        <f>+Acres!M32*'Machinery Operations'!$Q42</f>
        <v>0</v>
      </c>
      <c r="N33" s="75">
        <f>+Acres!N32*'Machinery Operations'!$Q42</f>
        <v>0</v>
      </c>
      <c r="O33" s="75">
        <f>+Acres!O32*'Machinery Operations'!$Q42</f>
        <v>0</v>
      </c>
      <c r="P33" s="75">
        <f>+Acres!P32*'Machinery Operations'!$Q42</f>
        <v>0</v>
      </c>
      <c r="Q33" s="75">
        <f>+Acres!Q32*'Machinery Operations'!$Q42</f>
        <v>0</v>
      </c>
      <c r="R33" s="75">
        <f>+Acres!R32*'Machinery Operations'!$Q42</f>
        <v>0</v>
      </c>
      <c r="S33" s="75">
        <f>+Acres!S32*'Machinery Operations'!$Q42</f>
        <v>0</v>
      </c>
      <c r="T33" s="75">
        <f>+Acres!T32*'Machinery Operations'!$Q42</f>
        <v>0</v>
      </c>
      <c r="U33" s="75">
        <f>+Acres!U32*'Machinery Operations'!$Q42</f>
        <v>0</v>
      </c>
      <c r="V33" s="75">
        <f>+Acres!V32*'Machinery Operations'!$Q42</f>
        <v>0</v>
      </c>
      <c r="W33" s="75">
        <f>+Acres!W32*'Machinery Operations'!$Q42</f>
        <v>0</v>
      </c>
      <c r="X33" s="75">
        <f>+Acres!X32*'Machinery Operations'!$Q42</f>
        <v>0</v>
      </c>
      <c r="Y33" s="75">
        <f>+Acres!Y32*'Machinery Operations'!$Q42</f>
        <v>0</v>
      </c>
      <c r="Z33" s="75">
        <f>+Acres!Z32*'Machinery Operations'!$Q42</f>
        <v>0</v>
      </c>
      <c r="AA33" s="75">
        <f>+Acres!AA32*'Machinery Operations'!$Q42</f>
        <v>0</v>
      </c>
      <c r="AB33" s="75">
        <f>+Acres!AB32*'Machinery Operations'!$Q42</f>
        <v>0</v>
      </c>
      <c r="AC33" s="75">
        <f>+Acres!AC32*'Machinery Operations'!$Q42</f>
        <v>0</v>
      </c>
      <c r="AD33" s="75">
        <f>+Acres!AD32*'Machinery Operations'!$Q42</f>
        <v>0</v>
      </c>
      <c r="AE33" s="75">
        <f>+Acres!AE32*'Machinery Operations'!$Q42</f>
        <v>0</v>
      </c>
      <c r="AF33" s="75">
        <f>+Acres!AF32*'Machinery Operations'!$Q42</f>
        <v>0</v>
      </c>
      <c r="AG33" s="75">
        <f>+Acres!AG32*'Machinery Operations'!$Q42</f>
        <v>0</v>
      </c>
      <c r="AH33" s="75">
        <f>+Acres!AH32*'Machinery Operations'!$Q42</f>
        <v>0</v>
      </c>
      <c r="AI33" s="75">
        <f>+Acres!AI32*'Machinery Operations'!$Q42</f>
        <v>0</v>
      </c>
      <c r="AJ33" s="75">
        <f>+Acres!AJ32*'Machinery Operations'!$Q42</f>
        <v>0</v>
      </c>
      <c r="AK33" s="75">
        <f>+Acres!AK32*'Machinery Operations'!$Q42</f>
        <v>0</v>
      </c>
      <c r="AL33" s="75">
        <f>+Acres!AL32*'Machinery Operations'!$Q42</f>
        <v>0</v>
      </c>
      <c r="AM33" s="75">
        <f>+Acres!AM32*'Machinery Operations'!$Q42</f>
        <v>0</v>
      </c>
      <c r="AN33" s="75">
        <f>+Acres!AN32*'Machinery Operations'!$Q42</f>
        <v>0</v>
      </c>
      <c r="AO33" s="75">
        <f>+Acres!AO32*'Machinery Operations'!$Q42</f>
        <v>0</v>
      </c>
      <c r="AP33" s="75">
        <f>+Acres!AP32*'Machinery Operations'!$Q42</f>
        <v>0</v>
      </c>
      <c r="AQ33" s="75">
        <f>+Acres!AQ32*'Machinery Operations'!$Q42</f>
        <v>0</v>
      </c>
    </row>
    <row r="34" spans="1:43" ht="18.75" customHeight="1" x14ac:dyDescent="0.2">
      <c r="A34" s="3" t="str">
        <f>+'Machinery Operations'!A43</f>
        <v>Activity</v>
      </c>
      <c r="B34" s="3">
        <f>+'Machinery Operations'!B43</f>
        <v>0</v>
      </c>
      <c r="C34" s="3">
        <f>+'Machinery Operations'!C43</f>
        <v>0</v>
      </c>
      <c r="D34" s="75">
        <f>+Acres!D33*'Machinery Operations'!$Q43</f>
        <v>0</v>
      </c>
      <c r="E34" s="75">
        <f>+Acres!E33*'Machinery Operations'!$Q43</f>
        <v>0</v>
      </c>
      <c r="F34" s="75">
        <f>+Acres!F33*'Machinery Operations'!$Q43</f>
        <v>0</v>
      </c>
      <c r="G34" s="75">
        <f>+Acres!G33*'Machinery Operations'!$Q43</f>
        <v>0</v>
      </c>
      <c r="H34" s="75">
        <f>+Acres!H33*'Machinery Operations'!$Q43</f>
        <v>0</v>
      </c>
      <c r="I34" s="75">
        <f>+Acres!I33*'Machinery Operations'!$Q43</f>
        <v>0</v>
      </c>
      <c r="J34" s="75">
        <f>+Acres!J33*'Machinery Operations'!$Q43</f>
        <v>0</v>
      </c>
      <c r="K34" s="75">
        <f>+Acres!K33*'Machinery Operations'!$Q43</f>
        <v>0</v>
      </c>
      <c r="L34" s="75">
        <f>+Acres!L33*'Machinery Operations'!$Q43</f>
        <v>0</v>
      </c>
      <c r="M34" s="75">
        <f>+Acres!M33*'Machinery Operations'!$Q43</f>
        <v>0</v>
      </c>
      <c r="N34" s="75">
        <f>+Acres!N33*'Machinery Operations'!$Q43</f>
        <v>0</v>
      </c>
      <c r="O34" s="75">
        <f>+Acres!O33*'Machinery Operations'!$Q43</f>
        <v>0</v>
      </c>
      <c r="P34" s="75">
        <f>+Acres!P33*'Machinery Operations'!$Q43</f>
        <v>0</v>
      </c>
      <c r="Q34" s="75">
        <f>+Acres!Q33*'Machinery Operations'!$Q43</f>
        <v>0</v>
      </c>
      <c r="R34" s="75">
        <f>+Acres!R33*'Machinery Operations'!$Q43</f>
        <v>0</v>
      </c>
      <c r="S34" s="75">
        <f>+Acres!S33*'Machinery Operations'!$Q43</f>
        <v>0</v>
      </c>
      <c r="T34" s="75">
        <f>+Acres!T33*'Machinery Operations'!$Q43</f>
        <v>0</v>
      </c>
      <c r="U34" s="75">
        <f>+Acres!U33*'Machinery Operations'!$Q43</f>
        <v>0</v>
      </c>
      <c r="V34" s="75">
        <f>+Acres!V33*'Machinery Operations'!$Q43</f>
        <v>0</v>
      </c>
      <c r="W34" s="75">
        <f>+Acres!W33*'Machinery Operations'!$Q43</f>
        <v>0</v>
      </c>
      <c r="X34" s="75">
        <f>+Acres!X33*'Machinery Operations'!$Q43</f>
        <v>0</v>
      </c>
      <c r="Y34" s="75">
        <f>+Acres!Y33*'Machinery Operations'!$Q43</f>
        <v>0</v>
      </c>
      <c r="Z34" s="75">
        <f>+Acres!Z33*'Machinery Operations'!$Q43</f>
        <v>0</v>
      </c>
      <c r="AA34" s="75">
        <f>+Acres!AA33*'Machinery Operations'!$Q43</f>
        <v>0</v>
      </c>
      <c r="AB34" s="75">
        <f>+Acres!AB33*'Machinery Operations'!$Q43</f>
        <v>0</v>
      </c>
      <c r="AC34" s="75">
        <f>+Acres!AC33*'Machinery Operations'!$Q43</f>
        <v>0</v>
      </c>
      <c r="AD34" s="75">
        <f>+Acres!AD33*'Machinery Operations'!$Q43</f>
        <v>0</v>
      </c>
      <c r="AE34" s="75">
        <f>+Acres!AE33*'Machinery Operations'!$Q43</f>
        <v>0</v>
      </c>
      <c r="AF34" s="75">
        <f>+Acres!AF33*'Machinery Operations'!$Q43</f>
        <v>0</v>
      </c>
      <c r="AG34" s="75">
        <f>+Acres!AG33*'Machinery Operations'!$Q43</f>
        <v>0</v>
      </c>
      <c r="AH34" s="75">
        <f>+Acres!AH33*'Machinery Operations'!$Q43</f>
        <v>0</v>
      </c>
      <c r="AI34" s="75">
        <f>+Acres!AI33*'Machinery Operations'!$Q43</f>
        <v>0</v>
      </c>
      <c r="AJ34" s="75">
        <f>+Acres!AJ33*'Machinery Operations'!$Q43</f>
        <v>0</v>
      </c>
      <c r="AK34" s="75">
        <f>+Acres!AK33*'Machinery Operations'!$Q43</f>
        <v>0</v>
      </c>
      <c r="AL34" s="75">
        <f>+Acres!AL33*'Machinery Operations'!$Q43</f>
        <v>0</v>
      </c>
      <c r="AM34" s="75">
        <f>+Acres!AM33*'Machinery Operations'!$Q43</f>
        <v>0</v>
      </c>
      <c r="AN34" s="75">
        <f>+Acres!AN33*'Machinery Operations'!$Q43</f>
        <v>0</v>
      </c>
      <c r="AO34" s="75">
        <f>+Acres!AO33*'Machinery Operations'!$Q43</f>
        <v>0</v>
      </c>
      <c r="AP34" s="75">
        <f>+Acres!AP33*'Machinery Operations'!$Q43</f>
        <v>0</v>
      </c>
      <c r="AQ34" s="75">
        <f>+Acres!AQ33*'Machinery Operations'!$Q43</f>
        <v>0</v>
      </c>
    </row>
    <row r="35" spans="1:43" ht="18.75" customHeight="1" x14ac:dyDescent="0.2">
      <c r="A35" s="3" t="str">
        <f>+'Machinery Operations'!A44</f>
        <v>Activity</v>
      </c>
      <c r="B35" s="3">
        <f>+'Machinery Operations'!B44</f>
        <v>0</v>
      </c>
      <c r="C35" s="3">
        <f>+'Machinery Operations'!C44</f>
        <v>0</v>
      </c>
      <c r="D35" s="75">
        <f>+Acres!D34*'Machinery Operations'!$Q44</f>
        <v>0</v>
      </c>
      <c r="E35" s="75">
        <f>+Acres!E34*'Machinery Operations'!$Q44</f>
        <v>0</v>
      </c>
      <c r="F35" s="75">
        <f>+Acres!F34*'Machinery Operations'!$Q44</f>
        <v>0</v>
      </c>
      <c r="G35" s="75">
        <f>+Acres!G34*'Machinery Operations'!$Q44</f>
        <v>0</v>
      </c>
      <c r="H35" s="75">
        <f>+Acres!H34*'Machinery Operations'!$Q44</f>
        <v>0</v>
      </c>
      <c r="I35" s="75">
        <f>+Acres!I34*'Machinery Operations'!$Q44</f>
        <v>0</v>
      </c>
      <c r="J35" s="75">
        <f>+Acres!J34*'Machinery Operations'!$Q44</f>
        <v>0</v>
      </c>
      <c r="K35" s="75">
        <f>+Acres!K34*'Machinery Operations'!$Q44</f>
        <v>0</v>
      </c>
      <c r="L35" s="75">
        <f>+Acres!L34*'Machinery Operations'!$Q44</f>
        <v>0</v>
      </c>
      <c r="M35" s="75">
        <f>+Acres!M34*'Machinery Operations'!$Q44</f>
        <v>0</v>
      </c>
      <c r="N35" s="75">
        <f>+Acres!N34*'Machinery Operations'!$Q44</f>
        <v>0</v>
      </c>
      <c r="O35" s="75">
        <f>+Acres!O34*'Machinery Operations'!$Q44</f>
        <v>0</v>
      </c>
      <c r="P35" s="75">
        <f>+Acres!P34*'Machinery Operations'!$Q44</f>
        <v>0</v>
      </c>
      <c r="Q35" s="75">
        <f>+Acres!Q34*'Machinery Operations'!$Q44</f>
        <v>0</v>
      </c>
      <c r="R35" s="75">
        <f>+Acres!R34*'Machinery Operations'!$Q44</f>
        <v>0</v>
      </c>
      <c r="S35" s="75">
        <f>+Acres!S34*'Machinery Operations'!$Q44</f>
        <v>0</v>
      </c>
      <c r="T35" s="75">
        <f>+Acres!T34*'Machinery Operations'!$Q44</f>
        <v>0</v>
      </c>
      <c r="U35" s="75">
        <f>+Acres!U34*'Machinery Operations'!$Q44</f>
        <v>0</v>
      </c>
      <c r="V35" s="75">
        <f>+Acres!V34*'Machinery Operations'!$Q44</f>
        <v>0</v>
      </c>
      <c r="W35" s="75">
        <f>+Acres!W34*'Machinery Operations'!$Q44</f>
        <v>0</v>
      </c>
      <c r="X35" s="75">
        <f>+Acres!X34*'Machinery Operations'!$Q44</f>
        <v>0</v>
      </c>
      <c r="Y35" s="75">
        <f>+Acres!Y34*'Machinery Operations'!$Q44</f>
        <v>0</v>
      </c>
      <c r="Z35" s="75">
        <f>+Acres!Z34*'Machinery Operations'!$Q44</f>
        <v>0</v>
      </c>
      <c r="AA35" s="75">
        <f>+Acres!AA34*'Machinery Operations'!$Q44</f>
        <v>0</v>
      </c>
      <c r="AB35" s="75">
        <f>+Acres!AB34*'Machinery Operations'!$Q44</f>
        <v>0</v>
      </c>
      <c r="AC35" s="75">
        <f>+Acres!AC34*'Machinery Operations'!$Q44</f>
        <v>0</v>
      </c>
      <c r="AD35" s="75">
        <f>+Acres!AD34*'Machinery Operations'!$Q44</f>
        <v>0</v>
      </c>
      <c r="AE35" s="75">
        <f>+Acres!AE34*'Machinery Operations'!$Q44</f>
        <v>0</v>
      </c>
      <c r="AF35" s="75">
        <f>+Acres!AF34*'Machinery Operations'!$Q44</f>
        <v>0</v>
      </c>
      <c r="AG35" s="75">
        <f>+Acres!AG34*'Machinery Operations'!$Q44</f>
        <v>0</v>
      </c>
      <c r="AH35" s="75">
        <f>+Acres!AH34*'Machinery Operations'!$Q44</f>
        <v>0</v>
      </c>
      <c r="AI35" s="75">
        <f>+Acres!AI34*'Machinery Operations'!$Q44</f>
        <v>0</v>
      </c>
      <c r="AJ35" s="75">
        <f>+Acres!AJ34*'Machinery Operations'!$Q44</f>
        <v>0</v>
      </c>
      <c r="AK35" s="75">
        <f>+Acres!AK34*'Machinery Operations'!$Q44</f>
        <v>0</v>
      </c>
      <c r="AL35" s="75">
        <f>+Acres!AL34*'Machinery Operations'!$Q44</f>
        <v>0</v>
      </c>
      <c r="AM35" s="75">
        <f>+Acres!AM34*'Machinery Operations'!$Q44</f>
        <v>0</v>
      </c>
      <c r="AN35" s="75">
        <f>+Acres!AN34*'Machinery Operations'!$Q44</f>
        <v>0</v>
      </c>
      <c r="AO35" s="75">
        <f>+Acres!AO34*'Machinery Operations'!$Q44</f>
        <v>0</v>
      </c>
      <c r="AP35" s="75">
        <f>+Acres!AP34*'Machinery Operations'!$Q44</f>
        <v>0</v>
      </c>
      <c r="AQ35" s="75">
        <f>+Acres!AQ34*'Machinery Operations'!$Q44</f>
        <v>0</v>
      </c>
    </row>
    <row r="36" spans="1:43" s="32" customFormat="1" ht="18.75" customHeight="1" x14ac:dyDescent="0.2">
      <c r="A36" s="3" t="str">
        <f>+'Machinery Operations'!A45</f>
        <v>Activity</v>
      </c>
      <c r="B36" s="3">
        <f>+'Machinery Operations'!B45</f>
        <v>0</v>
      </c>
      <c r="C36" s="3">
        <f>+'Machinery Operations'!C45</f>
        <v>0</v>
      </c>
      <c r="D36" s="75">
        <f>+Acres!D35*'Machinery Operations'!$Q45</f>
        <v>0</v>
      </c>
      <c r="E36" s="75">
        <f>+Acres!E35*'Machinery Operations'!$Q45</f>
        <v>0</v>
      </c>
      <c r="F36" s="75">
        <f>+Acres!F35*'Machinery Operations'!$Q45</f>
        <v>0</v>
      </c>
      <c r="G36" s="75">
        <f>+Acres!G35*'Machinery Operations'!$Q45</f>
        <v>0</v>
      </c>
      <c r="H36" s="75">
        <f>+Acres!H35*'Machinery Operations'!$Q45</f>
        <v>0</v>
      </c>
      <c r="I36" s="75">
        <f>+Acres!I35*'Machinery Operations'!$Q45</f>
        <v>0</v>
      </c>
      <c r="J36" s="75">
        <f>+Acres!J35*'Machinery Operations'!$Q45</f>
        <v>0</v>
      </c>
      <c r="K36" s="75">
        <f>+Acres!K35*'Machinery Operations'!$Q45</f>
        <v>0</v>
      </c>
      <c r="L36" s="75">
        <f>+Acres!L35*'Machinery Operations'!$Q45</f>
        <v>0</v>
      </c>
      <c r="M36" s="75">
        <f>+Acres!M35*'Machinery Operations'!$Q45</f>
        <v>0</v>
      </c>
      <c r="N36" s="75">
        <f>+Acres!N35*'Machinery Operations'!$Q45</f>
        <v>0</v>
      </c>
      <c r="O36" s="75">
        <f>+Acres!O35*'Machinery Operations'!$Q45</f>
        <v>0</v>
      </c>
      <c r="P36" s="75">
        <f>+Acres!P35*'Machinery Operations'!$Q45</f>
        <v>0</v>
      </c>
      <c r="Q36" s="75">
        <f>+Acres!Q35*'Machinery Operations'!$Q45</f>
        <v>0</v>
      </c>
      <c r="R36" s="75">
        <f>+Acres!R35*'Machinery Operations'!$Q45</f>
        <v>0</v>
      </c>
      <c r="S36" s="75">
        <f>+Acres!S35*'Machinery Operations'!$Q45</f>
        <v>0</v>
      </c>
      <c r="T36" s="75">
        <f>+Acres!T35*'Machinery Operations'!$Q45</f>
        <v>0</v>
      </c>
      <c r="U36" s="75">
        <f>+Acres!U35*'Machinery Operations'!$Q45</f>
        <v>0</v>
      </c>
      <c r="V36" s="75">
        <f>+Acres!V35*'Machinery Operations'!$Q45</f>
        <v>0</v>
      </c>
      <c r="W36" s="75">
        <f>+Acres!W35*'Machinery Operations'!$Q45</f>
        <v>0</v>
      </c>
      <c r="X36" s="75">
        <f>+Acres!X35*'Machinery Operations'!$Q45</f>
        <v>0</v>
      </c>
      <c r="Y36" s="75">
        <f>+Acres!Y35*'Machinery Operations'!$Q45</f>
        <v>0</v>
      </c>
      <c r="Z36" s="75">
        <f>+Acres!Z35*'Machinery Operations'!$Q45</f>
        <v>0</v>
      </c>
      <c r="AA36" s="75">
        <f>+Acres!AA35*'Machinery Operations'!$Q45</f>
        <v>0</v>
      </c>
      <c r="AB36" s="75">
        <f>+Acres!AB35*'Machinery Operations'!$Q45</f>
        <v>0</v>
      </c>
      <c r="AC36" s="75">
        <f>+Acres!AC35*'Machinery Operations'!$Q45</f>
        <v>0</v>
      </c>
      <c r="AD36" s="75">
        <f>+Acres!AD35*'Machinery Operations'!$Q45</f>
        <v>0</v>
      </c>
      <c r="AE36" s="75">
        <f>+Acres!AE35*'Machinery Operations'!$Q45</f>
        <v>0</v>
      </c>
      <c r="AF36" s="75">
        <f>+Acres!AF35*'Machinery Operations'!$Q45</f>
        <v>0</v>
      </c>
      <c r="AG36" s="75">
        <f>+Acres!AG35*'Machinery Operations'!$Q45</f>
        <v>0</v>
      </c>
      <c r="AH36" s="75">
        <f>+Acres!AH35*'Machinery Operations'!$Q45</f>
        <v>0</v>
      </c>
      <c r="AI36" s="75">
        <f>+Acres!AI35*'Machinery Operations'!$Q45</f>
        <v>0</v>
      </c>
      <c r="AJ36" s="75">
        <f>+Acres!AJ35*'Machinery Operations'!$Q45</f>
        <v>0</v>
      </c>
      <c r="AK36" s="75">
        <f>+Acres!AK35*'Machinery Operations'!$Q45</f>
        <v>0</v>
      </c>
      <c r="AL36" s="75">
        <f>+Acres!AL35*'Machinery Operations'!$Q45</f>
        <v>0</v>
      </c>
      <c r="AM36" s="75">
        <f>+Acres!AM35*'Machinery Operations'!$Q45</f>
        <v>0</v>
      </c>
      <c r="AN36" s="75">
        <f>+Acres!AN35*'Machinery Operations'!$Q45</f>
        <v>0</v>
      </c>
      <c r="AO36" s="75">
        <f>+Acres!AO35*'Machinery Operations'!$Q45</f>
        <v>0</v>
      </c>
      <c r="AP36" s="75">
        <f>+Acres!AP35*'Machinery Operations'!$Q45</f>
        <v>0</v>
      </c>
      <c r="AQ36" s="75">
        <f>+Acres!AQ35*'Machinery Operations'!$Q45</f>
        <v>0</v>
      </c>
    </row>
    <row r="37" spans="1:43" ht="18.75" customHeight="1" x14ac:dyDescent="0.2">
      <c r="A37" s="3" t="str">
        <f>+'Machinery Operations'!A46</f>
        <v>Activity</v>
      </c>
      <c r="B37" s="3">
        <f>+'Machinery Operations'!B46</f>
        <v>0</v>
      </c>
      <c r="C37" s="3">
        <f>+'Machinery Operations'!C46</f>
        <v>0</v>
      </c>
      <c r="D37" s="75">
        <f>+Acres!D36*'Machinery Operations'!$Q46</f>
        <v>0</v>
      </c>
      <c r="E37" s="75">
        <f>+Acres!E36*'Machinery Operations'!$Q46</f>
        <v>0</v>
      </c>
      <c r="F37" s="75">
        <f>+Acres!F36*'Machinery Operations'!$Q46</f>
        <v>0</v>
      </c>
      <c r="G37" s="75">
        <f>+Acres!G36*'Machinery Operations'!$Q46</f>
        <v>0</v>
      </c>
      <c r="H37" s="75">
        <f>+Acres!H36*'Machinery Operations'!$Q46</f>
        <v>0</v>
      </c>
      <c r="I37" s="75">
        <f>+Acres!I36*'Machinery Operations'!$Q46</f>
        <v>0</v>
      </c>
      <c r="J37" s="75">
        <f>+Acres!J36*'Machinery Operations'!$Q46</f>
        <v>0</v>
      </c>
      <c r="K37" s="75">
        <f>+Acres!K36*'Machinery Operations'!$Q46</f>
        <v>0</v>
      </c>
      <c r="L37" s="75">
        <f>+Acres!L36*'Machinery Operations'!$Q46</f>
        <v>0</v>
      </c>
      <c r="M37" s="75">
        <f>+Acres!M36*'Machinery Operations'!$Q46</f>
        <v>0</v>
      </c>
      <c r="N37" s="75">
        <f>+Acres!N36*'Machinery Operations'!$Q46</f>
        <v>0</v>
      </c>
      <c r="O37" s="75">
        <f>+Acres!O36*'Machinery Operations'!$Q46</f>
        <v>0</v>
      </c>
      <c r="P37" s="75">
        <f>+Acres!P36*'Machinery Operations'!$Q46</f>
        <v>0</v>
      </c>
      <c r="Q37" s="75">
        <f>+Acres!Q36*'Machinery Operations'!$Q46</f>
        <v>0</v>
      </c>
      <c r="R37" s="75">
        <f>+Acres!R36*'Machinery Operations'!$Q46</f>
        <v>0</v>
      </c>
      <c r="S37" s="75">
        <f>+Acres!S36*'Machinery Operations'!$Q46</f>
        <v>0</v>
      </c>
      <c r="T37" s="75">
        <f>+Acres!T36*'Machinery Operations'!$Q46</f>
        <v>0</v>
      </c>
      <c r="U37" s="75">
        <f>+Acres!U36*'Machinery Operations'!$Q46</f>
        <v>0</v>
      </c>
      <c r="V37" s="75">
        <f>+Acres!V36*'Machinery Operations'!$Q46</f>
        <v>0</v>
      </c>
      <c r="W37" s="75">
        <f>+Acres!W36*'Machinery Operations'!$Q46</f>
        <v>0</v>
      </c>
      <c r="X37" s="75">
        <f>+Acres!X36*'Machinery Operations'!$Q46</f>
        <v>0</v>
      </c>
      <c r="Y37" s="75">
        <f>+Acres!Y36*'Machinery Operations'!$Q46</f>
        <v>0</v>
      </c>
      <c r="Z37" s="75">
        <f>+Acres!Z36*'Machinery Operations'!$Q46</f>
        <v>0</v>
      </c>
      <c r="AA37" s="75">
        <f>+Acres!AA36*'Machinery Operations'!$Q46</f>
        <v>0</v>
      </c>
      <c r="AB37" s="75">
        <f>+Acres!AB36*'Machinery Operations'!$Q46</f>
        <v>0</v>
      </c>
      <c r="AC37" s="75">
        <f>+Acres!AC36*'Machinery Operations'!$Q46</f>
        <v>0</v>
      </c>
      <c r="AD37" s="75">
        <f>+Acres!AD36*'Machinery Operations'!$Q46</f>
        <v>0</v>
      </c>
      <c r="AE37" s="75">
        <f>+Acres!AE36*'Machinery Operations'!$Q46</f>
        <v>0</v>
      </c>
      <c r="AF37" s="75">
        <f>+Acres!AF36*'Machinery Operations'!$Q46</f>
        <v>0</v>
      </c>
      <c r="AG37" s="75">
        <f>+Acres!AG36*'Machinery Operations'!$Q46</f>
        <v>0</v>
      </c>
      <c r="AH37" s="75">
        <f>+Acres!AH36*'Machinery Operations'!$Q46</f>
        <v>0</v>
      </c>
      <c r="AI37" s="75">
        <f>+Acres!AI36*'Machinery Operations'!$Q46</f>
        <v>0</v>
      </c>
      <c r="AJ37" s="75">
        <f>+Acres!AJ36*'Machinery Operations'!$Q46</f>
        <v>0</v>
      </c>
      <c r="AK37" s="75">
        <f>+Acres!AK36*'Machinery Operations'!$Q46</f>
        <v>0</v>
      </c>
      <c r="AL37" s="75">
        <f>+Acres!AL36*'Machinery Operations'!$Q46</f>
        <v>0</v>
      </c>
      <c r="AM37" s="75">
        <f>+Acres!AM36*'Machinery Operations'!$Q46</f>
        <v>0</v>
      </c>
      <c r="AN37" s="75">
        <f>+Acres!AN36*'Machinery Operations'!$Q46</f>
        <v>0</v>
      </c>
      <c r="AO37" s="75">
        <f>+Acres!AO36*'Machinery Operations'!$Q46</f>
        <v>0</v>
      </c>
      <c r="AP37" s="75">
        <f>+Acres!AP36*'Machinery Operations'!$Q46</f>
        <v>0</v>
      </c>
      <c r="AQ37" s="75">
        <f>+Acres!AQ36*'Machinery Operations'!$Q46</f>
        <v>0</v>
      </c>
    </row>
    <row r="38" spans="1:43" ht="18.75" customHeight="1" x14ac:dyDescent="0.2">
      <c r="A38" s="3" t="str">
        <f>+'Machinery Operations'!A47</f>
        <v>Activity</v>
      </c>
      <c r="B38" s="3">
        <f>+'Machinery Operations'!B47</f>
        <v>0</v>
      </c>
      <c r="C38" s="3">
        <f>+'Machinery Operations'!C47</f>
        <v>0</v>
      </c>
      <c r="D38" s="75">
        <f>+Acres!D37*'Machinery Operations'!$Q47</f>
        <v>0</v>
      </c>
      <c r="E38" s="75">
        <f>+Acres!E37*'Machinery Operations'!$Q47</f>
        <v>0</v>
      </c>
      <c r="F38" s="75">
        <f>+Acres!F37*'Machinery Operations'!$Q47</f>
        <v>0</v>
      </c>
      <c r="G38" s="75">
        <f>+Acres!G37*'Machinery Operations'!$Q47</f>
        <v>0</v>
      </c>
      <c r="H38" s="75">
        <f>+Acres!H37*'Machinery Operations'!$Q47</f>
        <v>0</v>
      </c>
      <c r="I38" s="75">
        <f>+Acres!I37*'Machinery Operations'!$Q47</f>
        <v>0</v>
      </c>
      <c r="J38" s="75">
        <f>+Acres!J37*'Machinery Operations'!$Q47</f>
        <v>0</v>
      </c>
      <c r="K38" s="75">
        <f>+Acres!K37*'Machinery Operations'!$Q47</f>
        <v>0</v>
      </c>
      <c r="L38" s="75">
        <f>+Acres!L37*'Machinery Operations'!$Q47</f>
        <v>0</v>
      </c>
      <c r="M38" s="75">
        <f>+Acres!M37*'Machinery Operations'!$Q47</f>
        <v>0</v>
      </c>
      <c r="N38" s="75">
        <f>+Acres!N37*'Machinery Operations'!$Q47</f>
        <v>0</v>
      </c>
      <c r="O38" s="75">
        <f>+Acres!O37*'Machinery Operations'!$Q47</f>
        <v>0</v>
      </c>
      <c r="P38" s="75">
        <f>+Acres!P37*'Machinery Operations'!$Q47</f>
        <v>0</v>
      </c>
      <c r="Q38" s="75">
        <f>+Acres!Q37*'Machinery Operations'!$Q47</f>
        <v>0</v>
      </c>
      <c r="R38" s="75">
        <f>+Acres!R37*'Machinery Operations'!$Q47</f>
        <v>0</v>
      </c>
      <c r="S38" s="75">
        <f>+Acres!S37*'Machinery Operations'!$Q47</f>
        <v>0</v>
      </c>
      <c r="T38" s="75">
        <f>+Acres!T37*'Machinery Operations'!$Q47</f>
        <v>0</v>
      </c>
      <c r="U38" s="75">
        <f>+Acres!U37*'Machinery Operations'!$Q47</f>
        <v>0</v>
      </c>
      <c r="V38" s="75">
        <f>+Acres!V37*'Machinery Operations'!$Q47</f>
        <v>0</v>
      </c>
      <c r="W38" s="75">
        <f>+Acres!W37*'Machinery Operations'!$Q47</f>
        <v>0</v>
      </c>
      <c r="X38" s="75">
        <f>+Acres!X37*'Machinery Operations'!$Q47</f>
        <v>0</v>
      </c>
      <c r="Y38" s="75">
        <f>+Acres!Y37*'Machinery Operations'!$Q47</f>
        <v>0</v>
      </c>
      <c r="Z38" s="75">
        <f>+Acres!Z37*'Machinery Operations'!$Q47</f>
        <v>0</v>
      </c>
      <c r="AA38" s="75">
        <f>+Acres!AA37*'Machinery Operations'!$Q47</f>
        <v>0</v>
      </c>
      <c r="AB38" s="75">
        <f>+Acres!AB37*'Machinery Operations'!$Q47</f>
        <v>0</v>
      </c>
      <c r="AC38" s="75">
        <f>+Acres!AC37*'Machinery Operations'!$Q47</f>
        <v>0</v>
      </c>
      <c r="AD38" s="75">
        <f>+Acres!AD37*'Machinery Operations'!$Q47</f>
        <v>0</v>
      </c>
      <c r="AE38" s="75">
        <f>+Acres!AE37*'Machinery Operations'!$Q47</f>
        <v>0</v>
      </c>
      <c r="AF38" s="75">
        <f>+Acres!AF37*'Machinery Operations'!$Q47</f>
        <v>0</v>
      </c>
      <c r="AG38" s="75">
        <f>+Acres!AG37*'Machinery Operations'!$Q47</f>
        <v>0</v>
      </c>
      <c r="AH38" s="75">
        <f>+Acres!AH37*'Machinery Operations'!$Q47</f>
        <v>0</v>
      </c>
      <c r="AI38" s="75">
        <f>+Acres!AI37*'Machinery Operations'!$Q47</f>
        <v>0</v>
      </c>
      <c r="AJ38" s="75">
        <f>+Acres!AJ37*'Machinery Operations'!$Q47</f>
        <v>0</v>
      </c>
      <c r="AK38" s="75">
        <f>+Acres!AK37*'Machinery Operations'!$Q47</f>
        <v>0</v>
      </c>
      <c r="AL38" s="75">
        <f>+Acres!AL37*'Machinery Operations'!$Q47</f>
        <v>0</v>
      </c>
      <c r="AM38" s="75">
        <f>+Acres!AM37*'Machinery Operations'!$Q47</f>
        <v>0</v>
      </c>
      <c r="AN38" s="75">
        <f>+Acres!AN37*'Machinery Operations'!$Q47</f>
        <v>0</v>
      </c>
      <c r="AO38" s="75">
        <f>+Acres!AO37*'Machinery Operations'!$Q47</f>
        <v>0</v>
      </c>
      <c r="AP38" s="75">
        <f>+Acres!AP37*'Machinery Operations'!$Q47</f>
        <v>0</v>
      </c>
      <c r="AQ38" s="75">
        <f>+Acres!AQ37*'Machinery Operations'!$Q47</f>
        <v>0</v>
      </c>
    </row>
    <row r="39" spans="1:43" ht="18.75" customHeight="1" x14ac:dyDescent="0.2">
      <c r="A39" s="3" t="str">
        <f>+'Machinery Operations'!A48</f>
        <v>Activity</v>
      </c>
      <c r="B39" s="3">
        <f>+'Machinery Operations'!B48</f>
        <v>0</v>
      </c>
      <c r="C39" s="3">
        <f>+'Machinery Operations'!C48</f>
        <v>0</v>
      </c>
      <c r="D39" s="75">
        <f>+Acres!D38*'Machinery Operations'!$Q48</f>
        <v>0</v>
      </c>
      <c r="E39" s="75">
        <f>+Acres!E38*'Machinery Operations'!$Q48</f>
        <v>0</v>
      </c>
      <c r="F39" s="75">
        <f>+Acres!F38*'Machinery Operations'!$Q48</f>
        <v>0</v>
      </c>
      <c r="G39" s="75">
        <f>+Acres!G38*'Machinery Operations'!$Q48</f>
        <v>0</v>
      </c>
      <c r="H39" s="75">
        <f>+Acres!H38*'Machinery Operations'!$Q48</f>
        <v>0</v>
      </c>
      <c r="I39" s="75">
        <f>+Acres!I38*'Machinery Operations'!$Q48</f>
        <v>0</v>
      </c>
      <c r="J39" s="75">
        <f>+Acres!J38*'Machinery Operations'!$Q48</f>
        <v>0</v>
      </c>
      <c r="K39" s="75">
        <f>+Acres!K38*'Machinery Operations'!$Q48</f>
        <v>0</v>
      </c>
      <c r="L39" s="75">
        <f>+Acres!L38*'Machinery Operations'!$Q48</f>
        <v>0</v>
      </c>
      <c r="M39" s="75">
        <f>+Acres!M38*'Machinery Operations'!$Q48</f>
        <v>0</v>
      </c>
      <c r="N39" s="75">
        <f>+Acres!N38*'Machinery Operations'!$Q48</f>
        <v>0</v>
      </c>
      <c r="O39" s="75">
        <f>+Acres!O38*'Machinery Operations'!$Q48</f>
        <v>0</v>
      </c>
      <c r="P39" s="75">
        <f>+Acres!P38*'Machinery Operations'!$Q48</f>
        <v>0</v>
      </c>
      <c r="Q39" s="75">
        <f>+Acres!Q38*'Machinery Operations'!$Q48</f>
        <v>0</v>
      </c>
      <c r="R39" s="75">
        <f>+Acres!R38*'Machinery Operations'!$Q48</f>
        <v>0</v>
      </c>
      <c r="S39" s="75">
        <f>+Acres!S38*'Machinery Operations'!$Q48</f>
        <v>0</v>
      </c>
      <c r="T39" s="75">
        <f>+Acres!T38*'Machinery Operations'!$Q48</f>
        <v>0</v>
      </c>
      <c r="U39" s="75">
        <f>+Acres!U38*'Machinery Operations'!$Q48</f>
        <v>0</v>
      </c>
      <c r="V39" s="75">
        <f>+Acres!V38*'Machinery Operations'!$Q48</f>
        <v>0</v>
      </c>
      <c r="W39" s="75">
        <f>+Acres!W38*'Machinery Operations'!$Q48</f>
        <v>0</v>
      </c>
      <c r="X39" s="75">
        <f>+Acres!X38*'Machinery Operations'!$Q48</f>
        <v>0</v>
      </c>
      <c r="Y39" s="75">
        <f>+Acres!Y38*'Machinery Operations'!$Q48</f>
        <v>0</v>
      </c>
      <c r="Z39" s="75">
        <f>+Acres!Z38*'Machinery Operations'!$Q48</f>
        <v>0</v>
      </c>
      <c r="AA39" s="75">
        <f>+Acres!AA38*'Machinery Operations'!$Q48</f>
        <v>0</v>
      </c>
      <c r="AB39" s="75">
        <f>+Acres!AB38*'Machinery Operations'!$Q48</f>
        <v>0</v>
      </c>
      <c r="AC39" s="75">
        <f>+Acres!AC38*'Machinery Operations'!$Q48</f>
        <v>0</v>
      </c>
      <c r="AD39" s="75">
        <f>+Acres!AD38*'Machinery Operations'!$Q48</f>
        <v>0</v>
      </c>
      <c r="AE39" s="75">
        <f>+Acres!AE38*'Machinery Operations'!$Q48</f>
        <v>0</v>
      </c>
      <c r="AF39" s="75">
        <f>+Acres!AF38*'Machinery Operations'!$Q48</f>
        <v>0</v>
      </c>
      <c r="AG39" s="75">
        <f>+Acres!AG38*'Machinery Operations'!$Q48</f>
        <v>0</v>
      </c>
      <c r="AH39" s="75">
        <f>+Acres!AH38*'Machinery Operations'!$Q48</f>
        <v>0</v>
      </c>
      <c r="AI39" s="75">
        <f>+Acres!AI38*'Machinery Operations'!$Q48</f>
        <v>0</v>
      </c>
      <c r="AJ39" s="75">
        <f>+Acres!AJ38*'Machinery Operations'!$Q48</f>
        <v>0</v>
      </c>
      <c r="AK39" s="75">
        <f>+Acres!AK38*'Machinery Operations'!$Q48</f>
        <v>0</v>
      </c>
      <c r="AL39" s="75">
        <f>+Acres!AL38*'Machinery Operations'!$Q48</f>
        <v>0</v>
      </c>
      <c r="AM39" s="75">
        <f>+Acres!AM38*'Machinery Operations'!$Q48</f>
        <v>0</v>
      </c>
      <c r="AN39" s="75">
        <f>+Acres!AN38*'Machinery Operations'!$Q48</f>
        <v>0</v>
      </c>
      <c r="AO39" s="75">
        <f>+Acres!AO38*'Machinery Operations'!$Q48</f>
        <v>0</v>
      </c>
      <c r="AP39" s="75">
        <f>+Acres!AP38*'Machinery Operations'!$Q48</f>
        <v>0</v>
      </c>
      <c r="AQ39" s="75">
        <f>+Acres!AQ38*'Machinery Operations'!$Q48</f>
        <v>0</v>
      </c>
    </row>
    <row r="40" spans="1:43" ht="18.75" customHeight="1" x14ac:dyDescent="0.2">
      <c r="A40" s="3" t="str">
        <f>+'Machinery Operations'!A49</f>
        <v>Activity</v>
      </c>
      <c r="B40" s="3">
        <f>+'Machinery Operations'!B49</f>
        <v>0</v>
      </c>
      <c r="C40" s="3">
        <f>+'Machinery Operations'!C49</f>
        <v>0</v>
      </c>
      <c r="D40" s="75">
        <f>+Acres!D39*'Machinery Operations'!$Q49</f>
        <v>0</v>
      </c>
      <c r="E40" s="75">
        <f>+Acres!E39*'Machinery Operations'!$Q49</f>
        <v>0</v>
      </c>
      <c r="F40" s="75">
        <f>+Acres!F39*'Machinery Operations'!$Q49</f>
        <v>0</v>
      </c>
      <c r="G40" s="75">
        <f>+Acres!G39*'Machinery Operations'!$Q49</f>
        <v>0</v>
      </c>
      <c r="H40" s="75">
        <f>+Acres!H39*'Machinery Operations'!$Q49</f>
        <v>0</v>
      </c>
      <c r="I40" s="75">
        <f>+Acres!I39*'Machinery Operations'!$Q49</f>
        <v>0</v>
      </c>
      <c r="J40" s="75">
        <f>+Acres!J39*'Machinery Operations'!$Q49</f>
        <v>0</v>
      </c>
      <c r="K40" s="75">
        <f>+Acres!K39*'Machinery Operations'!$Q49</f>
        <v>0</v>
      </c>
      <c r="L40" s="75">
        <f>+Acres!L39*'Machinery Operations'!$Q49</f>
        <v>0</v>
      </c>
      <c r="M40" s="75">
        <f>+Acres!M39*'Machinery Operations'!$Q49</f>
        <v>0</v>
      </c>
      <c r="N40" s="75">
        <f>+Acres!N39*'Machinery Operations'!$Q49</f>
        <v>0</v>
      </c>
      <c r="O40" s="75">
        <f>+Acres!O39*'Machinery Operations'!$Q49</f>
        <v>0</v>
      </c>
      <c r="P40" s="75">
        <f>+Acres!P39*'Machinery Operations'!$Q49</f>
        <v>0</v>
      </c>
      <c r="Q40" s="75">
        <f>+Acres!Q39*'Machinery Operations'!$Q49</f>
        <v>0</v>
      </c>
      <c r="R40" s="75">
        <f>+Acres!R39*'Machinery Operations'!$Q49</f>
        <v>0</v>
      </c>
      <c r="S40" s="75">
        <f>+Acres!S39*'Machinery Operations'!$Q49</f>
        <v>0</v>
      </c>
      <c r="T40" s="75">
        <f>+Acres!T39*'Machinery Operations'!$Q49</f>
        <v>0</v>
      </c>
      <c r="U40" s="75">
        <f>+Acres!U39*'Machinery Operations'!$Q49</f>
        <v>0</v>
      </c>
      <c r="V40" s="75">
        <f>+Acres!V39*'Machinery Operations'!$Q49</f>
        <v>0</v>
      </c>
      <c r="W40" s="75">
        <f>+Acres!W39*'Machinery Operations'!$Q49</f>
        <v>0</v>
      </c>
      <c r="X40" s="75">
        <f>+Acres!X39*'Machinery Operations'!$Q49</f>
        <v>0</v>
      </c>
      <c r="Y40" s="75">
        <f>+Acres!Y39*'Machinery Operations'!$Q49</f>
        <v>0</v>
      </c>
      <c r="Z40" s="75">
        <f>+Acres!Z39*'Machinery Operations'!$Q49</f>
        <v>0</v>
      </c>
      <c r="AA40" s="75">
        <f>+Acres!AA39*'Machinery Operations'!$Q49</f>
        <v>0</v>
      </c>
      <c r="AB40" s="75">
        <f>+Acres!AB39*'Machinery Operations'!$Q49</f>
        <v>0</v>
      </c>
      <c r="AC40" s="75">
        <f>+Acres!AC39*'Machinery Operations'!$Q49</f>
        <v>0</v>
      </c>
      <c r="AD40" s="75">
        <f>+Acres!AD39*'Machinery Operations'!$Q49</f>
        <v>0</v>
      </c>
      <c r="AE40" s="75">
        <f>+Acres!AE39*'Machinery Operations'!$Q49</f>
        <v>0</v>
      </c>
      <c r="AF40" s="75">
        <f>+Acres!AF39*'Machinery Operations'!$Q49</f>
        <v>0</v>
      </c>
      <c r="AG40" s="75">
        <f>+Acres!AG39*'Machinery Operations'!$Q49</f>
        <v>0</v>
      </c>
      <c r="AH40" s="75">
        <f>+Acres!AH39*'Machinery Operations'!$Q49</f>
        <v>0</v>
      </c>
      <c r="AI40" s="75">
        <f>+Acres!AI39*'Machinery Operations'!$Q49</f>
        <v>0</v>
      </c>
      <c r="AJ40" s="75">
        <f>+Acres!AJ39*'Machinery Operations'!$Q49</f>
        <v>0</v>
      </c>
      <c r="AK40" s="75">
        <f>+Acres!AK39*'Machinery Operations'!$Q49</f>
        <v>0</v>
      </c>
      <c r="AL40" s="75">
        <f>+Acres!AL39*'Machinery Operations'!$Q49</f>
        <v>0</v>
      </c>
      <c r="AM40" s="75">
        <f>+Acres!AM39*'Machinery Operations'!$Q49</f>
        <v>0</v>
      </c>
      <c r="AN40" s="75">
        <f>+Acres!AN39*'Machinery Operations'!$Q49</f>
        <v>0</v>
      </c>
      <c r="AO40" s="75">
        <f>+Acres!AO39*'Machinery Operations'!$Q49</f>
        <v>0</v>
      </c>
      <c r="AP40" s="75">
        <f>+Acres!AP39*'Machinery Operations'!$Q49</f>
        <v>0</v>
      </c>
      <c r="AQ40" s="75">
        <f>+Acres!AQ39*'Machinery Operations'!$Q49</f>
        <v>0</v>
      </c>
    </row>
    <row r="41" spans="1:43" ht="18.75" customHeight="1" x14ac:dyDescent="0.2">
      <c r="A41" s="3" t="str">
        <f>+'Machinery Operations'!A50</f>
        <v>Activity</v>
      </c>
      <c r="B41" s="3">
        <f>+'Machinery Operations'!B50</f>
        <v>0</v>
      </c>
      <c r="C41" s="3">
        <f>+'Machinery Operations'!C50</f>
        <v>0</v>
      </c>
      <c r="D41" s="75">
        <f>+Acres!D40*'Machinery Operations'!$Q50</f>
        <v>0</v>
      </c>
      <c r="E41" s="75">
        <f>+Acres!E40*'Machinery Operations'!$Q50</f>
        <v>0</v>
      </c>
      <c r="F41" s="75">
        <f>+Acres!F40*'Machinery Operations'!$Q50</f>
        <v>0</v>
      </c>
      <c r="G41" s="75">
        <f>+Acres!G40*'Machinery Operations'!$Q50</f>
        <v>0</v>
      </c>
      <c r="H41" s="75">
        <f>+Acres!H40*'Machinery Operations'!$Q50</f>
        <v>0</v>
      </c>
      <c r="I41" s="75">
        <f>+Acres!I40*'Machinery Operations'!$Q50</f>
        <v>0</v>
      </c>
      <c r="J41" s="75">
        <f>+Acres!J40*'Machinery Operations'!$Q50</f>
        <v>0</v>
      </c>
      <c r="K41" s="75">
        <f>+Acres!K40*'Machinery Operations'!$Q50</f>
        <v>0</v>
      </c>
      <c r="L41" s="75">
        <f>+Acres!L40*'Machinery Operations'!$Q50</f>
        <v>0</v>
      </c>
      <c r="M41" s="75">
        <f>+Acres!M40*'Machinery Operations'!$Q50</f>
        <v>0</v>
      </c>
      <c r="N41" s="75">
        <f>+Acres!N40*'Machinery Operations'!$Q50</f>
        <v>0</v>
      </c>
      <c r="O41" s="75">
        <f>+Acres!O40*'Machinery Operations'!$Q50</f>
        <v>0</v>
      </c>
      <c r="P41" s="75">
        <f>+Acres!P40*'Machinery Operations'!$Q50</f>
        <v>0</v>
      </c>
      <c r="Q41" s="75">
        <f>+Acres!Q40*'Machinery Operations'!$Q50</f>
        <v>0</v>
      </c>
      <c r="R41" s="75">
        <f>+Acres!R40*'Machinery Operations'!$Q50</f>
        <v>0</v>
      </c>
      <c r="S41" s="75">
        <f>+Acres!S40*'Machinery Operations'!$Q50</f>
        <v>0</v>
      </c>
      <c r="T41" s="75">
        <f>+Acres!T40*'Machinery Operations'!$Q50</f>
        <v>0</v>
      </c>
      <c r="U41" s="75">
        <f>+Acres!U40*'Machinery Operations'!$Q50</f>
        <v>0</v>
      </c>
      <c r="V41" s="75">
        <f>+Acres!V40*'Machinery Operations'!$Q50</f>
        <v>0</v>
      </c>
      <c r="W41" s="75">
        <f>+Acres!W40*'Machinery Operations'!$Q50</f>
        <v>0</v>
      </c>
      <c r="X41" s="75">
        <f>+Acres!X40*'Machinery Operations'!$Q50</f>
        <v>0</v>
      </c>
      <c r="Y41" s="75">
        <f>+Acres!Y40*'Machinery Operations'!$Q50</f>
        <v>0</v>
      </c>
      <c r="Z41" s="75">
        <f>+Acres!Z40*'Machinery Operations'!$Q50</f>
        <v>0</v>
      </c>
      <c r="AA41" s="75">
        <f>+Acres!AA40*'Machinery Operations'!$Q50</f>
        <v>0</v>
      </c>
      <c r="AB41" s="75">
        <f>+Acres!AB40*'Machinery Operations'!$Q50</f>
        <v>0</v>
      </c>
      <c r="AC41" s="75">
        <f>+Acres!AC40*'Machinery Operations'!$Q50</f>
        <v>0</v>
      </c>
      <c r="AD41" s="75">
        <f>+Acres!AD40*'Machinery Operations'!$Q50</f>
        <v>0</v>
      </c>
      <c r="AE41" s="75">
        <f>+Acres!AE40*'Machinery Operations'!$Q50</f>
        <v>0</v>
      </c>
      <c r="AF41" s="75">
        <f>+Acres!AF40*'Machinery Operations'!$Q50</f>
        <v>0</v>
      </c>
      <c r="AG41" s="75">
        <f>+Acres!AG40*'Machinery Operations'!$Q50</f>
        <v>0</v>
      </c>
      <c r="AH41" s="75">
        <f>+Acres!AH40*'Machinery Operations'!$Q50</f>
        <v>0</v>
      </c>
      <c r="AI41" s="75">
        <f>+Acres!AI40*'Machinery Operations'!$Q50</f>
        <v>0</v>
      </c>
      <c r="AJ41" s="75">
        <f>+Acres!AJ40*'Machinery Operations'!$Q50</f>
        <v>0</v>
      </c>
      <c r="AK41" s="75">
        <f>+Acres!AK40*'Machinery Operations'!$Q50</f>
        <v>0</v>
      </c>
      <c r="AL41" s="75">
        <f>+Acres!AL40*'Machinery Operations'!$Q50</f>
        <v>0</v>
      </c>
      <c r="AM41" s="75">
        <f>+Acres!AM40*'Machinery Operations'!$Q50</f>
        <v>0</v>
      </c>
      <c r="AN41" s="75">
        <f>+Acres!AN40*'Machinery Operations'!$Q50</f>
        <v>0</v>
      </c>
      <c r="AO41" s="75">
        <f>+Acres!AO40*'Machinery Operations'!$Q50</f>
        <v>0</v>
      </c>
      <c r="AP41" s="75">
        <f>+Acres!AP40*'Machinery Operations'!$Q50</f>
        <v>0</v>
      </c>
      <c r="AQ41" s="75">
        <f>+Acres!AQ40*'Machinery Operations'!$Q50</f>
        <v>0</v>
      </c>
    </row>
    <row r="42" spans="1:43" ht="18.75" customHeight="1" x14ac:dyDescent="0.2">
      <c r="A42" s="3" t="str">
        <f>+'Machinery Operations'!A51</f>
        <v>Activity</v>
      </c>
      <c r="B42" s="3">
        <f>+'Machinery Operations'!B51</f>
        <v>0</v>
      </c>
      <c r="C42" s="3">
        <f>+'Machinery Operations'!C51</f>
        <v>0</v>
      </c>
      <c r="D42" s="75">
        <f>+Acres!D41*'Machinery Operations'!$Q51</f>
        <v>0</v>
      </c>
      <c r="E42" s="75">
        <f>+Acres!E41*'Machinery Operations'!$Q51</f>
        <v>0</v>
      </c>
      <c r="F42" s="75">
        <f>+Acres!F41*'Machinery Operations'!$Q51</f>
        <v>0</v>
      </c>
      <c r="G42" s="75">
        <f>+Acres!G41*'Machinery Operations'!$Q51</f>
        <v>0</v>
      </c>
      <c r="H42" s="75">
        <f>+Acres!H41*'Machinery Operations'!$Q51</f>
        <v>0</v>
      </c>
      <c r="I42" s="75">
        <f>+Acres!I41*'Machinery Operations'!$Q51</f>
        <v>0</v>
      </c>
      <c r="J42" s="75">
        <f>+Acres!J41*'Machinery Operations'!$Q51</f>
        <v>0</v>
      </c>
      <c r="K42" s="75">
        <f>+Acres!K41*'Machinery Operations'!$Q51</f>
        <v>0</v>
      </c>
      <c r="L42" s="75">
        <f>+Acres!L41*'Machinery Operations'!$Q51</f>
        <v>0</v>
      </c>
      <c r="M42" s="75">
        <f>+Acres!M41*'Machinery Operations'!$Q51</f>
        <v>0</v>
      </c>
      <c r="N42" s="75">
        <f>+Acres!N41*'Machinery Operations'!$Q51</f>
        <v>0</v>
      </c>
      <c r="O42" s="75">
        <f>+Acres!O41*'Machinery Operations'!$Q51</f>
        <v>0</v>
      </c>
      <c r="P42" s="75">
        <f>+Acres!P41*'Machinery Operations'!$Q51</f>
        <v>0</v>
      </c>
      <c r="Q42" s="75">
        <f>+Acres!Q41*'Machinery Operations'!$Q51</f>
        <v>0</v>
      </c>
      <c r="R42" s="75">
        <f>+Acres!R41*'Machinery Operations'!$Q51</f>
        <v>0</v>
      </c>
      <c r="S42" s="75">
        <f>+Acres!S41*'Machinery Operations'!$Q51</f>
        <v>0</v>
      </c>
      <c r="T42" s="75">
        <f>+Acres!T41*'Machinery Operations'!$Q51</f>
        <v>0</v>
      </c>
      <c r="U42" s="75">
        <f>+Acres!U41*'Machinery Operations'!$Q51</f>
        <v>0</v>
      </c>
      <c r="V42" s="75">
        <f>+Acres!V41*'Machinery Operations'!$Q51</f>
        <v>0</v>
      </c>
      <c r="W42" s="75">
        <f>+Acres!W41*'Machinery Operations'!$Q51</f>
        <v>0</v>
      </c>
      <c r="X42" s="75">
        <f>+Acres!X41*'Machinery Operations'!$Q51</f>
        <v>0</v>
      </c>
      <c r="Y42" s="75">
        <f>+Acres!Y41*'Machinery Operations'!$Q51</f>
        <v>0</v>
      </c>
      <c r="Z42" s="75">
        <f>+Acres!Z41*'Machinery Operations'!$Q51</f>
        <v>0</v>
      </c>
      <c r="AA42" s="75">
        <f>+Acres!AA41*'Machinery Operations'!$Q51</f>
        <v>0</v>
      </c>
      <c r="AB42" s="75">
        <f>+Acres!AB41*'Machinery Operations'!$Q51</f>
        <v>0</v>
      </c>
      <c r="AC42" s="75">
        <f>+Acres!AC41*'Machinery Operations'!$Q51</f>
        <v>0</v>
      </c>
      <c r="AD42" s="75">
        <f>+Acres!AD41*'Machinery Operations'!$Q51</f>
        <v>0</v>
      </c>
      <c r="AE42" s="75">
        <f>+Acres!AE41*'Machinery Operations'!$Q51</f>
        <v>0</v>
      </c>
      <c r="AF42" s="75">
        <f>+Acres!AF41*'Machinery Operations'!$Q51</f>
        <v>0</v>
      </c>
      <c r="AG42" s="75">
        <f>+Acres!AG41*'Machinery Operations'!$Q51</f>
        <v>0</v>
      </c>
      <c r="AH42" s="75">
        <f>+Acres!AH41*'Machinery Operations'!$Q51</f>
        <v>0</v>
      </c>
      <c r="AI42" s="75">
        <f>+Acres!AI41*'Machinery Operations'!$Q51</f>
        <v>0</v>
      </c>
      <c r="AJ42" s="75">
        <f>+Acres!AJ41*'Machinery Operations'!$Q51</f>
        <v>0</v>
      </c>
      <c r="AK42" s="75">
        <f>+Acres!AK41*'Machinery Operations'!$Q51</f>
        <v>0</v>
      </c>
      <c r="AL42" s="75">
        <f>+Acres!AL41*'Machinery Operations'!$Q51</f>
        <v>0</v>
      </c>
      <c r="AM42" s="75">
        <f>+Acres!AM41*'Machinery Operations'!$Q51</f>
        <v>0</v>
      </c>
      <c r="AN42" s="75">
        <f>+Acres!AN41*'Machinery Operations'!$Q51</f>
        <v>0</v>
      </c>
      <c r="AO42" s="75">
        <f>+Acres!AO41*'Machinery Operations'!$Q51</f>
        <v>0</v>
      </c>
      <c r="AP42" s="75">
        <f>+Acres!AP41*'Machinery Operations'!$Q51</f>
        <v>0</v>
      </c>
      <c r="AQ42" s="75">
        <f>+Acres!AQ41*'Machinery Operations'!$Q51</f>
        <v>0</v>
      </c>
    </row>
    <row r="43" spans="1:43" ht="18.75" customHeight="1" x14ac:dyDescent="0.2">
      <c r="A43" s="3" t="str">
        <f>+'Machinery Operations'!A52</f>
        <v>Activity</v>
      </c>
      <c r="B43" s="3">
        <f>+'Machinery Operations'!B52</f>
        <v>0</v>
      </c>
      <c r="C43" s="3">
        <f>+'Machinery Operations'!C52</f>
        <v>0</v>
      </c>
      <c r="D43" s="75">
        <f>+Acres!D42*'Machinery Operations'!$Q52</f>
        <v>0</v>
      </c>
      <c r="E43" s="75">
        <f>+Acres!E42*'Machinery Operations'!$Q52</f>
        <v>0</v>
      </c>
      <c r="F43" s="75">
        <f>+Acres!F42*'Machinery Operations'!$Q52</f>
        <v>0</v>
      </c>
      <c r="G43" s="75">
        <f>+Acres!G42*'Machinery Operations'!$Q52</f>
        <v>0</v>
      </c>
      <c r="H43" s="75">
        <f>+Acres!H42*'Machinery Operations'!$Q52</f>
        <v>0</v>
      </c>
      <c r="I43" s="75">
        <f>+Acres!I42*'Machinery Operations'!$Q52</f>
        <v>0</v>
      </c>
      <c r="J43" s="75">
        <f>+Acres!J42*'Machinery Operations'!$Q52</f>
        <v>0</v>
      </c>
      <c r="K43" s="75">
        <f>+Acres!K42*'Machinery Operations'!$Q52</f>
        <v>0</v>
      </c>
      <c r="L43" s="75">
        <f>+Acres!L42*'Machinery Operations'!$Q52</f>
        <v>0</v>
      </c>
      <c r="M43" s="75">
        <f>+Acres!M42*'Machinery Operations'!$Q52</f>
        <v>0</v>
      </c>
      <c r="N43" s="75">
        <f>+Acres!N42*'Machinery Operations'!$Q52</f>
        <v>0</v>
      </c>
      <c r="O43" s="75">
        <f>+Acres!O42*'Machinery Operations'!$Q52</f>
        <v>0</v>
      </c>
      <c r="P43" s="75">
        <f>+Acres!P42*'Machinery Operations'!$Q52</f>
        <v>0</v>
      </c>
      <c r="Q43" s="75">
        <f>+Acres!Q42*'Machinery Operations'!$Q52</f>
        <v>0</v>
      </c>
      <c r="R43" s="75">
        <f>+Acres!R42*'Machinery Operations'!$Q52</f>
        <v>0</v>
      </c>
      <c r="S43" s="75">
        <f>+Acres!S42*'Machinery Operations'!$Q52</f>
        <v>0</v>
      </c>
      <c r="T43" s="75">
        <f>+Acres!T42*'Machinery Operations'!$Q52</f>
        <v>0</v>
      </c>
      <c r="U43" s="75">
        <f>+Acres!U42*'Machinery Operations'!$Q52</f>
        <v>0</v>
      </c>
      <c r="V43" s="75">
        <f>+Acres!V42*'Machinery Operations'!$Q52</f>
        <v>0</v>
      </c>
      <c r="W43" s="75">
        <f>+Acres!W42*'Machinery Operations'!$Q52</f>
        <v>0</v>
      </c>
      <c r="X43" s="75">
        <f>+Acres!X42*'Machinery Operations'!$Q52</f>
        <v>0</v>
      </c>
      <c r="Y43" s="75">
        <f>+Acres!Y42*'Machinery Operations'!$Q52</f>
        <v>0</v>
      </c>
      <c r="Z43" s="75">
        <f>+Acres!Z42*'Machinery Operations'!$Q52</f>
        <v>0</v>
      </c>
      <c r="AA43" s="75">
        <f>+Acres!AA42*'Machinery Operations'!$Q52</f>
        <v>0</v>
      </c>
      <c r="AB43" s="75">
        <f>+Acres!AB42*'Machinery Operations'!$Q52</f>
        <v>0</v>
      </c>
      <c r="AC43" s="75">
        <f>+Acres!AC42*'Machinery Operations'!$Q52</f>
        <v>0</v>
      </c>
      <c r="AD43" s="75">
        <f>+Acres!AD42*'Machinery Operations'!$Q52</f>
        <v>0</v>
      </c>
      <c r="AE43" s="75">
        <f>+Acres!AE42*'Machinery Operations'!$Q52</f>
        <v>0</v>
      </c>
      <c r="AF43" s="75">
        <f>+Acres!AF42*'Machinery Operations'!$Q52</f>
        <v>0</v>
      </c>
      <c r="AG43" s="75">
        <f>+Acres!AG42*'Machinery Operations'!$Q52</f>
        <v>0</v>
      </c>
      <c r="AH43" s="75">
        <f>+Acres!AH42*'Machinery Operations'!$Q52</f>
        <v>0</v>
      </c>
      <c r="AI43" s="75">
        <f>+Acres!AI42*'Machinery Operations'!$Q52</f>
        <v>0</v>
      </c>
      <c r="AJ43" s="75">
        <f>+Acres!AJ42*'Machinery Operations'!$Q52</f>
        <v>0</v>
      </c>
      <c r="AK43" s="75">
        <f>+Acres!AK42*'Machinery Operations'!$Q52</f>
        <v>0</v>
      </c>
      <c r="AL43" s="75">
        <f>+Acres!AL42*'Machinery Operations'!$Q52</f>
        <v>0</v>
      </c>
      <c r="AM43" s="75">
        <f>+Acres!AM42*'Machinery Operations'!$Q52</f>
        <v>0</v>
      </c>
      <c r="AN43" s="75">
        <f>+Acres!AN42*'Machinery Operations'!$Q52</f>
        <v>0</v>
      </c>
      <c r="AO43" s="75">
        <f>+Acres!AO42*'Machinery Operations'!$Q52</f>
        <v>0</v>
      </c>
      <c r="AP43" s="75">
        <f>+Acres!AP42*'Machinery Operations'!$Q52</f>
        <v>0</v>
      </c>
      <c r="AQ43" s="75">
        <f>+Acres!AQ42*'Machinery Operations'!$Q52</f>
        <v>0</v>
      </c>
    </row>
    <row r="44" spans="1:43" ht="18.75" customHeight="1" x14ac:dyDescent="0.2">
      <c r="A44" s="3" t="str">
        <f>+'Machinery Operations'!A53</f>
        <v>Activity</v>
      </c>
      <c r="B44" s="3">
        <f>+'Machinery Operations'!B53</f>
        <v>0</v>
      </c>
      <c r="C44" s="3">
        <f>+'Machinery Operations'!C53</f>
        <v>0</v>
      </c>
      <c r="D44" s="75">
        <f>+Acres!D43*'Machinery Operations'!$Q53</f>
        <v>0</v>
      </c>
      <c r="E44" s="75">
        <f>+Acres!E43*'Machinery Operations'!$Q53</f>
        <v>0</v>
      </c>
      <c r="F44" s="75">
        <f>+Acres!F43*'Machinery Operations'!$Q53</f>
        <v>0</v>
      </c>
      <c r="G44" s="75">
        <f>+Acres!G43*'Machinery Operations'!$Q53</f>
        <v>0</v>
      </c>
      <c r="H44" s="75">
        <f>+Acres!H43*'Machinery Operations'!$Q53</f>
        <v>0</v>
      </c>
      <c r="I44" s="75">
        <f>+Acres!I43*'Machinery Operations'!$Q53</f>
        <v>0</v>
      </c>
      <c r="J44" s="75">
        <f>+Acres!J43*'Machinery Operations'!$Q53</f>
        <v>0</v>
      </c>
      <c r="K44" s="75">
        <f>+Acres!K43*'Machinery Operations'!$Q53</f>
        <v>0</v>
      </c>
      <c r="L44" s="75">
        <f>+Acres!L43*'Machinery Operations'!$Q53</f>
        <v>0</v>
      </c>
      <c r="M44" s="75">
        <f>+Acres!M43*'Machinery Operations'!$Q53</f>
        <v>0</v>
      </c>
      <c r="N44" s="75">
        <f>+Acres!N43*'Machinery Operations'!$Q53</f>
        <v>0</v>
      </c>
      <c r="O44" s="75">
        <f>+Acres!O43*'Machinery Operations'!$Q53</f>
        <v>0</v>
      </c>
      <c r="P44" s="75">
        <f>+Acres!P43*'Machinery Operations'!$Q53</f>
        <v>0</v>
      </c>
      <c r="Q44" s="75">
        <f>+Acres!Q43*'Machinery Operations'!$Q53</f>
        <v>0</v>
      </c>
      <c r="R44" s="75">
        <f>+Acres!R43*'Machinery Operations'!$Q53</f>
        <v>0</v>
      </c>
      <c r="S44" s="75">
        <f>+Acres!S43*'Machinery Operations'!$Q53</f>
        <v>0</v>
      </c>
      <c r="T44" s="75">
        <f>+Acres!T43*'Machinery Operations'!$Q53</f>
        <v>0</v>
      </c>
      <c r="U44" s="75">
        <f>+Acres!U43*'Machinery Operations'!$Q53</f>
        <v>0</v>
      </c>
      <c r="V44" s="75">
        <f>+Acres!V43*'Machinery Operations'!$Q53</f>
        <v>0</v>
      </c>
      <c r="W44" s="75">
        <f>+Acres!W43*'Machinery Operations'!$Q53</f>
        <v>0</v>
      </c>
      <c r="X44" s="75">
        <f>+Acres!X43*'Machinery Operations'!$Q53</f>
        <v>0</v>
      </c>
      <c r="Y44" s="75">
        <f>+Acres!Y43*'Machinery Operations'!$Q53</f>
        <v>0</v>
      </c>
      <c r="Z44" s="75">
        <f>+Acres!Z43*'Machinery Operations'!$Q53</f>
        <v>0</v>
      </c>
      <c r="AA44" s="75">
        <f>+Acres!AA43*'Machinery Operations'!$Q53</f>
        <v>0</v>
      </c>
      <c r="AB44" s="75">
        <f>+Acres!AB43*'Machinery Operations'!$Q53</f>
        <v>0</v>
      </c>
      <c r="AC44" s="75">
        <f>+Acres!AC43*'Machinery Operations'!$Q53</f>
        <v>0</v>
      </c>
      <c r="AD44" s="75">
        <f>+Acres!AD43*'Machinery Operations'!$Q53</f>
        <v>0</v>
      </c>
      <c r="AE44" s="75">
        <f>+Acres!AE43*'Machinery Operations'!$Q53</f>
        <v>0</v>
      </c>
      <c r="AF44" s="75">
        <f>+Acres!AF43*'Machinery Operations'!$Q53</f>
        <v>0</v>
      </c>
      <c r="AG44" s="75">
        <f>+Acres!AG43*'Machinery Operations'!$Q53</f>
        <v>0</v>
      </c>
      <c r="AH44" s="75">
        <f>+Acres!AH43*'Machinery Operations'!$Q53</f>
        <v>0</v>
      </c>
      <c r="AI44" s="75">
        <f>+Acres!AI43*'Machinery Operations'!$Q53</f>
        <v>0</v>
      </c>
      <c r="AJ44" s="75">
        <f>+Acres!AJ43*'Machinery Operations'!$Q53</f>
        <v>0</v>
      </c>
      <c r="AK44" s="75">
        <f>+Acres!AK43*'Machinery Operations'!$Q53</f>
        <v>0</v>
      </c>
      <c r="AL44" s="75">
        <f>+Acres!AL43*'Machinery Operations'!$Q53</f>
        <v>0</v>
      </c>
      <c r="AM44" s="75">
        <f>+Acres!AM43*'Machinery Operations'!$Q53</f>
        <v>0</v>
      </c>
      <c r="AN44" s="75">
        <f>+Acres!AN43*'Machinery Operations'!$Q53</f>
        <v>0</v>
      </c>
      <c r="AO44" s="75">
        <f>+Acres!AO43*'Machinery Operations'!$Q53</f>
        <v>0</v>
      </c>
      <c r="AP44" s="75">
        <f>+Acres!AP43*'Machinery Operations'!$Q53</f>
        <v>0</v>
      </c>
      <c r="AQ44" s="75">
        <f>+Acres!AQ43*'Machinery Operations'!$Q53</f>
        <v>0</v>
      </c>
    </row>
    <row r="45" spans="1:43" ht="18.75" customHeight="1" x14ac:dyDescent="0.2">
      <c r="A45" s="3" t="str">
        <f>+'Machinery Operations'!A54</f>
        <v>Activity</v>
      </c>
      <c r="B45" s="3">
        <f>+'Machinery Operations'!B54</f>
        <v>0</v>
      </c>
      <c r="C45" s="3">
        <f>+'Machinery Operations'!C54</f>
        <v>0</v>
      </c>
      <c r="D45" s="75">
        <f>+Acres!D44*'Machinery Operations'!$Q54</f>
        <v>0</v>
      </c>
      <c r="E45" s="75">
        <f>+Acres!E44*'Machinery Operations'!$Q54</f>
        <v>0</v>
      </c>
      <c r="F45" s="75">
        <f>+Acres!F44*'Machinery Operations'!$Q54</f>
        <v>0</v>
      </c>
      <c r="G45" s="75">
        <f>+Acres!G44*'Machinery Operations'!$Q54</f>
        <v>0</v>
      </c>
      <c r="H45" s="75">
        <f>+Acres!H44*'Machinery Operations'!$Q54</f>
        <v>0</v>
      </c>
      <c r="I45" s="75">
        <f>+Acres!I44*'Machinery Operations'!$Q54</f>
        <v>0</v>
      </c>
      <c r="J45" s="75">
        <f>+Acres!J44*'Machinery Operations'!$Q54</f>
        <v>0</v>
      </c>
      <c r="K45" s="75">
        <f>+Acres!K44*'Machinery Operations'!$Q54</f>
        <v>0</v>
      </c>
      <c r="L45" s="75">
        <f>+Acres!L44*'Machinery Operations'!$Q54</f>
        <v>0</v>
      </c>
      <c r="M45" s="75">
        <f>+Acres!M44*'Machinery Operations'!$Q54</f>
        <v>0</v>
      </c>
      <c r="N45" s="75">
        <f>+Acres!N44*'Machinery Operations'!$Q54</f>
        <v>0</v>
      </c>
      <c r="O45" s="75">
        <f>+Acres!O44*'Machinery Operations'!$Q54</f>
        <v>0</v>
      </c>
      <c r="P45" s="75">
        <f>+Acres!P44*'Machinery Operations'!$Q54</f>
        <v>0</v>
      </c>
      <c r="Q45" s="75">
        <f>+Acres!Q44*'Machinery Operations'!$Q54</f>
        <v>0</v>
      </c>
      <c r="R45" s="75">
        <f>+Acres!R44*'Machinery Operations'!$Q54</f>
        <v>0</v>
      </c>
      <c r="S45" s="75">
        <f>+Acres!S44*'Machinery Operations'!$Q54</f>
        <v>0</v>
      </c>
      <c r="T45" s="75">
        <f>+Acres!T44*'Machinery Operations'!$Q54</f>
        <v>0</v>
      </c>
      <c r="U45" s="75">
        <f>+Acres!U44*'Machinery Operations'!$Q54</f>
        <v>0</v>
      </c>
      <c r="V45" s="75">
        <f>+Acres!V44*'Machinery Operations'!$Q54</f>
        <v>0</v>
      </c>
      <c r="W45" s="75">
        <f>+Acres!W44*'Machinery Operations'!$Q54</f>
        <v>0</v>
      </c>
      <c r="X45" s="75">
        <f>+Acres!X44*'Machinery Operations'!$Q54</f>
        <v>0</v>
      </c>
      <c r="Y45" s="75">
        <f>+Acres!Y44*'Machinery Operations'!$Q54</f>
        <v>0</v>
      </c>
      <c r="Z45" s="75">
        <f>+Acres!Z44*'Machinery Operations'!$Q54</f>
        <v>0</v>
      </c>
      <c r="AA45" s="75">
        <f>+Acres!AA44*'Machinery Operations'!$Q54</f>
        <v>0</v>
      </c>
      <c r="AB45" s="75">
        <f>+Acres!AB44*'Machinery Operations'!$Q54</f>
        <v>0</v>
      </c>
      <c r="AC45" s="75">
        <f>+Acres!AC44*'Machinery Operations'!$Q54</f>
        <v>0</v>
      </c>
      <c r="AD45" s="75">
        <f>+Acres!AD44*'Machinery Operations'!$Q54</f>
        <v>0</v>
      </c>
      <c r="AE45" s="75">
        <f>+Acres!AE44*'Machinery Operations'!$Q54</f>
        <v>0</v>
      </c>
      <c r="AF45" s="75">
        <f>+Acres!AF44*'Machinery Operations'!$Q54</f>
        <v>0</v>
      </c>
      <c r="AG45" s="75">
        <f>+Acres!AG44*'Machinery Operations'!$Q54</f>
        <v>0</v>
      </c>
      <c r="AH45" s="75">
        <f>+Acres!AH44*'Machinery Operations'!$Q54</f>
        <v>0</v>
      </c>
      <c r="AI45" s="75">
        <f>+Acres!AI44*'Machinery Operations'!$Q54</f>
        <v>0</v>
      </c>
      <c r="AJ45" s="75">
        <f>+Acres!AJ44*'Machinery Operations'!$Q54</f>
        <v>0</v>
      </c>
      <c r="AK45" s="75">
        <f>+Acres!AK44*'Machinery Operations'!$Q54</f>
        <v>0</v>
      </c>
      <c r="AL45" s="75">
        <f>+Acres!AL44*'Machinery Operations'!$Q54</f>
        <v>0</v>
      </c>
      <c r="AM45" s="75">
        <f>+Acres!AM44*'Machinery Operations'!$Q54</f>
        <v>0</v>
      </c>
      <c r="AN45" s="75">
        <f>+Acres!AN44*'Machinery Operations'!$Q54</f>
        <v>0</v>
      </c>
      <c r="AO45" s="75">
        <f>+Acres!AO44*'Machinery Operations'!$Q54</f>
        <v>0</v>
      </c>
      <c r="AP45" s="75">
        <f>+Acres!AP44*'Machinery Operations'!$Q54</f>
        <v>0</v>
      </c>
      <c r="AQ45" s="75">
        <f>+Acres!AQ44*'Machinery Operations'!$Q54</f>
        <v>0</v>
      </c>
    </row>
    <row r="46" spans="1:43" ht="18.75" customHeight="1" x14ac:dyDescent="0.2">
      <c r="A46" s="3" t="str">
        <f>+'Machinery Operations'!A55</f>
        <v>Activity</v>
      </c>
      <c r="B46" s="3">
        <f>+'Machinery Operations'!B55</f>
        <v>0</v>
      </c>
      <c r="C46" s="3">
        <f>+'Machinery Operations'!C55</f>
        <v>0</v>
      </c>
      <c r="D46" s="75">
        <f>+Acres!D45*'Machinery Operations'!$Q55</f>
        <v>0</v>
      </c>
      <c r="E46" s="75">
        <f>+Acres!E45*'Machinery Operations'!$Q55</f>
        <v>0</v>
      </c>
      <c r="F46" s="75">
        <f>+Acres!F45*'Machinery Operations'!$Q55</f>
        <v>0</v>
      </c>
      <c r="G46" s="75">
        <f>+Acres!G45*'Machinery Operations'!$Q55</f>
        <v>0</v>
      </c>
      <c r="H46" s="75">
        <f>+Acres!H45*'Machinery Operations'!$Q55</f>
        <v>0</v>
      </c>
      <c r="I46" s="75">
        <f>+Acres!I45*'Machinery Operations'!$Q55</f>
        <v>0</v>
      </c>
      <c r="J46" s="75">
        <f>+Acres!J45*'Machinery Operations'!$Q55</f>
        <v>0</v>
      </c>
      <c r="K46" s="75">
        <f>+Acres!K45*'Machinery Operations'!$Q55</f>
        <v>0</v>
      </c>
      <c r="L46" s="75">
        <f>+Acres!L45*'Machinery Operations'!$Q55</f>
        <v>0</v>
      </c>
      <c r="M46" s="75">
        <f>+Acres!M45*'Machinery Operations'!$Q55</f>
        <v>0</v>
      </c>
      <c r="N46" s="75">
        <f>+Acres!N45*'Machinery Operations'!$Q55</f>
        <v>0</v>
      </c>
      <c r="O46" s="75">
        <f>+Acres!O45*'Machinery Operations'!$Q55</f>
        <v>0</v>
      </c>
      <c r="P46" s="75">
        <f>+Acres!P45*'Machinery Operations'!$Q55</f>
        <v>0</v>
      </c>
      <c r="Q46" s="75">
        <f>+Acres!Q45*'Machinery Operations'!$Q55</f>
        <v>0</v>
      </c>
      <c r="R46" s="75">
        <f>+Acres!R45*'Machinery Operations'!$Q55</f>
        <v>0</v>
      </c>
      <c r="S46" s="75">
        <f>+Acres!S45*'Machinery Operations'!$Q55</f>
        <v>0</v>
      </c>
      <c r="T46" s="75">
        <f>+Acres!T45*'Machinery Operations'!$Q55</f>
        <v>0</v>
      </c>
      <c r="U46" s="75">
        <f>+Acres!U45*'Machinery Operations'!$Q55</f>
        <v>0</v>
      </c>
      <c r="V46" s="75">
        <f>+Acres!V45*'Machinery Operations'!$Q55</f>
        <v>0</v>
      </c>
      <c r="W46" s="75">
        <f>+Acres!W45*'Machinery Operations'!$Q55</f>
        <v>0</v>
      </c>
      <c r="X46" s="75">
        <f>+Acres!X45*'Machinery Operations'!$Q55</f>
        <v>0</v>
      </c>
      <c r="Y46" s="75">
        <f>+Acres!Y45*'Machinery Operations'!$Q55</f>
        <v>0</v>
      </c>
      <c r="Z46" s="75">
        <f>+Acres!Z45*'Machinery Operations'!$Q55</f>
        <v>0</v>
      </c>
      <c r="AA46" s="75">
        <f>+Acres!AA45*'Machinery Operations'!$Q55</f>
        <v>0</v>
      </c>
      <c r="AB46" s="75">
        <f>+Acres!AB45*'Machinery Operations'!$Q55</f>
        <v>0</v>
      </c>
      <c r="AC46" s="75">
        <f>+Acres!AC45*'Machinery Operations'!$Q55</f>
        <v>0</v>
      </c>
      <c r="AD46" s="75">
        <f>+Acres!AD45*'Machinery Operations'!$Q55</f>
        <v>0</v>
      </c>
      <c r="AE46" s="75">
        <f>+Acres!AE45*'Machinery Operations'!$Q55</f>
        <v>0</v>
      </c>
      <c r="AF46" s="75">
        <f>+Acres!AF45*'Machinery Operations'!$Q55</f>
        <v>0</v>
      </c>
      <c r="AG46" s="75">
        <f>+Acres!AG45*'Machinery Operations'!$Q55</f>
        <v>0</v>
      </c>
      <c r="AH46" s="75">
        <f>+Acres!AH45*'Machinery Operations'!$Q55</f>
        <v>0</v>
      </c>
      <c r="AI46" s="75">
        <f>+Acres!AI45*'Machinery Operations'!$Q55</f>
        <v>0</v>
      </c>
      <c r="AJ46" s="75">
        <f>+Acres!AJ45*'Machinery Operations'!$Q55</f>
        <v>0</v>
      </c>
      <c r="AK46" s="75">
        <f>+Acres!AK45*'Machinery Operations'!$Q55</f>
        <v>0</v>
      </c>
      <c r="AL46" s="75">
        <f>+Acres!AL45*'Machinery Operations'!$Q55</f>
        <v>0</v>
      </c>
      <c r="AM46" s="75">
        <f>+Acres!AM45*'Machinery Operations'!$Q55</f>
        <v>0</v>
      </c>
      <c r="AN46" s="75">
        <f>+Acres!AN45*'Machinery Operations'!$Q55</f>
        <v>0</v>
      </c>
      <c r="AO46" s="75">
        <f>+Acres!AO45*'Machinery Operations'!$Q55</f>
        <v>0</v>
      </c>
      <c r="AP46" s="75">
        <f>+Acres!AP45*'Machinery Operations'!$Q55</f>
        <v>0</v>
      </c>
      <c r="AQ46" s="75">
        <f>+Acres!AQ45*'Machinery Operations'!$Q55</f>
        <v>0</v>
      </c>
    </row>
    <row r="47" spans="1:43" ht="16.5" customHeight="1" x14ac:dyDescent="0.2">
      <c r="A47" s="3" t="str">
        <f>+'Machinery Operations'!A56</f>
        <v>Activity</v>
      </c>
      <c r="B47" s="3">
        <f>+'Machinery Operations'!B56</f>
        <v>0</v>
      </c>
      <c r="C47" s="3">
        <f>+'Machinery Operations'!C56</f>
        <v>0</v>
      </c>
      <c r="D47" s="75">
        <f>+Acres!D46*'Machinery Operations'!$Q56</f>
        <v>0</v>
      </c>
      <c r="E47" s="75">
        <f>+Acres!E46*'Machinery Operations'!$Q56</f>
        <v>0</v>
      </c>
      <c r="F47" s="75">
        <f>+Acres!F46*'Machinery Operations'!$Q56</f>
        <v>0</v>
      </c>
      <c r="G47" s="75">
        <f>+Acres!G46*'Machinery Operations'!$Q56</f>
        <v>0</v>
      </c>
      <c r="H47" s="75">
        <f>+Acres!H46*'Machinery Operations'!$Q56</f>
        <v>0</v>
      </c>
      <c r="I47" s="75">
        <f>+Acres!I46*'Machinery Operations'!$Q56</f>
        <v>0</v>
      </c>
      <c r="J47" s="75">
        <f>+Acres!J46*'Machinery Operations'!$Q56</f>
        <v>0</v>
      </c>
      <c r="K47" s="75">
        <f>+Acres!K46*'Machinery Operations'!$Q56</f>
        <v>0</v>
      </c>
      <c r="L47" s="75">
        <f>+Acres!L46*'Machinery Operations'!$Q56</f>
        <v>0</v>
      </c>
      <c r="M47" s="75">
        <f>+Acres!M46*'Machinery Operations'!$Q56</f>
        <v>0</v>
      </c>
      <c r="N47" s="75">
        <f>+Acres!N46*'Machinery Operations'!$Q56</f>
        <v>0</v>
      </c>
      <c r="O47" s="75">
        <f>+Acres!O46*'Machinery Operations'!$Q56</f>
        <v>0</v>
      </c>
      <c r="P47" s="75">
        <f>+Acres!P46*'Machinery Operations'!$Q56</f>
        <v>0</v>
      </c>
      <c r="Q47" s="75">
        <f>+Acres!Q46*'Machinery Operations'!$Q56</f>
        <v>0</v>
      </c>
      <c r="R47" s="75">
        <f>+Acres!R46*'Machinery Operations'!$Q56</f>
        <v>0</v>
      </c>
      <c r="S47" s="75">
        <f>+Acres!S46*'Machinery Operations'!$Q56</f>
        <v>0</v>
      </c>
      <c r="T47" s="75">
        <f>+Acres!T46*'Machinery Operations'!$Q56</f>
        <v>0</v>
      </c>
      <c r="U47" s="75">
        <f>+Acres!U46*'Machinery Operations'!$Q56</f>
        <v>0</v>
      </c>
      <c r="V47" s="75">
        <f>+Acres!V46*'Machinery Operations'!$Q56</f>
        <v>0</v>
      </c>
      <c r="W47" s="75">
        <f>+Acres!W46*'Machinery Operations'!$Q56</f>
        <v>0</v>
      </c>
      <c r="X47" s="75">
        <f>+Acres!X46*'Machinery Operations'!$Q56</f>
        <v>0</v>
      </c>
      <c r="Y47" s="75">
        <f>+Acres!Y46*'Machinery Operations'!$Q56</f>
        <v>0</v>
      </c>
      <c r="Z47" s="75">
        <f>+Acres!Z46*'Machinery Operations'!$Q56</f>
        <v>0</v>
      </c>
      <c r="AA47" s="75">
        <f>+Acres!AA46*'Machinery Operations'!$Q56</f>
        <v>0</v>
      </c>
      <c r="AB47" s="75">
        <f>+Acres!AB46*'Machinery Operations'!$Q56</f>
        <v>0</v>
      </c>
      <c r="AC47" s="75">
        <f>+Acres!AC46*'Machinery Operations'!$Q56</f>
        <v>0</v>
      </c>
      <c r="AD47" s="75">
        <f>+Acres!AD46*'Machinery Operations'!$Q56</f>
        <v>0</v>
      </c>
      <c r="AE47" s="75">
        <f>+Acres!AE46*'Machinery Operations'!$Q56</f>
        <v>0</v>
      </c>
      <c r="AF47" s="75">
        <f>+Acres!AF46*'Machinery Operations'!$Q56</f>
        <v>0</v>
      </c>
      <c r="AG47" s="75">
        <f>+Acres!AG46*'Machinery Operations'!$Q56</f>
        <v>0</v>
      </c>
      <c r="AH47" s="75">
        <f>+Acres!AH46*'Machinery Operations'!$Q56</f>
        <v>0</v>
      </c>
      <c r="AI47" s="75">
        <f>+Acres!AI46*'Machinery Operations'!$Q56</f>
        <v>0</v>
      </c>
      <c r="AJ47" s="75">
        <f>+Acres!AJ46*'Machinery Operations'!$Q56</f>
        <v>0</v>
      </c>
      <c r="AK47" s="75">
        <f>+Acres!AK46*'Machinery Operations'!$Q56</f>
        <v>0</v>
      </c>
      <c r="AL47" s="75">
        <f>+Acres!AL46*'Machinery Operations'!$Q56</f>
        <v>0</v>
      </c>
      <c r="AM47" s="75">
        <f>+Acres!AM46*'Machinery Operations'!$Q56</f>
        <v>0</v>
      </c>
      <c r="AN47" s="75">
        <f>+Acres!AN46*'Machinery Operations'!$Q56</f>
        <v>0</v>
      </c>
      <c r="AO47" s="75">
        <f>+Acres!AO46*'Machinery Operations'!$Q56</f>
        <v>0</v>
      </c>
      <c r="AP47" s="75">
        <f>+Acres!AP46*'Machinery Operations'!$Q56</f>
        <v>0</v>
      </c>
      <c r="AQ47" s="75">
        <f>+Acres!AQ46*'Machinery Operations'!$Q56</f>
        <v>0</v>
      </c>
    </row>
    <row r="48" spans="1:43" ht="16.5" customHeight="1" x14ac:dyDescent="0.2">
      <c r="A48" s="3" t="str">
        <f>+'Machinery Operations'!A57</f>
        <v>Activity</v>
      </c>
      <c r="B48" s="3">
        <f>+'Machinery Operations'!B57</f>
        <v>0</v>
      </c>
      <c r="C48" s="3">
        <f>+'Machinery Operations'!C57</f>
        <v>0</v>
      </c>
      <c r="D48" s="75">
        <f>+Acres!D47*'Machinery Operations'!$Q57</f>
        <v>0</v>
      </c>
      <c r="E48" s="75">
        <f>+Acres!E47*'Machinery Operations'!$Q57</f>
        <v>0</v>
      </c>
      <c r="F48" s="75">
        <f>+Acres!F47*'Machinery Operations'!$Q57</f>
        <v>0</v>
      </c>
      <c r="G48" s="75">
        <f>+Acres!G47*'Machinery Operations'!$Q57</f>
        <v>0</v>
      </c>
      <c r="H48" s="75">
        <f>+Acres!H47*'Machinery Operations'!$Q57</f>
        <v>0</v>
      </c>
      <c r="I48" s="75">
        <f>+Acres!I47*'Machinery Operations'!$Q57</f>
        <v>0</v>
      </c>
      <c r="J48" s="75">
        <f>+Acres!J47*'Machinery Operations'!$Q57</f>
        <v>0</v>
      </c>
      <c r="K48" s="75">
        <f>+Acres!K47*'Machinery Operations'!$Q57</f>
        <v>0</v>
      </c>
      <c r="L48" s="75">
        <f>+Acres!L47*'Machinery Operations'!$Q57</f>
        <v>0</v>
      </c>
      <c r="M48" s="75">
        <f>+Acres!M47*'Machinery Operations'!$Q57</f>
        <v>0</v>
      </c>
      <c r="N48" s="75">
        <f>+Acres!N47*'Machinery Operations'!$Q57</f>
        <v>0</v>
      </c>
      <c r="O48" s="75">
        <f>+Acres!O47*'Machinery Operations'!$Q57</f>
        <v>0</v>
      </c>
      <c r="P48" s="75">
        <f>+Acres!P47*'Machinery Operations'!$Q57</f>
        <v>0</v>
      </c>
      <c r="Q48" s="75">
        <f>+Acres!Q47*'Machinery Operations'!$Q57</f>
        <v>0</v>
      </c>
      <c r="R48" s="75">
        <f>+Acres!R47*'Machinery Operations'!$Q57</f>
        <v>0</v>
      </c>
      <c r="S48" s="75">
        <f>+Acres!S47*'Machinery Operations'!$Q57</f>
        <v>0</v>
      </c>
      <c r="T48" s="75">
        <f>+Acres!T47*'Machinery Operations'!$Q57</f>
        <v>0</v>
      </c>
      <c r="U48" s="75">
        <f>+Acres!U47*'Machinery Operations'!$Q57</f>
        <v>0</v>
      </c>
      <c r="V48" s="75">
        <f>+Acres!V47*'Machinery Operations'!$Q57</f>
        <v>0</v>
      </c>
      <c r="W48" s="75">
        <f>+Acres!W47*'Machinery Operations'!$Q57</f>
        <v>0</v>
      </c>
      <c r="X48" s="75">
        <f>+Acres!X47*'Machinery Operations'!$Q57</f>
        <v>0</v>
      </c>
      <c r="Y48" s="75">
        <f>+Acres!Y47*'Machinery Operations'!$Q57</f>
        <v>0</v>
      </c>
      <c r="Z48" s="75">
        <f>+Acres!Z47*'Machinery Operations'!$Q57</f>
        <v>0</v>
      </c>
      <c r="AA48" s="75">
        <f>+Acres!AA47*'Machinery Operations'!$Q57</f>
        <v>0</v>
      </c>
      <c r="AB48" s="75">
        <f>+Acres!AB47*'Machinery Operations'!$Q57</f>
        <v>0</v>
      </c>
      <c r="AC48" s="75">
        <f>+Acres!AC47*'Machinery Operations'!$Q57</f>
        <v>0</v>
      </c>
      <c r="AD48" s="75">
        <f>+Acres!AD47*'Machinery Operations'!$Q57</f>
        <v>0</v>
      </c>
      <c r="AE48" s="75">
        <f>+Acres!AE47*'Machinery Operations'!$Q57</f>
        <v>0</v>
      </c>
      <c r="AF48" s="75">
        <f>+Acres!AF47*'Machinery Operations'!$Q57</f>
        <v>0</v>
      </c>
      <c r="AG48" s="75">
        <f>+Acres!AG47*'Machinery Operations'!$Q57</f>
        <v>0</v>
      </c>
      <c r="AH48" s="75">
        <f>+Acres!AH47*'Machinery Operations'!$Q57</f>
        <v>0</v>
      </c>
      <c r="AI48" s="75">
        <f>+Acres!AI47*'Machinery Operations'!$Q57</f>
        <v>0</v>
      </c>
      <c r="AJ48" s="75">
        <f>+Acres!AJ47*'Machinery Operations'!$Q57</f>
        <v>0</v>
      </c>
      <c r="AK48" s="75">
        <f>+Acres!AK47*'Machinery Operations'!$Q57</f>
        <v>0</v>
      </c>
      <c r="AL48" s="75">
        <f>+Acres!AL47*'Machinery Operations'!$Q57</f>
        <v>0</v>
      </c>
      <c r="AM48" s="75">
        <f>+Acres!AM47*'Machinery Operations'!$Q57</f>
        <v>0</v>
      </c>
      <c r="AN48" s="75">
        <f>+Acres!AN47*'Machinery Operations'!$Q57</f>
        <v>0</v>
      </c>
      <c r="AO48" s="75">
        <f>+Acres!AO47*'Machinery Operations'!$Q57</f>
        <v>0</v>
      </c>
      <c r="AP48" s="75">
        <f>+Acres!AP47*'Machinery Operations'!$Q57</f>
        <v>0</v>
      </c>
      <c r="AQ48" s="75">
        <f>+Acres!AQ47*'Machinery Operations'!$Q57</f>
        <v>0</v>
      </c>
    </row>
    <row r="49" spans="1:43" ht="16.5" customHeight="1" x14ac:dyDescent="0.2">
      <c r="A49" s="3" t="str">
        <f>+'Machinery Operations'!A58</f>
        <v>Activity</v>
      </c>
      <c r="B49" s="3">
        <f>+'Machinery Operations'!B58</f>
        <v>0</v>
      </c>
      <c r="C49" s="3">
        <f>+'Machinery Operations'!C58</f>
        <v>0</v>
      </c>
      <c r="D49" s="75">
        <f>+Acres!D48*'Machinery Operations'!$Q58</f>
        <v>0</v>
      </c>
      <c r="E49" s="75">
        <f>+Acres!E48*'Machinery Operations'!$Q58</f>
        <v>0</v>
      </c>
      <c r="F49" s="75">
        <f>+Acres!F48*'Machinery Operations'!$Q58</f>
        <v>0</v>
      </c>
      <c r="G49" s="75">
        <f>+Acres!G48*'Machinery Operations'!$Q58</f>
        <v>0</v>
      </c>
      <c r="H49" s="75">
        <f>+Acres!H48*'Machinery Operations'!$Q58</f>
        <v>0</v>
      </c>
      <c r="I49" s="75">
        <f>+Acres!I48*'Machinery Operations'!$Q58</f>
        <v>0</v>
      </c>
      <c r="J49" s="75">
        <f>+Acres!J48*'Machinery Operations'!$Q58</f>
        <v>0</v>
      </c>
      <c r="K49" s="75">
        <f>+Acres!K48*'Machinery Operations'!$Q58</f>
        <v>0</v>
      </c>
      <c r="L49" s="75">
        <f>+Acres!L48*'Machinery Operations'!$Q58</f>
        <v>0</v>
      </c>
      <c r="M49" s="75">
        <f>+Acres!M48*'Machinery Operations'!$Q58</f>
        <v>0</v>
      </c>
      <c r="N49" s="75">
        <f>+Acres!N48*'Machinery Operations'!$Q58</f>
        <v>0</v>
      </c>
      <c r="O49" s="75">
        <f>+Acres!O48*'Machinery Operations'!$Q58</f>
        <v>0</v>
      </c>
      <c r="P49" s="75">
        <f>+Acres!P48*'Machinery Operations'!$Q58</f>
        <v>0</v>
      </c>
      <c r="Q49" s="75">
        <f>+Acres!Q48*'Machinery Operations'!$Q58</f>
        <v>0</v>
      </c>
      <c r="R49" s="75">
        <f>+Acres!R48*'Machinery Operations'!$Q58</f>
        <v>0</v>
      </c>
      <c r="S49" s="75">
        <f>+Acres!S48*'Machinery Operations'!$Q58</f>
        <v>0</v>
      </c>
      <c r="T49" s="75">
        <f>+Acres!T48*'Machinery Operations'!$Q58</f>
        <v>0</v>
      </c>
      <c r="U49" s="75">
        <f>+Acres!U48*'Machinery Operations'!$Q58</f>
        <v>0</v>
      </c>
      <c r="V49" s="75">
        <f>+Acres!V48*'Machinery Operations'!$Q58</f>
        <v>0</v>
      </c>
      <c r="W49" s="75">
        <f>+Acres!W48*'Machinery Operations'!$Q58</f>
        <v>0</v>
      </c>
      <c r="X49" s="75">
        <f>+Acres!X48*'Machinery Operations'!$Q58</f>
        <v>0</v>
      </c>
      <c r="Y49" s="75">
        <f>+Acres!Y48*'Machinery Operations'!$Q58</f>
        <v>0</v>
      </c>
      <c r="Z49" s="75">
        <f>+Acres!Z48*'Machinery Operations'!$Q58</f>
        <v>0</v>
      </c>
      <c r="AA49" s="75">
        <f>+Acres!AA48*'Machinery Operations'!$Q58</f>
        <v>0</v>
      </c>
      <c r="AB49" s="75">
        <f>+Acres!AB48*'Machinery Operations'!$Q58</f>
        <v>0</v>
      </c>
      <c r="AC49" s="75">
        <f>+Acres!AC48*'Machinery Operations'!$Q58</f>
        <v>0</v>
      </c>
      <c r="AD49" s="75">
        <f>+Acres!AD48*'Machinery Operations'!$Q58</f>
        <v>0</v>
      </c>
      <c r="AE49" s="75">
        <f>+Acres!AE48*'Machinery Operations'!$Q58</f>
        <v>0</v>
      </c>
      <c r="AF49" s="75">
        <f>+Acres!AF48*'Machinery Operations'!$Q58</f>
        <v>0</v>
      </c>
      <c r="AG49" s="75">
        <f>+Acres!AG48*'Machinery Operations'!$Q58</f>
        <v>0</v>
      </c>
      <c r="AH49" s="75">
        <f>+Acres!AH48*'Machinery Operations'!$Q58</f>
        <v>0</v>
      </c>
      <c r="AI49" s="75">
        <f>+Acres!AI48*'Machinery Operations'!$Q58</f>
        <v>0</v>
      </c>
      <c r="AJ49" s="75">
        <f>+Acres!AJ48*'Machinery Operations'!$Q58</f>
        <v>0</v>
      </c>
      <c r="AK49" s="75">
        <f>+Acres!AK48*'Machinery Operations'!$Q58</f>
        <v>0</v>
      </c>
      <c r="AL49" s="75">
        <f>+Acres!AL48*'Machinery Operations'!$Q58</f>
        <v>0</v>
      </c>
      <c r="AM49" s="75">
        <f>+Acres!AM48*'Machinery Operations'!$Q58</f>
        <v>0</v>
      </c>
      <c r="AN49" s="75">
        <f>+Acres!AN48*'Machinery Operations'!$Q58</f>
        <v>0</v>
      </c>
      <c r="AO49" s="75">
        <f>+Acres!AO48*'Machinery Operations'!$Q58</f>
        <v>0</v>
      </c>
      <c r="AP49" s="75">
        <f>+Acres!AP48*'Machinery Operations'!$Q58</f>
        <v>0</v>
      </c>
      <c r="AQ49" s="75">
        <f>+Acres!AQ48*'Machinery Operations'!$Q58</f>
        <v>0</v>
      </c>
    </row>
    <row r="50" spans="1:43" ht="16.5" customHeight="1" x14ac:dyDescent="0.2">
      <c r="A50" s="3" t="str">
        <f>+'Machinery Operations'!A59</f>
        <v>Activity</v>
      </c>
      <c r="B50" s="3">
        <f>+'Machinery Operations'!B59</f>
        <v>0</v>
      </c>
      <c r="C50" s="3">
        <f>+'Machinery Operations'!C59</f>
        <v>0</v>
      </c>
      <c r="D50" s="75">
        <f>+Acres!D49*'Machinery Operations'!$Q59</f>
        <v>0</v>
      </c>
      <c r="E50" s="75">
        <f>+Acres!E49*'Machinery Operations'!$Q59</f>
        <v>0</v>
      </c>
      <c r="F50" s="75">
        <f>+Acres!F49*'Machinery Operations'!$Q59</f>
        <v>0</v>
      </c>
      <c r="G50" s="75">
        <f>+Acres!G49*'Machinery Operations'!$Q59</f>
        <v>0</v>
      </c>
      <c r="H50" s="75">
        <f>+Acres!H49*'Machinery Operations'!$Q59</f>
        <v>0</v>
      </c>
      <c r="I50" s="75">
        <f>+Acres!I49*'Machinery Operations'!$Q59</f>
        <v>0</v>
      </c>
      <c r="J50" s="75">
        <f>+Acres!J49*'Machinery Operations'!$Q59</f>
        <v>0</v>
      </c>
      <c r="K50" s="75">
        <f>+Acres!K49*'Machinery Operations'!$Q59</f>
        <v>0</v>
      </c>
      <c r="L50" s="75">
        <f>+Acres!L49*'Machinery Operations'!$Q59</f>
        <v>0</v>
      </c>
      <c r="M50" s="75">
        <f>+Acres!M49*'Machinery Operations'!$Q59</f>
        <v>0</v>
      </c>
      <c r="N50" s="75">
        <f>+Acres!N49*'Machinery Operations'!$Q59</f>
        <v>0</v>
      </c>
      <c r="O50" s="75">
        <f>+Acres!O49*'Machinery Operations'!$Q59</f>
        <v>0</v>
      </c>
      <c r="P50" s="75">
        <f>+Acres!P49*'Machinery Operations'!$Q59</f>
        <v>0</v>
      </c>
      <c r="Q50" s="75">
        <f>+Acres!Q49*'Machinery Operations'!$Q59</f>
        <v>0</v>
      </c>
      <c r="R50" s="75">
        <f>+Acres!R49*'Machinery Operations'!$Q59</f>
        <v>0</v>
      </c>
      <c r="S50" s="75">
        <f>+Acres!S49*'Machinery Operations'!$Q59</f>
        <v>0</v>
      </c>
      <c r="T50" s="75">
        <f>+Acres!T49*'Machinery Operations'!$Q59</f>
        <v>0</v>
      </c>
      <c r="U50" s="75">
        <f>+Acres!U49*'Machinery Operations'!$Q59</f>
        <v>0</v>
      </c>
      <c r="V50" s="75">
        <f>+Acres!V49*'Machinery Operations'!$Q59</f>
        <v>0</v>
      </c>
      <c r="W50" s="75">
        <f>+Acres!W49*'Machinery Operations'!$Q59</f>
        <v>0</v>
      </c>
      <c r="X50" s="75">
        <f>+Acres!X49*'Machinery Operations'!$Q59</f>
        <v>0</v>
      </c>
      <c r="Y50" s="75">
        <f>+Acres!Y49*'Machinery Operations'!$Q59</f>
        <v>0</v>
      </c>
      <c r="Z50" s="75">
        <f>+Acres!Z49*'Machinery Operations'!$Q59</f>
        <v>0</v>
      </c>
      <c r="AA50" s="75">
        <f>+Acres!AA49*'Machinery Operations'!$Q59</f>
        <v>0</v>
      </c>
      <c r="AB50" s="75">
        <f>+Acres!AB49*'Machinery Operations'!$Q59</f>
        <v>0</v>
      </c>
      <c r="AC50" s="75">
        <f>+Acres!AC49*'Machinery Operations'!$Q59</f>
        <v>0</v>
      </c>
      <c r="AD50" s="75">
        <f>+Acres!AD49*'Machinery Operations'!$Q59</f>
        <v>0</v>
      </c>
      <c r="AE50" s="75">
        <f>+Acres!AE49*'Machinery Operations'!$Q59</f>
        <v>0</v>
      </c>
      <c r="AF50" s="75">
        <f>+Acres!AF49*'Machinery Operations'!$Q59</f>
        <v>0</v>
      </c>
      <c r="AG50" s="75">
        <f>+Acres!AG49*'Machinery Operations'!$Q59</f>
        <v>0</v>
      </c>
      <c r="AH50" s="75">
        <f>+Acres!AH49*'Machinery Operations'!$Q59</f>
        <v>0</v>
      </c>
      <c r="AI50" s="75">
        <f>+Acres!AI49*'Machinery Operations'!$Q59</f>
        <v>0</v>
      </c>
      <c r="AJ50" s="75">
        <f>+Acres!AJ49*'Machinery Operations'!$Q59</f>
        <v>0</v>
      </c>
      <c r="AK50" s="75">
        <f>+Acres!AK49*'Machinery Operations'!$Q59</f>
        <v>0</v>
      </c>
      <c r="AL50" s="75">
        <f>+Acres!AL49*'Machinery Operations'!$Q59</f>
        <v>0</v>
      </c>
      <c r="AM50" s="75">
        <f>+Acres!AM49*'Machinery Operations'!$Q59</f>
        <v>0</v>
      </c>
      <c r="AN50" s="75">
        <f>+Acres!AN49*'Machinery Operations'!$Q59</f>
        <v>0</v>
      </c>
      <c r="AO50" s="75">
        <f>+Acres!AO49*'Machinery Operations'!$Q59</f>
        <v>0</v>
      </c>
      <c r="AP50" s="75">
        <f>+Acres!AP49*'Machinery Operations'!$Q59</f>
        <v>0</v>
      </c>
      <c r="AQ50" s="75">
        <f>+Acres!AQ49*'Machinery Operations'!$Q59</f>
        <v>0</v>
      </c>
    </row>
    <row r="51" spans="1:43" ht="16.5" customHeight="1" x14ac:dyDescent="0.2">
      <c r="A51" s="3" t="str">
        <f>+'Machinery Operations'!A60</f>
        <v>Activity</v>
      </c>
      <c r="B51" s="3">
        <f>+'Machinery Operations'!B60</f>
        <v>0</v>
      </c>
      <c r="C51" s="3">
        <f>+'Machinery Operations'!C60</f>
        <v>0</v>
      </c>
      <c r="D51" s="75">
        <f>+Acres!D50*'Machinery Operations'!$Q60</f>
        <v>0</v>
      </c>
      <c r="E51" s="75">
        <f>+Acres!E50*'Machinery Operations'!$Q60</f>
        <v>0</v>
      </c>
      <c r="F51" s="75">
        <f>+Acres!F50*'Machinery Operations'!$Q60</f>
        <v>0</v>
      </c>
      <c r="G51" s="75">
        <f>+Acres!G50*'Machinery Operations'!$Q60</f>
        <v>0</v>
      </c>
      <c r="H51" s="75">
        <f>+Acres!H50*'Machinery Operations'!$Q60</f>
        <v>0</v>
      </c>
      <c r="I51" s="75">
        <f>+Acres!I50*'Machinery Operations'!$Q60</f>
        <v>0</v>
      </c>
      <c r="J51" s="75">
        <f>+Acres!J50*'Machinery Operations'!$Q60</f>
        <v>0</v>
      </c>
      <c r="K51" s="75">
        <f>+Acres!K50*'Machinery Operations'!$Q60</f>
        <v>0</v>
      </c>
      <c r="L51" s="75">
        <f>+Acres!L50*'Machinery Operations'!$Q60</f>
        <v>0</v>
      </c>
      <c r="M51" s="75">
        <f>+Acres!M50*'Machinery Operations'!$Q60</f>
        <v>0</v>
      </c>
      <c r="N51" s="75">
        <f>+Acres!N50*'Machinery Operations'!$Q60</f>
        <v>0</v>
      </c>
      <c r="O51" s="75">
        <f>+Acres!O50*'Machinery Operations'!$Q60</f>
        <v>0</v>
      </c>
      <c r="P51" s="75">
        <f>+Acres!P50*'Machinery Operations'!$Q60</f>
        <v>0</v>
      </c>
      <c r="Q51" s="75">
        <f>+Acres!Q50*'Machinery Operations'!$Q60</f>
        <v>0</v>
      </c>
      <c r="R51" s="75">
        <f>+Acres!R50*'Machinery Operations'!$Q60</f>
        <v>0</v>
      </c>
      <c r="S51" s="75">
        <f>+Acres!S50*'Machinery Operations'!$Q60</f>
        <v>0</v>
      </c>
      <c r="T51" s="75">
        <f>+Acres!T50*'Machinery Operations'!$Q60</f>
        <v>0</v>
      </c>
      <c r="U51" s="75">
        <f>+Acres!U50*'Machinery Operations'!$Q60</f>
        <v>0</v>
      </c>
      <c r="V51" s="75">
        <f>+Acres!V50*'Machinery Operations'!$Q60</f>
        <v>0</v>
      </c>
      <c r="W51" s="75">
        <f>+Acres!W50*'Machinery Operations'!$Q60</f>
        <v>0</v>
      </c>
      <c r="X51" s="75">
        <f>+Acres!X50*'Machinery Operations'!$Q60</f>
        <v>0</v>
      </c>
      <c r="Y51" s="75">
        <f>+Acres!Y50*'Machinery Operations'!$Q60</f>
        <v>0</v>
      </c>
      <c r="Z51" s="75">
        <f>+Acres!Z50*'Machinery Operations'!$Q60</f>
        <v>0</v>
      </c>
      <c r="AA51" s="75">
        <f>+Acres!AA50*'Machinery Operations'!$Q60</f>
        <v>0</v>
      </c>
      <c r="AB51" s="75">
        <f>+Acres!AB50*'Machinery Operations'!$Q60</f>
        <v>0</v>
      </c>
      <c r="AC51" s="75">
        <f>+Acres!AC50*'Machinery Operations'!$Q60</f>
        <v>0</v>
      </c>
      <c r="AD51" s="75">
        <f>+Acres!AD50*'Machinery Operations'!$Q60</f>
        <v>0</v>
      </c>
      <c r="AE51" s="75">
        <f>+Acres!AE50*'Machinery Operations'!$Q60</f>
        <v>0</v>
      </c>
      <c r="AF51" s="75">
        <f>+Acres!AF50*'Machinery Operations'!$Q60</f>
        <v>0</v>
      </c>
      <c r="AG51" s="75">
        <f>+Acres!AG50*'Machinery Operations'!$Q60</f>
        <v>0</v>
      </c>
      <c r="AH51" s="75">
        <f>+Acres!AH50*'Machinery Operations'!$Q60</f>
        <v>0</v>
      </c>
      <c r="AI51" s="75">
        <f>+Acres!AI50*'Machinery Operations'!$Q60</f>
        <v>0</v>
      </c>
      <c r="AJ51" s="75">
        <f>+Acres!AJ50*'Machinery Operations'!$Q60</f>
        <v>0</v>
      </c>
      <c r="AK51" s="75">
        <f>+Acres!AK50*'Machinery Operations'!$Q60</f>
        <v>0</v>
      </c>
      <c r="AL51" s="75">
        <f>+Acres!AL50*'Machinery Operations'!$Q60</f>
        <v>0</v>
      </c>
      <c r="AM51" s="75">
        <f>+Acres!AM50*'Machinery Operations'!$Q60</f>
        <v>0</v>
      </c>
      <c r="AN51" s="75">
        <f>+Acres!AN50*'Machinery Operations'!$Q60</f>
        <v>0</v>
      </c>
      <c r="AO51" s="75">
        <f>+Acres!AO50*'Machinery Operations'!$Q60</f>
        <v>0</v>
      </c>
      <c r="AP51" s="75">
        <f>+Acres!AP50*'Machinery Operations'!$Q60</f>
        <v>0</v>
      </c>
      <c r="AQ51" s="75">
        <f>+Acres!AQ50*'Machinery Operations'!$Q60</f>
        <v>0</v>
      </c>
    </row>
    <row r="52" spans="1:43" ht="16.5" customHeight="1" x14ac:dyDescent="0.2">
      <c r="A52" s="3" t="str">
        <f>+'Machinery Operations'!A61</f>
        <v>Activity</v>
      </c>
      <c r="B52" s="3">
        <f>+'Machinery Operations'!B61</f>
        <v>0</v>
      </c>
      <c r="C52" s="3">
        <f>+'Machinery Operations'!C61</f>
        <v>0</v>
      </c>
      <c r="D52" s="75">
        <f>+Acres!D51*'Machinery Operations'!$Q61</f>
        <v>0</v>
      </c>
      <c r="E52" s="75">
        <f>+Acres!E51*'Machinery Operations'!$Q61</f>
        <v>0</v>
      </c>
      <c r="F52" s="75">
        <f>+Acres!F51*'Machinery Operations'!$Q61</f>
        <v>0</v>
      </c>
      <c r="G52" s="75">
        <f>+Acres!G51*'Machinery Operations'!$Q61</f>
        <v>0</v>
      </c>
      <c r="H52" s="75">
        <f>+Acres!H51*'Machinery Operations'!$Q61</f>
        <v>0</v>
      </c>
      <c r="I52" s="75">
        <f>+Acres!I51*'Machinery Operations'!$Q61</f>
        <v>0</v>
      </c>
      <c r="J52" s="75">
        <f>+Acres!J51*'Machinery Operations'!$Q61</f>
        <v>0</v>
      </c>
      <c r="K52" s="75">
        <f>+Acres!K51*'Machinery Operations'!$Q61</f>
        <v>0</v>
      </c>
      <c r="L52" s="75">
        <f>+Acres!L51*'Machinery Operations'!$Q61</f>
        <v>0</v>
      </c>
      <c r="M52" s="75">
        <f>+Acres!M51*'Machinery Operations'!$Q61</f>
        <v>0</v>
      </c>
      <c r="N52" s="75">
        <f>+Acres!N51*'Machinery Operations'!$Q61</f>
        <v>0</v>
      </c>
      <c r="O52" s="75">
        <f>+Acres!O51*'Machinery Operations'!$Q61</f>
        <v>0</v>
      </c>
      <c r="P52" s="75">
        <f>+Acres!P51*'Machinery Operations'!$Q61</f>
        <v>0</v>
      </c>
      <c r="Q52" s="75">
        <f>+Acres!Q51*'Machinery Operations'!$Q61</f>
        <v>0</v>
      </c>
      <c r="R52" s="75">
        <f>+Acres!R51*'Machinery Operations'!$Q61</f>
        <v>0</v>
      </c>
      <c r="S52" s="75">
        <f>+Acres!S51*'Machinery Operations'!$Q61</f>
        <v>0</v>
      </c>
      <c r="T52" s="75">
        <f>+Acres!T51*'Machinery Operations'!$Q61</f>
        <v>0</v>
      </c>
      <c r="U52" s="75">
        <f>+Acres!U51*'Machinery Operations'!$Q61</f>
        <v>0</v>
      </c>
      <c r="V52" s="75">
        <f>+Acres!V51*'Machinery Operations'!$Q61</f>
        <v>0</v>
      </c>
      <c r="W52" s="75">
        <f>+Acres!W51*'Machinery Operations'!$Q61</f>
        <v>0</v>
      </c>
      <c r="X52" s="75">
        <f>+Acres!X51*'Machinery Operations'!$Q61</f>
        <v>0</v>
      </c>
      <c r="Y52" s="75">
        <f>+Acres!Y51*'Machinery Operations'!$Q61</f>
        <v>0</v>
      </c>
      <c r="Z52" s="75">
        <f>+Acres!Z51*'Machinery Operations'!$Q61</f>
        <v>0</v>
      </c>
      <c r="AA52" s="75">
        <f>+Acres!AA51*'Machinery Operations'!$Q61</f>
        <v>0</v>
      </c>
      <c r="AB52" s="75">
        <f>+Acres!AB51*'Machinery Operations'!$Q61</f>
        <v>0</v>
      </c>
      <c r="AC52" s="75">
        <f>+Acres!AC51*'Machinery Operations'!$Q61</f>
        <v>0</v>
      </c>
      <c r="AD52" s="75">
        <f>+Acres!AD51*'Machinery Operations'!$Q61</f>
        <v>0</v>
      </c>
      <c r="AE52" s="75">
        <f>+Acres!AE51*'Machinery Operations'!$Q61</f>
        <v>0</v>
      </c>
      <c r="AF52" s="75">
        <f>+Acres!AF51*'Machinery Operations'!$Q61</f>
        <v>0</v>
      </c>
      <c r="AG52" s="75">
        <f>+Acres!AG51*'Machinery Operations'!$Q61</f>
        <v>0</v>
      </c>
      <c r="AH52" s="75">
        <f>+Acres!AH51*'Machinery Operations'!$Q61</f>
        <v>0</v>
      </c>
      <c r="AI52" s="75">
        <f>+Acres!AI51*'Machinery Operations'!$Q61</f>
        <v>0</v>
      </c>
      <c r="AJ52" s="75">
        <f>+Acres!AJ51*'Machinery Operations'!$Q61</f>
        <v>0</v>
      </c>
      <c r="AK52" s="75">
        <f>+Acres!AK51*'Machinery Operations'!$Q61</f>
        <v>0</v>
      </c>
      <c r="AL52" s="75">
        <f>+Acres!AL51*'Machinery Operations'!$Q61</f>
        <v>0</v>
      </c>
      <c r="AM52" s="75">
        <f>+Acres!AM51*'Machinery Operations'!$Q61</f>
        <v>0</v>
      </c>
      <c r="AN52" s="75">
        <f>+Acres!AN51*'Machinery Operations'!$Q61</f>
        <v>0</v>
      </c>
      <c r="AO52" s="75">
        <f>+Acres!AO51*'Machinery Operations'!$Q61</f>
        <v>0</v>
      </c>
      <c r="AP52" s="75">
        <f>+Acres!AP51*'Machinery Operations'!$Q61</f>
        <v>0</v>
      </c>
      <c r="AQ52" s="75">
        <f>+Acres!AQ51*'Machinery Operations'!$Q61</f>
        <v>0</v>
      </c>
    </row>
    <row r="53" spans="1:43" ht="18.75" customHeight="1" x14ac:dyDescent="0.2">
      <c r="A53" s="3" t="str">
        <f>+'Machinery Operations'!A62</f>
        <v>Activity</v>
      </c>
      <c r="B53" s="3">
        <f>+'Machinery Operations'!B62</f>
        <v>0</v>
      </c>
      <c r="C53" s="3">
        <f>+'Machinery Operations'!C62</f>
        <v>0</v>
      </c>
      <c r="D53" s="75">
        <f>+Acres!D52*'Machinery Operations'!$Q62</f>
        <v>0</v>
      </c>
      <c r="E53" s="75">
        <f>+Acres!E52*'Machinery Operations'!$Q62</f>
        <v>0</v>
      </c>
      <c r="F53" s="75">
        <f>+Acres!F52*'Machinery Operations'!$Q62</f>
        <v>0</v>
      </c>
      <c r="G53" s="75">
        <f>+Acres!G52*'Machinery Operations'!$Q62</f>
        <v>0</v>
      </c>
      <c r="H53" s="75">
        <f>+Acres!H52*'Machinery Operations'!$Q62</f>
        <v>0</v>
      </c>
      <c r="I53" s="75">
        <f>+Acres!I52*'Machinery Operations'!$Q62</f>
        <v>0</v>
      </c>
      <c r="J53" s="75">
        <f>+Acres!J52*'Machinery Operations'!$Q62</f>
        <v>0</v>
      </c>
      <c r="K53" s="75">
        <f>+Acres!K52*'Machinery Operations'!$Q62</f>
        <v>0</v>
      </c>
      <c r="L53" s="75">
        <f>+Acres!L52*'Machinery Operations'!$Q62</f>
        <v>0</v>
      </c>
      <c r="M53" s="75">
        <f>+Acres!M52*'Machinery Operations'!$Q62</f>
        <v>0</v>
      </c>
      <c r="N53" s="75">
        <f>+Acres!N52*'Machinery Operations'!$Q62</f>
        <v>0</v>
      </c>
      <c r="O53" s="75">
        <f>+Acres!O52*'Machinery Operations'!$Q62</f>
        <v>0</v>
      </c>
      <c r="P53" s="75">
        <f>+Acres!P52*'Machinery Operations'!$Q62</f>
        <v>0</v>
      </c>
      <c r="Q53" s="75">
        <f>+Acres!Q52*'Machinery Operations'!$Q62</f>
        <v>0</v>
      </c>
      <c r="R53" s="75">
        <f>+Acres!R52*'Machinery Operations'!$Q62</f>
        <v>0</v>
      </c>
      <c r="S53" s="75">
        <f>+Acres!S52*'Machinery Operations'!$Q62</f>
        <v>0</v>
      </c>
      <c r="T53" s="75">
        <f>+Acres!T52*'Machinery Operations'!$Q62</f>
        <v>0</v>
      </c>
      <c r="U53" s="75">
        <f>+Acres!U52*'Machinery Operations'!$Q62</f>
        <v>0</v>
      </c>
      <c r="V53" s="75">
        <f>+Acres!V52*'Machinery Operations'!$Q62</f>
        <v>0</v>
      </c>
      <c r="W53" s="75">
        <f>+Acres!W52*'Machinery Operations'!$Q62</f>
        <v>0</v>
      </c>
      <c r="X53" s="75">
        <f>+Acres!X52*'Machinery Operations'!$Q62</f>
        <v>0</v>
      </c>
      <c r="Y53" s="75">
        <f>+Acres!Y52*'Machinery Operations'!$Q62</f>
        <v>0</v>
      </c>
      <c r="Z53" s="75">
        <f>+Acres!Z52*'Machinery Operations'!$Q62</f>
        <v>0</v>
      </c>
      <c r="AA53" s="75">
        <f>+Acres!AA52*'Machinery Operations'!$Q62</f>
        <v>0</v>
      </c>
      <c r="AB53" s="75">
        <f>+Acres!AB52*'Machinery Operations'!$Q62</f>
        <v>0</v>
      </c>
      <c r="AC53" s="75">
        <f>+Acres!AC52*'Machinery Operations'!$Q62</f>
        <v>0</v>
      </c>
      <c r="AD53" s="75">
        <f>+Acres!AD52*'Machinery Operations'!$Q62</f>
        <v>0</v>
      </c>
      <c r="AE53" s="75">
        <f>+Acres!AE52*'Machinery Operations'!$Q62</f>
        <v>0</v>
      </c>
      <c r="AF53" s="75">
        <f>+Acres!AF52*'Machinery Operations'!$Q62</f>
        <v>0</v>
      </c>
      <c r="AG53" s="75">
        <f>+Acres!AG52*'Machinery Operations'!$Q62</f>
        <v>0</v>
      </c>
      <c r="AH53" s="75">
        <f>+Acres!AH52*'Machinery Operations'!$Q62</f>
        <v>0</v>
      </c>
      <c r="AI53" s="75">
        <f>+Acres!AI52*'Machinery Operations'!$Q62</f>
        <v>0</v>
      </c>
      <c r="AJ53" s="75">
        <f>+Acres!AJ52*'Machinery Operations'!$Q62</f>
        <v>0</v>
      </c>
      <c r="AK53" s="75">
        <f>+Acres!AK52*'Machinery Operations'!$Q62</f>
        <v>0</v>
      </c>
      <c r="AL53" s="75">
        <f>+Acres!AL52*'Machinery Operations'!$Q62</f>
        <v>0</v>
      </c>
      <c r="AM53" s="75">
        <f>+Acres!AM52*'Machinery Operations'!$Q62</f>
        <v>0</v>
      </c>
      <c r="AN53" s="75">
        <f>+Acres!AN52*'Machinery Operations'!$Q62</f>
        <v>0</v>
      </c>
      <c r="AO53" s="75">
        <f>+Acres!AO52*'Machinery Operations'!$Q62</f>
        <v>0</v>
      </c>
      <c r="AP53" s="75">
        <f>+Acres!AP52*'Machinery Operations'!$Q62</f>
        <v>0</v>
      </c>
      <c r="AQ53" s="75">
        <f>+Acres!AQ52*'Machinery Operations'!$Q62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 customWidth="1"/>
    <col min="2" max="2" width="15.710937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55</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Operations'!$R19</f>
        <v>0</v>
      </c>
      <c r="E10" s="75">
        <f>+Acres!E9*'Machinery Operations'!$R19</f>
        <v>0</v>
      </c>
      <c r="F10" s="75">
        <f>+Acres!F9*'Machinery Operations'!$R19</f>
        <v>0</v>
      </c>
      <c r="G10" s="75">
        <f>+Acres!G9*'Machinery Operations'!$R19</f>
        <v>0</v>
      </c>
      <c r="H10" s="75">
        <f>+Acres!H9*'Machinery Operations'!$R19</f>
        <v>0</v>
      </c>
      <c r="I10" s="75">
        <f>+Acres!I9*'Machinery Operations'!$R19</f>
        <v>0</v>
      </c>
      <c r="J10" s="75">
        <f>+Acres!J9*'Machinery Operations'!$R19</f>
        <v>0</v>
      </c>
      <c r="K10" s="75">
        <f>+Acres!K9*'Machinery Operations'!$R19</f>
        <v>0</v>
      </c>
      <c r="L10" s="75">
        <f>+Acres!L9*'Machinery Operations'!$R19</f>
        <v>0</v>
      </c>
      <c r="M10" s="75">
        <f>+Acres!M9*'Machinery Operations'!$R19</f>
        <v>0</v>
      </c>
      <c r="N10" s="75">
        <f>+Acres!N9*'Machinery Operations'!$R19</f>
        <v>0</v>
      </c>
      <c r="O10" s="75">
        <f>+Acres!O9*'Machinery Operations'!$R19</f>
        <v>0</v>
      </c>
      <c r="P10" s="75">
        <f>+Acres!P9*'Machinery Operations'!$R19</f>
        <v>0</v>
      </c>
      <c r="Q10" s="75">
        <f>+Acres!Q9*'Machinery Operations'!$R19</f>
        <v>0</v>
      </c>
      <c r="R10" s="75">
        <f>+Acres!R9*'Machinery Operations'!$R19</f>
        <v>0</v>
      </c>
      <c r="S10" s="75">
        <f>+Acres!S9*'Machinery Operations'!$R19</f>
        <v>0</v>
      </c>
      <c r="T10" s="75">
        <f>+Acres!T9*'Machinery Operations'!$R19</f>
        <v>0</v>
      </c>
      <c r="U10" s="75">
        <f>+Acres!U9*'Machinery Operations'!$R19</f>
        <v>0</v>
      </c>
      <c r="V10" s="75">
        <f>+Acres!V9*'Machinery Operations'!$R19</f>
        <v>0</v>
      </c>
      <c r="W10" s="75">
        <f>+Acres!W9*'Machinery Operations'!$R19</f>
        <v>0</v>
      </c>
      <c r="X10" s="75">
        <f>+Acres!X9*'Machinery Operations'!$R19</f>
        <v>0</v>
      </c>
      <c r="Y10" s="75">
        <f>+Acres!Y9*'Machinery Operations'!$R19</f>
        <v>0</v>
      </c>
      <c r="Z10" s="75">
        <f>+Acres!Z9*'Machinery Operations'!$R19</f>
        <v>0</v>
      </c>
      <c r="AA10" s="75">
        <f>+Acres!AA9*'Machinery Operations'!$R19</f>
        <v>0</v>
      </c>
      <c r="AB10" s="75">
        <f>+Acres!AB9*'Machinery Operations'!$R19</f>
        <v>0</v>
      </c>
      <c r="AC10" s="75">
        <f>+Acres!AC9*'Machinery Operations'!$R19</f>
        <v>0</v>
      </c>
      <c r="AD10" s="75">
        <f>+Acres!AD9*'Machinery Operations'!$R19</f>
        <v>0</v>
      </c>
      <c r="AE10" s="75">
        <f>+Acres!AE9*'Machinery Operations'!$R19</f>
        <v>0</v>
      </c>
      <c r="AF10" s="75">
        <f>+Acres!AF9*'Machinery Operations'!$R19</f>
        <v>0</v>
      </c>
      <c r="AG10" s="75">
        <f>+Acres!AG9*'Machinery Operations'!$R19</f>
        <v>0</v>
      </c>
      <c r="AH10" s="75">
        <f>+Acres!AH9*'Machinery Operations'!$R19</f>
        <v>0</v>
      </c>
      <c r="AI10" s="75">
        <f>+Acres!AI9*'Machinery Operations'!$R19</f>
        <v>0</v>
      </c>
      <c r="AJ10" s="75">
        <f>+Acres!AJ9*'Machinery Operations'!$R19</f>
        <v>0</v>
      </c>
      <c r="AK10" s="75">
        <f>+Acres!AK9*'Machinery Operations'!$R19</f>
        <v>0</v>
      </c>
      <c r="AL10" s="75">
        <f>+Acres!AL9*'Machinery Operations'!$R19</f>
        <v>0</v>
      </c>
      <c r="AM10" s="75">
        <f>+Acres!AM9*'Machinery Operations'!$R19</f>
        <v>0</v>
      </c>
      <c r="AN10" s="75">
        <f>+Acres!AN9*'Machinery Operations'!$R19</f>
        <v>0</v>
      </c>
      <c r="AO10" s="75">
        <f>+Acres!AO9*'Machinery Operations'!$R19</f>
        <v>0</v>
      </c>
      <c r="AP10" s="75">
        <f>+Acres!AP9*'Machinery Operations'!$R19</f>
        <v>0</v>
      </c>
      <c r="AQ10" s="75">
        <f>+Acres!AQ9*'Machinery Operations'!$R19</f>
        <v>0</v>
      </c>
    </row>
    <row r="11" spans="1:43" ht="18.75" customHeight="1" x14ac:dyDescent="0.2">
      <c r="A11" s="3" t="str">
        <f>+'Machinery Operations'!A20</f>
        <v>Activity</v>
      </c>
      <c r="B11" s="3">
        <f>+'Machinery Operations'!B20</f>
        <v>0</v>
      </c>
      <c r="C11" s="3">
        <f>+'Machinery Operations'!C20</f>
        <v>0</v>
      </c>
      <c r="D11" s="75">
        <f>+Acres!D10*'Machinery Operations'!$R20</f>
        <v>0</v>
      </c>
      <c r="E11" s="75">
        <f>+Acres!E10*'Machinery Operations'!$R20</f>
        <v>0</v>
      </c>
      <c r="F11" s="75">
        <f>+Acres!F10*'Machinery Operations'!$R20</f>
        <v>0</v>
      </c>
      <c r="G11" s="75">
        <f>+Acres!G10*'Machinery Operations'!$R20</f>
        <v>0</v>
      </c>
      <c r="H11" s="75">
        <f>+Acres!H10*'Machinery Operations'!$R20</f>
        <v>0</v>
      </c>
      <c r="I11" s="75">
        <f>+Acres!I10*'Machinery Operations'!$R20</f>
        <v>0</v>
      </c>
      <c r="J11" s="75">
        <f>+Acres!J10*'Machinery Operations'!$R20</f>
        <v>0</v>
      </c>
      <c r="K11" s="75">
        <f>+Acres!K10*'Machinery Operations'!$R20</f>
        <v>0</v>
      </c>
      <c r="L11" s="75">
        <f>+Acres!L10*'Machinery Operations'!$R20</f>
        <v>0</v>
      </c>
      <c r="M11" s="75">
        <f>+Acres!M10*'Machinery Operations'!$R20</f>
        <v>0</v>
      </c>
      <c r="N11" s="75">
        <f>+Acres!N10*'Machinery Operations'!$R20</f>
        <v>0</v>
      </c>
      <c r="O11" s="75">
        <f>+Acres!O10*'Machinery Operations'!$R20</f>
        <v>0</v>
      </c>
      <c r="P11" s="75">
        <f>+Acres!P10*'Machinery Operations'!$R20</f>
        <v>0</v>
      </c>
      <c r="Q11" s="75">
        <f>+Acres!Q10*'Machinery Operations'!$R20</f>
        <v>0</v>
      </c>
      <c r="R11" s="75">
        <f>+Acres!R10*'Machinery Operations'!$R20</f>
        <v>0</v>
      </c>
      <c r="S11" s="75">
        <f>+Acres!S10*'Machinery Operations'!$R20</f>
        <v>0</v>
      </c>
      <c r="T11" s="75">
        <f>+Acres!T10*'Machinery Operations'!$R20</f>
        <v>0</v>
      </c>
      <c r="U11" s="75">
        <f>+Acres!U10*'Machinery Operations'!$R20</f>
        <v>0</v>
      </c>
      <c r="V11" s="75">
        <f>+Acres!V10*'Machinery Operations'!$R20</f>
        <v>0</v>
      </c>
      <c r="W11" s="75">
        <f>+Acres!W10*'Machinery Operations'!$R20</f>
        <v>0</v>
      </c>
      <c r="X11" s="75">
        <f>+Acres!X10*'Machinery Operations'!$R20</f>
        <v>0</v>
      </c>
      <c r="Y11" s="75">
        <f>+Acres!Y10*'Machinery Operations'!$R20</f>
        <v>0</v>
      </c>
      <c r="Z11" s="75">
        <f>+Acres!Z10*'Machinery Operations'!$R20</f>
        <v>0</v>
      </c>
      <c r="AA11" s="75">
        <f>+Acres!AA10*'Machinery Operations'!$R20</f>
        <v>0</v>
      </c>
      <c r="AB11" s="75">
        <f>+Acres!AB10*'Machinery Operations'!$R20</f>
        <v>0</v>
      </c>
      <c r="AC11" s="75">
        <f>+Acres!AC10*'Machinery Operations'!$R20</f>
        <v>0</v>
      </c>
      <c r="AD11" s="75">
        <f>+Acres!AD10*'Machinery Operations'!$R20</f>
        <v>0</v>
      </c>
      <c r="AE11" s="75">
        <f>+Acres!AE10*'Machinery Operations'!$R20</f>
        <v>0</v>
      </c>
      <c r="AF11" s="75">
        <f>+Acres!AF10*'Machinery Operations'!$R20</f>
        <v>0</v>
      </c>
      <c r="AG11" s="75">
        <f>+Acres!AG10*'Machinery Operations'!$R20</f>
        <v>0</v>
      </c>
      <c r="AH11" s="75">
        <f>+Acres!AH10*'Machinery Operations'!$R20</f>
        <v>0</v>
      </c>
      <c r="AI11" s="75">
        <f>+Acres!AI10*'Machinery Operations'!$R20</f>
        <v>0</v>
      </c>
      <c r="AJ11" s="75">
        <f>+Acres!AJ10*'Machinery Operations'!$R20</f>
        <v>0</v>
      </c>
      <c r="AK11" s="75">
        <f>+Acres!AK10*'Machinery Operations'!$R20</f>
        <v>0</v>
      </c>
      <c r="AL11" s="75">
        <f>+Acres!AL10*'Machinery Operations'!$R20</f>
        <v>0</v>
      </c>
      <c r="AM11" s="75">
        <f>+Acres!AM10*'Machinery Operations'!$R20</f>
        <v>0</v>
      </c>
      <c r="AN11" s="75">
        <f>+Acres!AN10*'Machinery Operations'!$R20</f>
        <v>0</v>
      </c>
      <c r="AO11" s="75">
        <f>+Acres!AO10*'Machinery Operations'!$R20</f>
        <v>0</v>
      </c>
      <c r="AP11" s="75">
        <f>+Acres!AP10*'Machinery Operations'!$R20</f>
        <v>0</v>
      </c>
      <c r="AQ11" s="75">
        <f>+Acres!AQ10*'Machinery Operations'!$R20</f>
        <v>0</v>
      </c>
    </row>
    <row r="12" spans="1:43" ht="18.75" customHeight="1" x14ac:dyDescent="0.2">
      <c r="A12" s="3" t="str">
        <f>+'Machinery Operations'!A21</f>
        <v>Activity</v>
      </c>
      <c r="B12" s="3">
        <f>+'Machinery Operations'!B21</f>
        <v>0</v>
      </c>
      <c r="C12" s="3">
        <f>+'Machinery Operations'!C21</f>
        <v>0</v>
      </c>
      <c r="D12" s="75">
        <f>+Acres!D11*'Machinery Operations'!$R21</f>
        <v>0</v>
      </c>
      <c r="E12" s="75">
        <f>+Acres!E11*'Machinery Operations'!$R21</f>
        <v>0</v>
      </c>
      <c r="F12" s="75">
        <f>+Acres!F11*'Machinery Operations'!$R21</f>
        <v>0</v>
      </c>
      <c r="G12" s="75">
        <f>+Acres!G11*'Machinery Operations'!$R21</f>
        <v>0</v>
      </c>
      <c r="H12" s="75">
        <f>+Acres!H11*'Machinery Operations'!$R21</f>
        <v>0</v>
      </c>
      <c r="I12" s="75">
        <f>+Acres!I11*'Machinery Operations'!$R21</f>
        <v>0</v>
      </c>
      <c r="J12" s="75">
        <f>+Acres!J11*'Machinery Operations'!$R21</f>
        <v>0</v>
      </c>
      <c r="K12" s="75">
        <f>+Acres!K11*'Machinery Operations'!$R21</f>
        <v>0</v>
      </c>
      <c r="L12" s="75">
        <f>+Acres!L11*'Machinery Operations'!$R21</f>
        <v>0</v>
      </c>
      <c r="M12" s="75">
        <f>+Acres!M11*'Machinery Operations'!$R21</f>
        <v>0</v>
      </c>
      <c r="N12" s="75">
        <f>+Acres!N11*'Machinery Operations'!$R21</f>
        <v>0</v>
      </c>
      <c r="O12" s="75">
        <f>+Acres!O11*'Machinery Operations'!$R21</f>
        <v>0</v>
      </c>
      <c r="P12" s="75">
        <f>+Acres!P11*'Machinery Operations'!$R21</f>
        <v>0</v>
      </c>
      <c r="Q12" s="75">
        <f>+Acres!Q11*'Machinery Operations'!$R21</f>
        <v>0</v>
      </c>
      <c r="R12" s="75">
        <f>+Acres!R11*'Machinery Operations'!$R21</f>
        <v>0</v>
      </c>
      <c r="S12" s="75">
        <f>+Acres!S11*'Machinery Operations'!$R21</f>
        <v>0</v>
      </c>
      <c r="T12" s="75">
        <f>+Acres!T11*'Machinery Operations'!$R21</f>
        <v>0</v>
      </c>
      <c r="U12" s="75">
        <f>+Acres!U11*'Machinery Operations'!$R21</f>
        <v>0</v>
      </c>
      <c r="V12" s="75">
        <f>+Acres!V11*'Machinery Operations'!$R21</f>
        <v>0</v>
      </c>
      <c r="W12" s="75">
        <f>+Acres!W11*'Machinery Operations'!$R21</f>
        <v>0</v>
      </c>
      <c r="X12" s="75">
        <f>+Acres!X11*'Machinery Operations'!$R21</f>
        <v>0</v>
      </c>
      <c r="Y12" s="75">
        <f>+Acres!Y11*'Machinery Operations'!$R21</f>
        <v>0</v>
      </c>
      <c r="Z12" s="75">
        <f>+Acres!Z11*'Machinery Operations'!$R21</f>
        <v>0</v>
      </c>
      <c r="AA12" s="75">
        <f>+Acres!AA11*'Machinery Operations'!$R21</f>
        <v>0</v>
      </c>
      <c r="AB12" s="75">
        <f>+Acres!AB11*'Machinery Operations'!$R21</f>
        <v>0</v>
      </c>
      <c r="AC12" s="75">
        <f>+Acres!AC11*'Machinery Operations'!$R21</f>
        <v>0</v>
      </c>
      <c r="AD12" s="75">
        <f>+Acres!AD11*'Machinery Operations'!$R21</f>
        <v>0</v>
      </c>
      <c r="AE12" s="75">
        <f>+Acres!AE11*'Machinery Operations'!$R21</f>
        <v>0</v>
      </c>
      <c r="AF12" s="75">
        <f>+Acres!AF11*'Machinery Operations'!$R21</f>
        <v>0</v>
      </c>
      <c r="AG12" s="75">
        <f>+Acres!AG11*'Machinery Operations'!$R21</f>
        <v>0</v>
      </c>
      <c r="AH12" s="75">
        <f>+Acres!AH11*'Machinery Operations'!$R21</f>
        <v>0</v>
      </c>
      <c r="AI12" s="75">
        <f>+Acres!AI11*'Machinery Operations'!$R21</f>
        <v>0</v>
      </c>
      <c r="AJ12" s="75">
        <f>+Acres!AJ11*'Machinery Operations'!$R21</f>
        <v>0</v>
      </c>
      <c r="AK12" s="75">
        <f>+Acres!AK11*'Machinery Operations'!$R21</f>
        <v>0</v>
      </c>
      <c r="AL12" s="75">
        <f>+Acres!AL11*'Machinery Operations'!$R21</f>
        <v>0</v>
      </c>
      <c r="AM12" s="75">
        <f>+Acres!AM11*'Machinery Operations'!$R21</f>
        <v>0</v>
      </c>
      <c r="AN12" s="75">
        <f>+Acres!AN11*'Machinery Operations'!$R21</f>
        <v>0</v>
      </c>
      <c r="AO12" s="75">
        <f>+Acres!AO11*'Machinery Operations'!$R21</f>
        <v>0</v>
      </c>
      <c r="AP12" s="75">
        <f>+Acres!AP11*'Machinery Operations'!$R21</f>
        <v>0</v>
      </c>
      <c r="AQ12" s="75">
        <f>+Acres!AQ11*'Machinery Operations'!$R21</f>
        <v>0</v>
      </c>
    </row>
    <row r="13" spans="1:43" ht="18.75" customHeight="1" x14ac:dyDescent="0.2">
      <c r="A13" s="3" t="str">
        <f>+'Machinery Operations'!A22</f>
        <v>Activity</v>
      </c>
      <c r="B13" s="3">
        <f>+'Machinery Operations'!B22</f>
        <v>0</v>
      </c>
      <c r="C13" s="3">
        <f>+'Machinery Operations'!C22</f>
        <v>0</v>
      </c>
      <c r="D13" s="75">
        <f>+Acres!D12*'Machinery Operations'!$R22</f>
        <v>0</v>
      </c>
      <c r="E13" s="75">
        <f>+Acres!E12*'Machinery Operations'!$R22</f>
        <v>0</v>
      </c>
      <c r="F13" s="75">
        <f>+Acres!F12*'Machinery Operations'!$R22</f>
        <v>0</v>
      </c>
      <c r="G13" s="75">
        <f>+Acres!G12*'Machinery Operations'!$R22</f>
        <v>0</v>
      </c>
      <c r="H13" s="75">
        <f>+Acres!H12*'Machinery Operations'!$R22</f>
        <v>0</v>
      </c>
      <c r="I13" s="75">
        <f>+Acres!I12*'Machinery Operations'!$R22</f>
        <v>0</v>
      </c>
      <c r="J13" s="75">
        <f>+Acres!J12*'Machinery Operations'!$R22</f>
        <v>0</v>
      </c>
      <c r="K13" s="75">
        <f>+Acres!K12*'Machinery Operations'!$R22</f>
        <v>0</v>
      </c>
      <c r="L13" s="75">
        <f>+Acres!L12*'Machinery Operations'!$R22</f>
        <v>0</v>
      </c>
      <c r="M13" s="75">
        <f>+Acres!M12*'Machinery Operations'!$R22</f>
        <v>0</v>
      </c>
      <c r="N13" s="75">
        <f>+Acres!N12*'Machinery Operations'!$R22</f>
        <v>0</v>
      </c>
      <c r="O13" s="75">
        <f>+Acres!O12*'Machinery Operations'!$R22</f>
        <v>0</v>
      </c>
      <c r="P13" s="75">
        <f>+Acres!P12*'Machinery Operations'!$R22</f>
        <v>0</v>
      </c>
      <c r="Q13" s="75">
        <f>+Acres!Q12*'Machinery Operations'!$R22</f>
        <v>0</v>
      </c>
      <c r="R13" s="75">
        <f>+Acres!R12*'Machinery Operations'!$R22</f>
        <v>0</v>
      </c>
      <c r="S13" s="75">
        <f>+Acres!S12*'Machinery Operations'!$R22</f>
        <v>0</v>
      </c>
      <c r="T13" s="75">
        <f>+Acres!T12*'Machinery Operations'!$R22</f>
        <v>0</v>
      </c>
      <c r="U13" s="75">
        <f>+Acres!U12*'Machinery Operations'!$R22</f>
        <v>0</v>
      </c>
      <c r="V13" s="75">
        <f>+Acres!V12*'Machinery Operations'!$R22</f>
        <v>0</v>
      </c>
      <c r="W13" s="75">
        <f>+Acres!W12*'Machinery Operations'!$R22</f>
        <v>0</v>
      </c>
      <c r="X13" s="75">
        <f>+Acres!X12*'Machinery Operations'!$R22</f>
        <v>0</v>
      </c>
      <c r="Y13" s="75">
        <f>+Acres!Y12*'Machinery Operations'!$R22</f>
        <v>0</v>
      </c>
      <c r="Z13" s="75">
        <f>+Acres!Z12*'Machinery Operations'!$R22</f>
        <v>0</v>
      </c>
      <c r="AA13" s="75">
        <f>+Acres!AA12*'Machinery Operations'!$R22</f>
        <v>0</v>
      </c>
      <c r="AB13" s="75">
        <f>+Acres!AB12*'Machinery Operations'!$R22</f>
        <v>0</v>
      </c>
      <c r="AC13" s="75">
        <f>+Acres!AC12*'Machinery Operations'!$R22</f>
        <v>0</v>
      </c>
      <c r="AD13" s="75">
        <f>+Acres!AD12*'Machinery Operations'!$R22</f>
        <v>0</v>
      </c>
      <c r="AE13" s="75">
        <f>+Acres!AE12*'Machinery Operations'!$R22</f>
        <v>0</v>
      </c>
      <c r="AF13" s="75">
        <f>+Acres!AF12*'Machinery Operations'!$R22</f>
        <v>0</v>
      </c>
      <c r="AG13" s="75">
        <f>+Acres!AG12*'Machinery Operations'!$R22</f>
        <v>0</v>
      </c>
      <c r="AH13" s="75">
        <f>+Acres!AH12*'Machinery Operations'!$R22</f>
        <v>0</v>
      </c>
      <c r="AI13" s="75">
        <f>+Acres!AI12*'Machinery Operations'!$R22</f>
        <v>0</v>
      </c>
      <c r="AJ13" s="75">
        <f>+Acres!AJ12*'Machinery Operations'!$R22</f>
        <v>0</v>
      </c>
      <c r="AK13" s="75">
        <f>+Acres!AK12*'Machinery Operations'!$R22</f>
        <v>0</v>
      </c>
      <c r="AL13" s="75">
        <f>+Acres!AL12*'Machinery Operations'!$R22</f>
        <v>0</v>
      </c>
      <c r="AM13" s="75">
        <f>+Acres!AM12*'Machinery Operations'!$R22</f>
        <v>0</v>
      </c>
      <c r="AN13" s="75">
        <f>+Acres!AN12*'Machinery Operations'!$R22</f>
        <v>0</v>
      </c>
      <c r="AO13" s="75">
        <f>+Acres!AO12*'Machinery Operations'!$R22</f>
        <v>0</v>
      </c>
      <c r="AP13" s="75">
        <f>+Acres!AP12*'Machinery Operations'!$R22</f>
        <v>0</v>
      </c>
      <c r="AQ13" s="75">
        <f>+Acres!AQ12*'Machinery Operations'!$R22</f>
        <v>0</v>
      </c>
    </row>
    <row r="14" spans="1:43" ht="18.75" customHeight="1" x14ac:dyDescent="0.2">
      <c r="A14" s="3" t="str">
        <f>+'Machinery Operations'!A23</f>
        <v>Activity</v>
      </c>
      <c r="B14" s="3">
        <f>+'Machinery Operations'!B23</f>
        <v>0</v>
      </c>
      <c r="C14" s="3">
        <f>+'Machinery Operations'!C23</f>
        <v>0</v>
      </c>
      <c r="D14" s="75">
        <f>+Acres!D13*'Machinery Operations'!$R23</f>
        <v>0</v>
      </c>
      <c r="E14" s="75">
        <f>+Acres!E13*'Machinery Operations'!$R23</f>
        <v>0</v>
      </c>
      <c r="F14" s="75">
        <f>+Acres!F13*'Machinery Operations'!$R23</f>
        <v>0</v>
      </c>
      <c r="G14" s="75">
        <f>+Acres!G13*'Machinery Operations'!$R23</f>
        <v>0</v>
      </c>
      <c r="H14" s="75">
        <f>+Acres!H13*'Machinery Operations'!$R23</f>
        <v>0</v>
      </c>
      <c r="I14" s="75">
        <f>+Acres!I13*'Machinery Operations'!$R23</f>
        <v>0</v>
      </c>
      <c r="J14" s="75">
        <f>+Acres!J13*'Machinery Operations'!$R23</f>
        <v>0</v>
      </c>
      <c r="K14" s="75">
        <f>+Acres!K13*'Machinery Operations'!$R23</f>
        <v>0</v>
      </c>
      <c r="L14" s="75">
        <f>+Acres!L13*'Machinery Operations'!$R23</f>
        <v>0</v>
      </c>
      <c r="M14" s="75">
        <f>+Acres!M13*'Machinery Operations'!$R23</f>
        <v>0</v>
      </c>
      <c r="N14" s="75">
        <f>+Acres!N13*'Machinery Operations'!$R23</f>
        <v>0</v>
      </c>
      <c r="O14" s="75">
        <f>+Acres!O13*'Machinery Operations'!$R23</f>
        <v>0</v>
      </c>
      <c r="P14" s="75">
        <f>+Acres!P13*'Machinery Operations'!$R23</f>
        <v>0</v>
      </c>
      <c r="Q14" s="75">
        <f>+Acres!Q13*'Machinery Operations'!$R23</f>
        <v>0</v>
      </c>
      <c r="R14" s="75">
        <f>+Acres!R13*'Machinery Operations'!$R23</f>
        <v>0</v>
      </c>
      <c r="S14" s="75">
        <f>+Acres!S13*'Machinery Operations'!$R23</f>
        <v>0</v>
      </c>
      <c r="T14" s="75">
        <f>+Acres!T13*'Machinery Operations'!$R23</f>
        <v>0</v>
      </c>
      <c r="U14" s="75">
        <f>+Acres!U13*'Machinery Operations'!$R23</f>
        <v>0</v>
      </c>
      <c r="V14" s="75">
        <f>+Acres!V13*'Machinery Operations'!$R23</f>
        <v>0</v>
      </c>
      <c r="W14" s="75">
        <f>+Acres!W13*'Machinery Operations'!$R23</f>
        <v>0</v>
      </c>
      <c r="X14" s="75">
        <f>+Acres!X13*'Machinery Operations'!$R23</f>
        <v>0</v>
      </c>
      <c r="Y14" s="75">
        <f>+Acres!Y13*'Machinery Operations'!$R23</f>
        <v>0</v>
      </c>
      <c r="Z14" s="75">
        <f>+Acres!Z13*'Machinery Operations'!$R23</f>
        <v>0</v>
      </c>
      <c r="AA14" s="75">
        <f>+Acres!AA13*'Machinery Operations'!$R23</f>
        <v>0</v>
      </c>
      <c r="AB14" s="75">
        <f>+Acres!AB13*'Machinery Operations'!$R23</f>
        <v>0</v>
      </c>
      <c r="AC14" s="75">
        <f>+Acres!AC13*'Machinery Operations'!$R23</f>
        <v>0</v>
      </c>
      <c r="AD14" s="75">
        <f>+Acres!AD13*'Machinery Operations'!$R23</f>
        <v>0</v>
      </c>
      <c r="AE14" s="75">
        <f>+Acres!AE13*'Machinery Operations'!$R23</f>
        <v>0</v>
      </c>
      <c r="AF14" s="75">
        <f>+Acres!AF13*'Machinery Operations'!$R23</f>
        <v>0</v>
      </c>
      <c r="AG14" s="75">
        <f>+Acres!AG13*'Machinery Operations'!$R23</f>
        <v>0</v>
      </c>
      <c r="AH14" s="75">
        <f>+Acres!AH13*'Machinery Operations'!$R23</f>
        <v>0</v>
      </c>
      <c r="AI14" s="75">
        <f>+Acres!AI13*'Machinery Operations'!$R23</f>
        <v>0</v>
      </c>
      <c r="AJ14" s="75">
        <f>+Acres!AJ13*'Machinery Operations'!$R23</f>
        <v>0</v>
      </c>
      <c r="AK14" s="75">
        <f>+Acres!AK13*'Machinery Operations'!$R23</f>
        <v>0</v>
      </c>
      <c r="AL14" s="75">
        <f>+Acres!AL13*'Machinery Operations'!$R23</f>
        <v>0</v>
      </c>
      <c r="AM14" s="75">
        <f>+Acres!AM13*'Machinery Operations'!$R23</f>
        <v>0</v>
      </c>
      <c r="AN14" s="75">
        <f>+Acres!AN13*'Machinery Operations'!$R23</f>
        <v>0</v>
      </c>
      <c r="AO14" s="75">
        <f>+Acres!AO13*'Machinery Operations'!$R23</f>
        <v>0</v>
      </c>
      <c r="AP14" s="75">
        <f>+Acres!AP13*'Machinery Operations'!$R23</f>
        <v>0</v>
      </c>
      <c r="AQ14" s="75">
        <f>+Acres!AQ13*'Machinery Operations'!$R23</f>
        <v>0</v>
      </c>
    </row>
    <row r="15" spans="1:43" ht="18.75" customHeight="1" x14ac:dyDescent="0.2">
      <c r="A15" s="3" t="str">
        <f>+'Machinery Operations'!A24</f>
        <v>Activity</v>
      </c>
      <c r="B15" s="3">
        <f>+'Machinery Operations'!B24</f>
        <v>0</v>
      </c>
      <c r="C15" s="3">
        <f>+'Machinery Operations'!C24</f>
        <v>0</v>
      </c>
      <c r="D15" s="75">
        <f>+Acres!D14*'Machinery Operations'!$R24</f>
        <v>0</v>
      </c>
      <c r="E15" s="75">
        <f>+Acres!E14*'Machinery Operations'!$R24</f>
        <v>0</v>
      </c>
      <c r="F15" s="75">
        <f>+Acres!F14*'Machinery Operations'!$R24</f>
        <v>0</v>
      </c>
      <c r="G15" s="75">
        <f>+Acres!G14*'Machinery Operations'!$R24</f>
        <v>0</v>
      </c>
      <c r="H15" s="75">
        <f>+Acres!H14*'Machinery Operations'!$R24</f>
        <v>0</v>
      </c>
      <c r="I15" s="75">
        <f>+Acres!I14*'Machinery Operations'!$R24</f>
        <v>0</v>
      </c>
      <c r="J15" s="75">
        <f>+Acres!J14*'Machinery Operations'!$R24</f>
        <v>0</v>
      </c>
      <c r="K15" s="75">
        <f>+Acres!K14*'Machinery Operations'!$R24</f>
        <v>0</v>
      </c>
      <c r="L15" s="75">
        <f>+Acres!L14*'Machinery Operations'!$R24</f>
        <v>0</v>
      </c>
      <c r="M15" s="75">
        <f>+Acres!M14*'Machinery Operations'!$R24</f>
        <v>0</v>
      </c>
      <c r="N15" s="75">
        <f>+Acres!N14*'Machinery Operations'!$R24</f>
        <v>0</v>
      </c>
      <c r="O15" s="75">
        <f>+Acres!O14*'Machinery Operations'!$R24</f>
        <v>0</v>
      </c>
      <c r="P15" s="75">
        <f>+Acres!P14*'Machinery Operations'!$R24</f>
        <v>0</v>
      </c>
      <c r="Q15" s="75">
        <f>+Acres!Q14*'Machinery Operations'!$R24</f>
        <v>0</v>
      </c>
      <c r="R15" s="75">
        <f>+Acres!R14*'Machinery Operations'!$R24</f>
        <v>0</v>
      </c>
      <c r="S15" s="75">
        <f>+Acres!S14*'Machinery Operations'!$R24</f>
        <v>0</v>
      </c>
      <c r="T15" s="75">
        <f>+Acres!T14*'Machinery Operations'!$R24</f>
        <v>0</v>
      </c>
      <c r="U15" s="75">
        <f>+Acres!U14*'Machinery Operations'!$R24</f>
        <v>0</v>
      </c>
      <c r="V15" s="75">
        <f>+Acres!V14*'Machinery Operations'!$R24</f>
        <v>0</v>
      </c>
      <c r="W15" s="75">
        <f>+Acres!W14*'Machinery Operations'!$R24</f>
        <v>0</v>
      </c>
      <c r="X15" s="75">
        <f>+Acres!X14*'Machinery Operations'!$R24</f>
        <v>0</v>
      </c>
      <c r="Y15" s="75">
        <f>+Acres!Y14*'Machinery Operations'!$R24</f>
        <v>0</v>
      </c>
      <c r="Z15" s="75">
        <f>+Acres!Z14*'Machinery Operations'!$R24</f>
        <v>0</v>
      </c>
      <c r="AA15" s="75">
        <f>+Acres!AA14*'Machinery Operations'!$R24</f>
        <v>0</v>
      </c>
      <c r="AB15" s="75">
        <f>+Acres!AB14*'Machinery Operations'!$R24</f>
        <v>0</v>
      </c>
      <c r="AC15" s="75">
        <f>+Acres!AC14*'Machinery Operations'!$R24</f>
        <v>0</v>
      </c>
      <c r="AD15" s="75">
        <f>+Acres!AD14*'Machinery Operations'!$R24</f>
        <v>0</v>
      </c>
      <c r="AE15" s="75">
        <f>+Acres!AE14*'Machinery Operations'!$R24</f>
        <v>0</v>
      </c>
      <c r="AF15" s="75">
        <f>+Acres!AF14*'Machinery Operations'!$R24</f>
        <v>0</v>
      </c>
      <c r="AG15" s="75">
        <f>+Acres!AG14*'Machinery Operations'!$R24</f>
        <v>0</v>
      </c>
      <c r="AH15" s="75">
        <f>+Acres!AH14*'Machinery Operations'!$R24</f>
        <v>0</v>
      </c>
      <c r="AI15" s="75">
        <f>+Acres!AI14*'Machinery Operations'!$R24</f>
        <v>0</v>
      </c>
      <c r="AJ15" s="75">
        <f>+Acres!AJ14*'Machinery Operations'!$R24</f>
        <v>0</v>
      </c>
      <c r="AK15" s="75">
        <f>+Acres!AK14*'Machinery Operations'!$R24</f>
        <v>0</v>
      </c>
      <c r="AL15" s="75">
        <f>+Acres!AL14*'Machinery Operations'!$R24</f>
        <v>0</v>
      </c>
      <c r="AM15" s="75">
        <f>+Acres!AM14*'Machinery Operations'!$R24</f>
        <v>0</v>
      </c>
      <c r="AN15" s="75">
        <f>+Acres!AN14*'Machinery Operations'!$R24</f>
        <v>0</v>
      </c>
      <c r="AO15" s="75">
        <f>+Acres!AO14*'Machinery Operations'!$R24</f>
        <v>0</v>
      </c>
      <c r="AP15" s="75">
        <f>+Acres!AP14*'Machinery Operations'!$R24</f>
        <v>0</v>
      </c>
      <c r="AQ15" s="75">
        <f>+Acres!AQ14*'Machinery Operations'!$R24</f>
        <v>0</v>
      </c>
    </row>
    <row r="16" spans="1:43" ht="18.75" customHeight="1" x14ac:dyDescent="0.2">
      <c r="A16" s="3" t="str">
        <f>+'Machinery Operations'!A25</f>
        <v>Activity</v>
      </c>
      <c r="B16" s="3">
        <f>+'Machinery Operations'!B25</f>
        <v>0</v>
      </c>
      <c r="C16" s="3">
        <f>+'Machinery Operations'!C25</f>
        <v>0</v>
      </c>
      <c r="D16" s="75">
        <f>+Acres!D15*'Machinery Operations'!$R25</f>
        <v>0</v>
      </c>
      <c r="E16" s="75">
        <f>+Acres!E15*'Machinery Operations'!$R25</f>
        <v>0</v>
      </c>
      <c r="F16" s="75">
        <f>+Acres!F15*'Machinery Operations'!$R25</f>
        <v>0</v>
      </c>
      <c r="G16" s="75">
        <f>+Acres!G15*'Machinery Operations'!$R25</f>
        <v>0</v>
      </c>
      <c r="H16" s="75">
        <f>+Acres!H15*'Machinery Operations'!$R25</f>
        <v>0</v>
      </c>
      <c r="I16" s="75">
        <f>+Acres!I15*'Machinery Operations'!$R25</f>
        <v>0</v>
      </c>
      <c r="J16" s="75">
        <f>+Acres!J15*'Machinery Operations'!$R25</f>
        <v>0</v>
      </c>
      <c r="K16" s="75">
        <f>+Acres!K15*'Machinery Operations'!$R25</f>
        <v>0</v>
      </c>
      <c r="L16" s="75">
        <f>+Acres!L15*'Machinery Operations'!$R25</f>
        <v>0</v>
      </c>
      <c r="M16" s="75">
        <f>+Acres!M15*'Machinery Operations'!$R25</f>
        <v>0</v>
      </c>
      <c r="N16" s="75">
        <f>+Acres!N15*'Machinery Operations'!$R25</f>
        <v>0</v>
      </c>
      <c r="O16" s="75">
        <f>+Acres!O15*'Machinery Operations'!$R25</f>
        <v>0</v>
      </c>
      <c r="P16" s="75">
        <f>+Acres!P15*'Machinery Operations'!$R25</f>
        <v>0</v>
      </c>
      <c r="Q16" s="75">
        <f>+Acres!Q15*'Machinery Operations'!$R25</f>
        <v>0</v>
      </c>
      <c r="R16" s="75">
        <f>+Acres!R15*'Machinery Operations'!$R25</f>
        <v>0</v>
      </c>
      <c r="S16" s="75">
        <f>+Acres!S15*'Machinery Operations'!$R25</f>
        <v>0</v>
      </c>
      <c r="T16" s="75">
        <f>+Acres!T15*'Machinery Operations'!$R25</f>
        <v>0</v>
      </c>
      <c r="U16" s="75">
        <f>+Acres!U15*'Machinery Operations'!$R25</f>
        <v>0</v>
      </c>
      <c r="V16" s="75">
        <f>+Acres!V15*'Machinery Operations'!$R25</f>
        <v>0</v>
      </c>
      <c r="W16" s="75">
        <f>+Acres!W15*'Machinery Operations'!$R25</f>
        <v>0</v>
      </c>
      <c r="X16" s="75">
        <f>+Acres!X15*'Machinery Operations'!$R25</f>
        <v>0</v>
      </c>
      <c r="Y16" s="75">
        <f>+Acres!Y15*'Machinery Operations'!$R25</f>
        <v>0</v>
      </c>
      <c r="Z16" s="75">
        <f>+Acres!Z15*'Machinery Operations'!$R25</f>
        <v>0</v>
      </c>
      <c r="AA16" s="75">
        <f>+Acres!AA15*'Machinery Operations'!$R25</f>
        <v>0</v>
      </c>
      <c r="AB16" s="75">
        <f>+Acres!AB15*'Machinery Operations'!$R25</f>
        <v>0</v>
      </c>
      <c r="AC16" s="75">
        <f>+Acres!AC15*'Machinery Operations'!$R25</f>
        <v>0</v>
      </c>
      <c r="AD16" s="75">
        <f>+Acres!AD15*'Machinery Operations'!$R25</f>
        <v>0</v>
      </c>
      <c r="AE16" s="75">
        <f>+Acres!AE15*'Machinery Operations'!$R25</f>
        <v>0</v>
      </c>
      <c r="AF16" s="75">
        <f>+Acres!AF15*'Machinery Operations'!$R25</f>
        <v>0</v>
      </c>
      <c r="AG16" s="75">
        <f>+Acres!AG15*'Machinery Operations'!$R25</f>
        <v>0</v>
      </c>
      <c r="AH16" s="75">
        <f>+Acres!AH15*'Machinery Operations'!$R25</f>
        <v>0</v>
      </c>
      <c r="AI16" s="75">
        <f>+Acres!AI15*'Machinery Operations'!$R25</f>
        <v>0</v>
      </c>
      <c r="AJ16" s="75">
        <f>+Acres!AJ15*'Machinery Operations'!$R25</f>
        <v>0</v>
      </c>
      <c r="AK16" s="75">
        <f>+Acres!AK15*'Machinery Operations'!$R25</f>
        <v>0</v>
      </c>
      <c r="AL16" s="75">
        <f>+Acres!AL15*'Machinery Operations'!$R25</f>
        <v>0</v>
      </c>
      <c r="AM16" s="75">
        <f>+Acres!AM15*'Machinery Operations'!$R25</f>
        <v>0</v>
      </c>
      <c r="AN16" s="75">
        <f>+Acres!AN15*'Machinery Operations'!$R25</f>
        <v>0</v>
      </c>
      <c r="AO16" s="75">
        <f>+Acres!AO15*'Machinery Operations'!$R25</f>
        <v>0</v>
      </c>
      <c r="AP16" s="75">
        <f>+Acres!AP15*'Machinery Operations'!$R25</f>
        <v>0</v>
      </c>
      <c r="AQ16" s="75">
        <f>+Acres!AQ15*'Machinery Operations'!$R25</f>
        <v>0</v>
      </c>
    </row>
    <row r="17" spans="1:43" ht="18.75" customHeight="1" x14ac:dyDescent="0.2">
      <c r="A17" s="3" t="str">
        <f>+'Machinery Operations'!A26</f>
        <v>Activity</v>
      </c>
      <c r="B17" s="3">
        <f>+'Machinery Operations'!B26</f>
        <v>0</v>
      </c>
      <c r="C17" s="3">
        <f>+'Machinery Operations'!C26</f>
        <v>0</v>
      </c>
      <c r="D17" s="75">
        <f>+Acres!D16*'Machinery Operations'!$R26</f>
        <v>0</v>
      </c>
      <c r="E17" s="75">
        <f>+Acres!E16*'Machinery Operations'!$R26</f>
        <v>0</v>
      </c>
      <c r="F17" s="75">
        <f>+Acres!F16*'Machinery Operations'!$R26</f>
        <v>0</v>
      </c>
      <c r="G17" s="75">
        <f>+Acres!G16*'Machinery Operations'!$R26</f>
        <v>0</v>
      </c>
      <c r="H17" s="75">
        <f>+Acres!H16*'Machinery Operations'!$R26</f>
        <v>0</v>
      </c>
      <c r="I17" s="75">
        <f>+Acres!I16*'Machinery Operations'!$R26</f>
        <v>0</v>
      </c>
      <c r="J17" s="75">
        <f>+Acres!J16*'Machinery Operations'!$R26</f>
        <v>0</v>
      </c>
      <c r="K17" s="75">
        <f>+Acres!K16*'Machinery Operations'!$R26</f>
        <v>0</v>
      </c>
      <c r="L17" s="75">
        <f>+Acres!L16*'Machinery Operations'!$R26</f>
        <v>0</v>
      </c>
      <c r="M17" s="75">
        <f>+Acres!M16*'Machinery Operations'!$R26</f>
        <v>0</v>
      </c>
      <c r="N17" s="75">
        <f>+Acres!N16*'Machinery Operations'!$R26</f>
        <v>0</v>
      </c>
      <c r="O17" s="75">
        <f>+Acres!O16*'Machinery Operations'!$R26</f>
        <v>0</v>
      </c>
      <c r="P17" s="75">
        <f>+Acres!P16*'Machinery Operations'!$R26</f>
        <v>0</v>
      </c>
      <c r="Q17" s="75">
        <f>+Acres!Q16*'Machinery Operations'!$R26</f>
        <v>0</v>
      </c>
      <c r="R17" s="75">
        <f>+Acres!R16*'Machinery Operations'!$R26</f>
        <v>0</v>
      </c>
      <c r="S17" s="75">
        <f>+Acres!S16*'Machinery Operations'!$R26</f>
        <v>0</v>
      </c>
      <c r="T17" s="75">
        <f>+Acres!T16*'Machinery Operations'!$R26</f>
        <v>0</v>
      </c>
      <c r="U17" s="75">
        <f>+Acres!U16*'Machinery Operations'!$R26</f>
        <v>0</v>
      </c>
      <c r="V17" s="75">
        <f>+Acres!V16*'Machinery Operations'!$R26</f>
        <v>0</v>
      </c>
      <c r="W17" s="75">
        <f>+Acres!W16*'Machinery Operations'!$R26</f>
        <v>0</v>
      </c>
      <c r="X17" s="75">
        <f>+Acres!X16*'Machinery Operations'!$R26</f>
        <v>0</v>
      </c>
      <c r="Y17" s="75">
        <f>+Acres!Y16*'Machinery Operations'!$R26</f>
        <v>0</v>
      </c>
      <c r="Z17" s="75">
        <f>+Acres!Z16*'Machinery Operations'!$R26</f>
        <v>0</v>
      </c>
      <c r="AA17" s="75">
        <f>+Acres!AA16*'Machinery Operations'!$R26</f>
        <v>0</v>
      </c>
      <c r="AB17" s="75">
        <f>+Acres!AB16*'Machinery Operations'!$R26</f>
        <v>0</v>
      </c>
      <c r="AC17" s="75">
        <f>+Acres!AC16*'Machinery Operations'!$R26</f>
        <v>0</v>
      </c>
      <c r="AD17" s="75">
        <f>+Acres!AD16*'Machinery Operations'!$R26</f>
        <v>0</v>
      </c>
      <c r="AE17" s="75">
        <f>+Acres!AE16*'Machinery Operations'!$R26</f>
        <v>0</v>
      </c>
      <c r="AF17" s="75">
        <f>+Acres!AF16*'Machinery Operations'!$R26</f>
        <v>0</v>
      </c>
      <c r="AG17" s="75">
        <f>+Acres!AG16*'Machinery Operations'!$R26</f>
        <v>0</v>
      </c>
      <c r="AH17" s="75">
        <f>+Acres!AH16*'Machinery Operations'!$R26</f>
        <v>0</v>
      </c>
      <c r="AI17" s="75">
        <f>+Acres!AI16*'Machinery Operations'!$R26</f>
        <v>0</v>
      </c>
      <c r="AJ17" s="75">
        <f>+Acres!AJ16*'Machinery Operations'!$R26</f>
        <v>0</v>
      </c>
      <c r="AK17" s="75">
        <f>+Acres!AK16*'Machinery Operations'!$R26</f>
        <v>0</v>
      </c>
      <c r="AL17" s="75">
        <f>+Acres!AL16*'Machinery Operations'!$R26</f>
        <v>0</v>
      </c>
      <c r="AM17" s="75">
        <f>+Acres!AM16*'Machinery Operations'!$R26</f>
        <v>0</v>
      </c>
      <c r="AN17" s="75">
        <f>+Acres!AN16*'Machinery Operations'!$R26</f>
        <v>0</v>
      </c>
      <c r="AO17" s="75">
        <f>+Acres!AO16*'Machinery Operations'!$R26</f>
        <v>0</v>
      </c>
      <c r="AP17" s="75">
        <f>+Acres!AP16*'Machinery Operations'!$R26</f>
        <v>0</v>
      </c>
      <c r="AQ17" s="75">
        <f>+Acres!AQ16*'Machinery Operations'!$R26</f>
        <v>0</v>
      </c>
    </row>
    <row r="18" spans="1:43" ht="18.75" customHeight="1" x14ac:dyDescent="0.2">
      <c r="A18" s="3" t="str">
        <f>+'Machinery Operations'!A27</f>
        <v>Activity</v>
      </c>
      <c r="B18" s="3">
        <f>+'Machinery Operations'!B27</f>
        <v>0</v>
      </c>
      <c r="C18" s="3">
        <f>+'Machinery Operations'!C27</f>
        <v>0</v>
      </c>
      <c r="D18" s="75">
        <f>+Acres!D17*'Machinery Operations'!$R27</f>
        <v>0</v>
      </c>
      <c r="E18" s="75">
        <f>+Acres!E17*'Machinery Operations'!$R27</f>
        <v>0</v>
      </c>
      <c r="F18" s="75">
        <f>+Acres!F17*'Machinery Operations'!$R27</f>
        <v>0</v>
      </c>
      <c r="G18" s="75">
        <f>+Acres!G17*'Machinery Operations'!$R27</f>
        <v>0</v>
      </c>
      <c r="H18" s="75">
        <f>+Acres!H17*'Machinery Operations'!$R27</f>
        <v>0</v>
      </c>
      <c r="I18" s="75">
        <f>+Acres!I17*'Machinery Operations'!$R27</f>
        <v>0</v>
      </c>
      <c r="J18" s="75">
        <f>+Acres!J17*'Machinery Operations'!$R27</f>
        <v>0</v>
      </c>
      <c r="K18" s="75">
        <f>+Acres!K17*'Machinery Operations'!$R27</f>
        <v>0</v>
      </c>
      <c r="L18" s="75">
        <f>+Acres!L17*'Machinery Operations'!$R27</f>
        <v>0</v>
      </c>
      <c r="M18" s="75">
        <f>+Acres!M17*'Machinery Operations'!$R27</f>
        <v>0</v>
      </c>
      <c r="N18" s="75">
        <f>+Acres!N17*'Machinery Operations'!$R27</f>
        <v>0</v>
      </c>
      <c r="O18" s="75">
        <f>+Acres!O17*'Machinery Operations'!$R27</f>
        <v>0</v>
      </c>
      <c r="P18" s="75">
        <f>+Acres!P17*'Machinery Operations'!$R27</f>
        <v>0</v>
      </c>
      <c r="Q18" s="75">
        <f>+Acres!Q17*'Machinery Operations'!$R27</f>
        <v>0</v>
      </c>
      <c r="R18" s="75">
        <f>+Acres!R17*'Machinery Operations'!$R27</f>
        <v>0</v>
      </c>
      <c r="S18" s="75">
        <f>+Acres!S17*'Machinery Operations'!$R27</f>
        <v>0</v>
      </c>
      <c r="T18" s="75">
        <f>+Acres!T17*'Machinery Operations'!$R27</f>
        <v>0</v>
      </c>
      <c r="U18" s="75">
        <f>+Acres!U17*'Machinery Operations'!$R27</f>
        <v>0</v>
      </c>
      <c r="V18" s="75">
        <f>+Acres!V17*'Machinery Operations'!$R27</f>
        <v>0</v>
      </c>
      <c r="W18" s="75">
        <f>+Acres!W17*'Machinery Operations'!$R27</f>
        <v>0</v>
      </c>
      <c r="X18" s="75">
        <f>+Acres!X17*'Machinery Operations'!$R27</f>
        <v>0</v>
      </c>
      <c r="Y18" s="75">
        <f>+Acres!Y17*'Machinery Operations'!$R27</f>
        <v>0</v>
      </c>
      <c r="Z18" s="75">
        <f>+Acres!Z17*'Machinery Operations'!$R27</f>
        <v>0</v>
      </c>
      <c r="AA18" s="75">
        <f>+Acres!AA17*'Machinery Operations'!$R27</f>
        <v>0</v>
      </c>
      <c r="AB18" s="75">
        <f>+Acres!AB17*'Machinery Operations'!$R27</f>
        <v>0</v>
      </c>
      <c r="AC18" s="75">
        <f>+Acres!AC17*'Machinery Operations'!$R27</f>
        <v>0</v>
      </c>
      <c r="AD18" s="75">
        <f>+Acres!AD17*'Machinery Operations'!$R27</f>
        <v>0</v>
      </c>
      <c r="AE18" s="75">
        <f>+Acres!AE17*'Machinery Operations'!$R27</f>
        <v>0</v>
      </c>
      <c r="AF18" s="75">
        <f>+Acres!AF17*'Machinery Operations'!$R27</f>
        <v>0</v>
      </c>
      <c r="AG18" s="75">
        <f>+Acres!AG17*'Machinery Operations'!$R27</f>
        <v>0</v>
      </c>
      <c r="AH18" s="75">
        <f>+Acres!AH17*'Machinery Operations'!$R27</f>
        <v>0</v>
      </c>
      <c r="AI18" s="75">
        <f>+Acres!AI17*'Machinery Operations'!$R27</f>
        <v>0</v>
      </c>
      <c r="AJ18" s="75">
        <f>+Acres!AJ17*'Machinery Operations'!$R27</f>
        <v>0</v>
      </c>
      <c r="AK18" s="75">
        <f>+Acres!AK17*'Machinery Operations'!$R27</f>
        <v>0</v>
      </c>
      <c r="AL18" s="75">
        <f>+Acres!AL17*'Machinery Operations'!$R27</f>
        <v>0</v>
      </c>
      <c r="AM18" s="75">
        <f>+Acres!AM17*'Machinery Operations'!$R27</f>
        <v>0</v>
      </c>
      <c r="AN18" s="75">
        <f>+Acres!AN17*'Machinery Operations'!$R27</f>
        <v>0</v>
      </c>
      <c r="AO18" s="75">
        <f>+Acres!AO17*'Machinery Operations'!$R27</f>
        <v>0</v>
      </c>
      <c r="AP18" s="75">
        <f>+Acres!AP17*'Machinery Operations'!$R27</f>
        <v>0</v>
      </c>
      <c r="AQ18" s="75">
        <f>+Acres!AQ17*'Machinery Operations'!$R27</f>
        <v>0</v>
      </c>
    </row>
    <row r="19" spans="1:43" ht="18.75" customHeight="1" x14ac:dyDescent="0.2">
      <c r="A19" s="3" t="str">
        <f>+'Machinery Operations'!A28</f>
        <v>Activity</v>
      </c>
      <c r="B19" s="3">
        <f>+'Machinery Operations'!B28</f>
        <v>0</v>
      </c>
      <c r="C19" s="3">
        <f>+'Machinery Operations'!C28</f>
        <v>0</v>
      </c>
      <c r="D19" s="75">
        <f>+Acres!D18*'Machinery Operations'!$R28</f>
        <v>0</v>
      </c>
      <c r="E19" s="75">
        <f>+Acres!E18*'Machinery Operations'!$R28</f>
        <v>0</v>
      </c>
      <c r="F19" s="75">
        <f>+Acres!F18*'Machinery Operations'!$R28</f>
        <v>0</v>
      </c>
      <c r="G19" s="75">
        <f>+Acres!G18*'Machinery Operations'!$R28</f>
        <v>0</v>
      </c>
      <c r="H19" s="75">
        <f>+Acres!H18*'Machinery Operations'!$R28</f>
        <v>0</v>
      </c>
      <c r="I19" s="75">
        <f>+Acres!I18*'Machinery Operations'!$R28</f>
        <v>0</v>
      </c>
      <c r="J19" s="75">
        <f>+Acres!J18*'Machinery Operations'!$R28</f>
        <v>0</v>
      </c>
      <c r="K19" s="75">
        <f>+Acres!K18*'Machinery Operations'!$R28</f>
        <v>0</v>
      </c>
      <c r="L19" s="75">
        <f>+Acres!L18*'Machinery Operations'!$R28</f>
        <v>0</v>
      </c>
      <c r="M19" s="75">
        <f>+Acres!M18*'Machinery Operations'!$R28</f>
        <v>0</v>
      </c>
      <c r="N19" s="75">
        <f>+Acres!N18*'Machinery Operations'!$R28</f>
        <v>0</v>
      </c>
      <c r="O19" s="75">
        <f>+Acres!O18*'Machinery Operations'!$R28</f>
        <v>0</v>
      </c>
      <c r="P19" s="75">
        <f>+Acres!P18*'Machinery Operations'!$R28</f>
        <v>0</v>
      </c>
      <c r="Q19" s="75">
        <f>+Acres!Q18*'Machinery Operations'!$R28</f>
        <v>0</v>
      </c>
      <c r="R19" s="75">
        <f>+Acres!R18*'Machinery Operations'!$R28</f>
        <v>0</v>
      </c>
      <c r="S19" s="75">
        <f>+Acres!S18*'Machinery Operations'!$R28</f>
        <v>0</v>
      </c>
      <c r="T19" s="75">
        <f>+Acres!T18*'Machinery Operations'!$R28</f>
        <v>0</v>
      </c>
      <c r="U19" s="75">
        <f>+Acres!U18*'Machinery Operations'!$R28</f>
        <v>0</v>
      </c>
      <c r="V19" s="75">
        <f>+Acres!V18*'Machinery Operations'!$R28</f>
        <v>0</v>
      </c>
      <c r="W19" s="75">
        <f>+Acres!W18*'Machinery Operations'!$R28</f>
        <v>0</v>
      </c>
      <c r="X19" s="75">
        <f>+Acres!X18*'Machinery Operations'!$R28</f>
        <v>0</v>
      </c>
      <c r="Y19" s="75">
        <f>+Acres!Y18*'Machinery Operations'!$R28</f>
        <v>0</v>
      </c>
      <c r="Z19" s="75">
        <f>+Acres!Z18*'Machinery Operations'!$R28</f>
        <v>0</v>
      </c>
      <c r="AA19" s="75">
        <f>+Acres!AA18*'Machinery Operations'!$R28</f>
        <v>0</v>
      </c>
      <c r="AB19" s="75">
        <f>+Acres!AB18*'Machinery Operations'!$R28</f>
        <v>0</v>
      </c>
      <c r="AC19" s="75">
        <f>+Acres!AC18*'Machinery Operations'!$R28</f>
        <v>0</v>
      </c>
      <c r="AD19" s="75">
        <f>+Acres!AD18*'Machinery Operations'!$R28</f>
        <v>0</v>
      </c>
      <c r="AE19" s="75">
        <f>+Acres!AE18*'Machinery Operations'!$R28</f>
        <v>0</v>
      </c>
      <c r="AF19" s="75">
        <f>+Acres!AF18*'Machinery Operations'!$R28</f>
        <v>0</v>
      </c>
      <c r="AG19" s="75">
        <f>+Acres!AG18*'Machinery Operations'!$R28</f>
        <v>0</v>
      </c>
      <c r="AH19" s="75">
        <f>+Acres!AH18*'Machinery Operations'!$R28</f>
        <v>0</v>
      </c>
      <c r="AI19" s="75">
        <f>+Acres!AI18*'Machinery Operations'!$R28</f>
        <v>0</v>
      </c>
      <c r="AJ19" s="75">
        <f>+Acres!AJ18*'Machinery Operations'!$R28</f>
        <v>0</v>
      </c>
      <c r="AK19" s="75">
        <f>+Acres!AK18*'Machinery Operations'!$R28</f>
        <v>0</v>
      </c>
      <c r="AL19" s="75">
        <f>+Acres!AL18*'Machinery Operations'!$R28</f>
        <v>0</v>
      </c>
      <c r="AM19" s="75">
        <f>+Acres!AM18*'Machinery Operations'!$R28</f>
        <v>0</v>
      </c>
      <c r="AN19" s="75">
        <f>+Acres!AN18*'Machinery Operations'!$R28</f>
        <v>0</v>
      </c>
      <c r="AO19" s="75">
        <f>+Acres!AO18*'Machinery Operations'!$R28</f>
        <v>0</v>
      </c>
      <c r="AP19" s="75">
        <f>+Acres!AP18*'Machinery Operations'!$R28</f>
        <v>0</v>
      </c>
      <c r="AQ19" s="75">
        <f>+Acres!AQ18*'Machinery Operations'!$R28</f>
        <v>0</v>
      </c>
    </row>
    <row r="20" spans="1:43" ht="18.75" customHeight="1" x14ac:dyDescent="0.2">
      <c r="A20" s="3" t="str">
        <f>+'Machinery Operations'!A29</f>
        <v>Activity</v>
      </c>
      <c r="B20" s="3">
        <f>+'Machinery Operations'!B29</f>
        <v>0</v>
      </c>
      <c r="C20" s="3">
        <f>+'Machinery Operations'!C29</f>
        <v>0</v>
      </c>
      <c r="D20" s="75">
        <f>+Acres!D19*'Machinery Operations'!$R29</f>
        <v>0</v>
      </c>
      <c r="E20" s="75">
        <f>+Acres!E19*'Machinery Operations'!$R29</f>
        <v>0</v>
      </c>
      <c r="F20" s="75">
        <f>+Acres!F19*'Machinery Operations'!$R29</f>
        <v>0</v>
      </c>
      <c r="G20" s="75">
        <f>+Acres!G19*'Machinery Operations'!$R29</f>
        <v>0</v>
      </c>
      <c r="H20" s="75">
        <f>+Acres!H19*'Machinery Operations'!$R29</f>
        <v>0</v>
      </c>
      <c r="I20" s="75">
        <f>+Acres!I19*'Machinery Operations'!$R29</f>
        <v>0</v>
      </c>
      <c r="J20" s="75">
        <f>+Acres!J19*'Machinery Operations'!$R29</f>
        <v>0</v>
      </c>
      <c r="K20" s="75">
        <f>+Acres!K19*'Machinery Operations'!$R29</f>
        <v>0</v>
      </c>
      <c r="L20" s="75">
        <f>+Acres!L19*'Machinery Operations'!$R29</f>
        <v>0</v>
      </c>
      <c r="M20" s="75">
        <f>+Acres!M19*'Machinery Operations'!$R29</f>
        <v>0</v>
      </c>
      <c r="N20" s="75">
        <f>+Acres!N19*'Machinery Operations'!$R29</f>
        <v>0</v>
      </c>
      <c r="O20" s="75">
        <f>+Acres!O19*'Machinery Operations'!$R29</f>
        <v>0</v>
      </c>
      <c r="P20" s="75">
        <f>+Acres!P19*'Machinery Operations'!$R29</f>
        <v>0</v>
      </c>
      <c r="Q20" s="75">
        <f>+Acres!Q19*'Machinery Operations'!$R29</f>
        <v>0</v>
      </c>
      <c r="R20" s="75">
        <f>+Acres!R19*'Machinery Operations'!$R29</f>
        <v>0</v>
      </c>
      <c r="S20" s="75">
        <f>+Acres!S19*'Machinery Operations'!$R29</f>
        <v>0</v>
      </c>
      <c r="T20" s="75">
        <f>+Acres!T19*'Machinery Operations'!$R29</f>
        <v>0</v>
      </c>
      <c r="U20" s="75">
        <f>+Acres!U19*'Machinery Operations'!$R29</f>
        <v>0</v>
      </c>
      <c r="V20" s="75">
        <f>+Acres!V19*'Machinery Operations'!$R29</f>
        <v>0</v>
      </c>
      <c r="W20" s="75">
        <f>+Acres!W19*'Machinery Operations'!$R29</f>
        <v>0</v>
      </c>
      <c r="X20" s="75">
        <f>+Acres!X19*'Machinery Operations'!$R29</f>
        <v>0</v>
      </c>
      <c r="Y20" s="75">
        <f>+Acres!Y19*'Machinery Operations'!$R29</f>
        <v>0</v>
      </c>
      <c r="Z20" s="75">
        <f>+Acres!Z19*'Machinery Operations'!$R29</f>
        <v>0</v>
      </c>
      <c r="AA20" s="75">
        <f>+Acres!AA19*'Machinery Operations'!$R29</f>
        <v>0</v>
      </c>
      <c r="AB20" s="75">
        <f>+Acres!AB19*'Machinery Operations'!$R29</f>
        <v>0</v>
      </c>
      <c r="AC20" s="75">
        <f>+Acres!AC19*'Machinery Operations'!$R29</f>
        <v>0</v>
      </c>
      <c r="AD20" s="75">
        <f>+Acres!AD19*'Machinery Operations'!$R29</f>
        <v>0</v>
      </c>
      <c r="AE20" s="75">
        <f>+Acres!AE19*'Machinery Operations'!$R29</f>
        <v>0</v>
      </c>
      <c r="AF20" s="75">
        <f>+Acres!AF19*'Machinery Operations'!$R29</f>
        <v>0</v>
      </c>
      <c r="AG20" s="75">
        <f>+Acres!AG19*'Machinery Operations'!$R29</f>
        <v>0</v>
      </c>
      <c r="AH20" s="75">
        <f>+Acres!AH19*'Machinery Operations'!$R29</f>
        <v>0</v>
      </c>
      <c r="AI20" s="75">
        <f>+Acres!AI19*'Machinery Operations'!$R29</f>
        <v>0</v>
      </c>
      <c r="AJ20" s="75">
        <f>+Acres!AJ19*'Machinery Operations'!$R29</f>
        <v>0</v>
      </c>
      <c r="AK20" s="75">
        <f>+Acres!AK19*'Machinery Operations'!$R29</f>
        <v>0</v>
      </c>
      <c r="AL20" s="75">
        <f>+Acres!AL19*'Machinery Operations'!$R29</f>
        <v>0</v>
      </c>
      <c r="AM20" s="75">
        <f>+Acres!AM19*'Machinery Operations'!$R29</f>
        <v>0</v>
      </c>
      <c r="AN20" s="75">
        <f>+Acres!AN19*'Machinery Operations'!$R29</f>
        <v>0</v>
      </c>
      <c r="AO20" s="75">
        <f>+Acres!AO19*'Machinery Operations'!$R29</f>
        <v>0</v>
      </c>
      <c r="AP20" s="75">
        <f>+Acres!AP19*'Machinery Operations'!$R29</f>
        <v>0</v>
      </c>
      <c r="AQ20" s="75">
        <f>+Acres!AQ19*'Machinery Operations'!$R29</f>
        <v>0</v>
      </c>
    </row>
    <row r="21" spans="1:43" ht="18.75" customHeight="1" x14ac:dyDescent="0.2">
      <c r="A21" s="3" t="str">
        <f>+'Machinery Operations'!A30</f>
        <v>Activity</v>
      </c>
      <c r="B21" s="3">
        <f>+'Machinery Operations'!B30</f>
        <v>0</v>
      </c>
      <c r="C21" s="3">
        <f>+'Machinery Operations'!C30</f>
        <v>0</v>
      </c>
      <c r="D21" s="75">
        <f>+Acres!D20*'Machinery Operations'!$R30</f>
        <v>0</v>
      </c>
      <c r="E21" s="75">
        <f>+Acres!E20*'Machinery Operations'!$R30</f>
        <v>0</v>
      </c>
      <c r="F21" s="75">
        <f>+Acres!F20*'Machinery Operations'!$R30</f>
        <v>0</v>
      </c>
      <c r="G21" s="75">
        <f>+Acres!G20*'Machinery Operations'!$R30</f>
        <v>0</v>
      </c>
      <c r="H21" s="75">
        <f>+Acres!H20*'Machinery Operations'!$R30</f>
        <v>0</v>
      </c>
      <c r="I21" s="75">
        <f>+Acres!I20*'Machinery Operations'!$R30</f>
        <v>0</v>
      </c>
      <c r="J21" s="75">
        <f>+Acres!J20*'Machinery Operations'!$R30</f>
        <v>0</v>
      </c>
      <c r="K21" s="75">
        <f>+Acres!K20*'Machinery Operations'!$R30</f>
        <v>0</v>
      </c>
      <c r="L21" s="75">
        <f>+Acres!L20*'Machinery Operations'!$R30</f>
        <v>0</v>
      </c>
      <c r="M21" s="75">
        <f>+Acres!M20*'Machinery Operations'!$R30</f>
        <v>0</v>
      </c>
      <c r="N21" s="75">
        <f>+Acres!N20*'Machinery Operations'!$R30</f>
        <v>0</v>
      </c>
      <c r="O21" s="75">
        <f>+Acres!O20*'Machinery Operations'!$R30</f>
        <v>0</v>
      </c>
      <c r="P21" s="75">
        <f>+Acres!P20*'Machinery Operations'!$R30</f>
        <v>0</v>
      </c>
      <c r="Q21" s="75">
        <f>+Acres!Q20*'Machinery Operations'!$R30</f>
        <v>0</v>
      </c>
      <c r="R21" s="75">
        <f>+Acres!R20*'Machinery Operations'!$R30</f>
        <v>0</v>
      </c>
      <c r="S21" s="75">
        <f>+Acres!S20*'Machinery Operations'!$R30</f>
        <v>0</v>
      </c>
      <c r="T21" s="75">
        <f>+Acres!T20*'Machinery Operations'!$R30</f>
        <v>0</v>
      </c>
      <c r="U21" s="75">
        <f>+Acres!U20*'Machinery Operations'!$R30</f>
        <v>0</v>
      </c>
      <c r="V21" s="75">
        <f>+Acres!V20*'Machinery Operations'!$R30</f>
        <v>0</v>
      </c>
      <c r="W21" s="75">
        <f>+Acres!W20*'Machinery Operations'!$R30</f>
        <v>0</v>
      </c>
      <c r="X21" s="75">
        <f>+Acres!X20*'Machinery Operations'!$R30</f>
        <v>0</v>
      </c>
      <c r="Y21" s="75">
        <f>+Acres!Y20*'Machinery Operations'!$R30</f>
        <v>0</v>
      </c>
      <c r="Z21" s="75">
        <f>+Acres!Z20*'Machinery Operations'!$R30</f>
        <v>0</v>
      </c>
      <c r="AA21" s="75">
        <f>+Acres!AA20*'Machinery Operations'!$R30</f>
        <v>0</v>
      </c>
      <c r="AB21" s="75">
        <f>+Acres!AB20*'Machinery Operations'!$R30</f>
        <v>0</v>
      </c>
      <c r="AC21" s="75">
        <f>+Acres!AC20*'Machinery Operations'!$R30</f>
        <v>0</v>
      </c>
      <c r="AD21" s="75">
        <f>+Acres!AD20*'Machinery Operations'!$R30</f>
        <v>0</v>
      </c>
      <c r="AE21" s="75">
        <f>+Acres!AE20*'Machinery Operations'!$R30</f>
        <v>0</v>
      </c>
      <c r="AF21" s="75">
        <f>+Acres!AF20*'Machinery Operations'!$R30</f>
        <v>0</v>
      </c>
      <c r="AG21" s="75">
        <f>+Acres!AG20*'Machinery Operations'!$R30</f>
        <v>0</v>
      </c>
      <c r="AH21" s="75">
        <f>+Acres!AH20*'Machinery Operations'!$R30</f>
        <v>0</v>
      </c>
      <c r="AI21" s="75">
        <f>+Acres!AI20*'Machinery Operations'!$R30</f>
        <v>0</v>
      </c>
      <c r="AJ21" s="75">
        <f>+Acres!AJ20*'Machinery Operations'!$R30</f>
        <v>0</v>
      </c>
      <c r="AK21" s="75">
        <f>+Acres!AK20*'Machinery Operations'!$R30</f>
        <v>0</v>
      </c>
      <c r="AL21" s="75">
        <f>+Acres!AL20*'Machinery Operations'!$R30</f>
        <v>0</v>
      </c>
      <c r="AM21" s="75">
        <f>+Acres!AM20*'Machinery Operations'!$R30</f>
        <v>0</v>
      </c>
      <c r="AN21" s="75">
        <f>+Acres!AN20*'Machinery Operations'!$R30</f>
        <v>0</v>
      </c>
      <c r="AO21" s="75">
        <f>+Acres!AO20*'Machinery Operations'!$R30</f>
        <v>0</v>
      </c>
      <c r="AP21" s="75">
        <f>+Acres!AP20*'Machinery Operations'!$R30</f>
        <v>0</v>
      </c>
      <c r="AQ21" s="75">
        <f>+Acres!AQ20*'Machinery Operations'!$R30</f>
        <v>0</v>
      </c>
    </row>
    <row r="22" spans="1:43" ht="18.75" customHeight="1" x14ac:dyDescent="0.2">
      <c r="A22" s="3" t="str">
        <f>+'Machinery Operations'!A31</f>
        <v>Activity</v>
      </c>
      <c r="B22" s="3">
        <f>+'Machinery Operations'!B31</f>
        <v>0</v>
      </c>
      <c r="C22" s="3">
        <f>+'Machinery Operations'!C31</f>
        <v>0</v>
      </c>
      <c r="D22" s="75">
        <f>+Acres!D21*'Machinery Operations'!$R31</f>
        <v>0</v>
      </c>
      <c r="E22" s="75">
        <f>+Acres!E21*'Machinery Operations'!$R31</f>
        <v>0</v>
      </c>
      <c r="F22" s="75">
        <f>+Acres!F21*'Machinery Operations'!$R31</f>
        <v>0</v>
      </c>
      <c r="G22" s="75">
        <f>+Acres!G21*'Machinery Operations'!$R31</f>
        <v>0</v>
      </c>
      <c r="H22" s="75">
        <f>+Acres!H21*'Machinery Operations'!$R31</f>
        <v>0</v>
      </c>
      <c r="I22" s="75">
        <f>+Acres!I21*'Machinery Operations'!$R31</f>
        <v>0</v>
      </c>
      <c r="J22" s="75">
        <f>+Acres!J21*'Machinery Operations'!$R31</f>
        <v>0</v>
      </c>
      <c r="K22" s="75">
        <f>+Acres!K21*'Machinery Operations'!$R31</f>
        <v>0</v>
      </c>
      <c r="L22" s="75">
        <f>+Acres!L21*'Machinery Operations'!$R31</f>
        <v>0</v>
      </c>
      <c r="M22" s="75">
        <f>+Acres!M21*'Machinery Operations'!$R31</f>
        <v>0</v>
      </c>
      <c r="N22" s="75">
        <f>+Acres!N21*'Machinery Operations'!$R31</f>
        <v>0</v>
      </c>
      <c r="O22" s="75">
        <f>+Acres!O21*'Machinery Operations'!$R31</f>
        <v>0</v>
      </c>
      <c r="P22" s="75">
        <f>+Acres!P21*'Machinery Operations'!$R31</f>
        <v>0</v>
      </c>
      <c r="Q22" s="75">
        <f>+Acres!Q21*'Machinery Operations'!$R31</f>
        <v>0</v>
      </c>
      <c r="R22" s="75">
        <f>+Acres!R21*'Machinery Operations'!$R31</f>
        <v>0</v>
      </c>
      <c r="S22" s="75">
        <f>+Acres!S21*'Machinery Operations'!$R31</f>
        <v>0</v>
      </c>
      <c r="T22" s="75">
        <f>+Acres!T21*'Machinery Operations'!$R31</f>
        <v>0</v>
      </c>
      <c r="U22" s="75">
        <f>+Acres!U21*'Machinery Operations'!$R31</f>
        <v>0</v>
      </c>
      <c r="V22" s="75">
        <f>+Acres!V21*'Machinery Operations'!$R31</f>
        <v>0</v>
      </c>
      <c r="W22" s="75">
        <f>+Acres!W21*'Machinery Operations'!$R31</f>
        <v>0</v>
      </c>
      <c r="X22" s="75">
        <f>+Acres!X21*'Machinery Operations'!$R31</f>
        <v>0</v>
      </c>
      <c r="Y22" s="75">
        <f>+Acres!Y21*'Machinery Operations'!$R31</f>
        <v>0</v>
      </c>
      <c r="Z22" s="75">
        <f>+Acres!Z21*'Machinery Operations'!$R31</f>
        <v>0</v>
      </c>
      <c r="AA22" s="75">
        <f>+Acres!AA21*'Machinery Operations'!$R31</f>
        <v>0</v>
      </c>
      <c r="AB22" s="75">
        <f>+Acres!AB21*'Machinery Operations'!$R31</f>
        <v>0</v>
      </c>
      <c r="AC22" s="75">
        <f>+Acres!AC21*'Machinery Operations'!$R31</f>
        <v>0</v>
      </c>
      <c r="AD22" s="75">
        <f>+Acres!AD21*'Machinery Operations'!$R31</f>
        <v>0</v>
      </c>
      <c r="AE22" s="75">
        <f>+Acres!AE21*'Machinery Operations'!$R31</f>
        <v>0</v>
      </c>
      <c r="AF22" s="75">
        <f>+Acres!AF21*'Machinery Operations'!$R31</f>
        <v>0</v>
      </c>
      <c r="AG22" s="75">
        <f>+Acres!AG21*'Machinery Operations'!$R31</f>
        <v>0</v>
      </c>
      <c r="AH22" s="75">
        <f>+Acres!AH21*'Machinery Operations'!$R31</f>
        <v>0</v>
      </c>
      <c r="AI22" s="75">
        <f>+Acres!AI21*'Machinery Operations'!$R31</f>
        <v>0</v>
      </c>
      <c r="AJ22" s="75">
        <f>+Acres!AJ21*'Machinery Operations'!$R31</f>
        <v>0</v>
      </c>
      <c r="AK22" s="75">
        <f>+Acres!AK21*'Machinery Operations'!$R31</f>
        <v>0</v>
      </c>
      <c r="AL22" s="75">
        <f>+Acres!AL21*'Machinery Operations'!$R31</f>
        <v>0</v>
      </c>
      <c r="AM22" s="75">
        <f>+Acres!AM21*'Machinery Operations'!$R31</f>
        <v>0</v>
      </c>
      <c r="AN22" s="75">
        <f>+Acres!AN21*'Machinery Operations'!$R31</f>
        <v>0</v>
      </c>
      <c r="AO22" s="75">
        <f>+Acres!AO21*'Machinery Operations'!$R31</f>
        <v>0</v>
      </c>
      <c r="AP22" s="75">
        <f>+Acres!AP21*'Machinery Operations'!$R31</f>
        <v>0</v>
      </c>
      <c r="AQ22" s="75">
        <f>+Acres!AQ21*'Machinery Operations'!$R31</f>
        <v>0</v>
      </c>
    </row>
    <row r="23" spans="1:43" ht="18.75" customHeight="1" x14ac:dyDescent="0.2">
      <c r="A23" s="3" t="str">
        <f>+'Machinery Operations'!A32</f>
        <v>Activity</v>
      </c>
      <c r="B23" s="3">
        <f>+'Machinery Operations'!B32</f>
        <v>0</v>
      </c>
      <c r="C23" s="3">
        <f>+'Machinery Operations'!C32</f>
        <v>0</v>
      </c>
      <c r="D23" s="75">
        <f>+Acres!D22*'Machinery Operations'!$R32</f>
        <v>0</v>
      </c>
      <c r="E23" s="75">
        <f>+Acres!E22*'Machinery Operations'!$R32</f>
        <v>0</v>
      </c>
      <c r="F23" s="75">
        <f>+Acres!F22*'Machinery Operations'!$R32</f>
        <v>0</v>
      </c>
      <c r="G23" s="75">
        <f>+Acres!G22*'Machinery Operations'!$R32</f>
        <v>0</v>
      </c>
      <c r="H23" s="75">
        <f>+Acres!H22*'Machinery Operations'!$R32</f>
        <v>0</v>
      </c>
      <c r="I23" s="75">
        <f>+Acres!I22*'Machinery Operations'!$R32</f>
        <v>0</v>
      </c>
      <c r="J23" s="75">
        <f>+Acres!J22*'Machinery Operations'!$R32</f>
        <v>0</v>
      </c>
      <c r="K23" s="75">
        <f>+Acres!K22*'Machinery Operations'!$R32</f>
        <v>0</v>
      </c>
      <c r="L23" s="75">
        <f>+Acres!L22*'Machinery Operations'!$R32</f>
        <v>0</v>
      </c>
      <c r="M23" s="75">
        <f>+Acres!M22*'Machinery Operations'!$R32</f>
        <v>0</v>
      </c>
      <c r="N23" s="75">
        <f>+Acres!N22*'Machinery Operations'!$R32</f>
        <v>0</v>
      </c>
      <c r="O23" s="75">
        <f>+Acres!O22*'Machinery Operations'!$R32</f>
        <v>0</v>
      </c>
      <c r="P23" s="75">
        <f>+Acres!P22*'Machinery Operations'!$R32</f>
        <v>0</v>
      </c>
      <c r="Q23" s="75">
        <f>+Acres!Q22*'Machinery Operations'!$R32</f>
        <v>0</v>
      </c>
      <c r="R23" s="75">
        <f>+Acres!R22*'Machinery Operations'!$R32</f>
        <v>0</v>
      </c>
      <c r="S23" s="75">
        <f>+Acres!S22*'Machinery Operations'!$R32</f>
        <v>0</v>
      </c>
      <c r="T23" s="75">
        <f>+Acres!T22*'Machinery Operations'!$R32</f>
        <v>0</v>
      </c>
      <c r="U23" s="75">
        <f>+Acres!U22*'Machinery Operations'!$R32</f>
        <v>0</v>
      </c>
      <c r="V23" s="75">
        <f>+Acres!V22*'Machinery Operations'!$R32</f>
        <v>0</v>
      </c>
      <c r="W23" s="75">
        <f>+Acres!W22*'Machinery Operations'!$R32</f>
        <v>0</v>
      </c>
      <c r="X23" s="75">
        <f>+Acres!X22*'Machinery Operations'!$R32</f>
        <v>0</v>
      </c>
      <c r="Y23" s="75">
        <f>+Acres!Y22*'Machinery Operations'!$R32</f>
        <v>0</v>
      </c>
      <c r="Z23" s="75">
        <f>+Acres!Z22*'Machinery Operations'!$R32</f>
        <v>0</v>
      </c>
      <c r="AA23" s="75">
        <f>+Acres!AA22*'Machinery Operations'!$R32</f>
        <v>0</v>
      </c>
      <c r="AB23" s="75">
        <f>+Acres!AB22*'Machinery Operations'!$R32</f>
        <v>0</v>
      </c>
      <c r="AC23" s="75">
        <f>+Acres!AC22*'Machinery Operations'!$R32</f>
        <v>0</v>
      </c>
      <c r="AD23" s="75">
        <f>+Acres!AD22*'Machinery Operations'!$R32</f>
        <v>0</v>
      </c>
      <c r="AE23" s="75">
        <f>+Acres!AE22*'Machinery Operations'!$R32</f>
        <v>0</v>
      </c>
      <c r="AF23" s="75">
        <f>+Acres!AF22*'Machinery Operations'!$R32</f>
        <v>0</v>
      </c>
      <c r="AG23" s="75">
        <f>+Acres!AG22*'Machinery Operations'!$R32</f>
        <v>0</v>
      </c>
      <c r="AH23" s="75">
        <f>+Acres!AH22*'Machinery Operations'!$R32</f>
        <v>0</v>
      </c>
      <c r="AI23" s="75">
        <f>+Acres!AI22*'Machinery Operations'!$R32</f>
        <v>0</v>
      </c>
      <c r="AJ23" s="75">
        <f>+Acres!AJ22*'Machinery Operations'!$R32</f>
        <v>0</v>
      </c>
      <c r="AK23" s="75">
        <f>+Acres!AK22*'Machinery Operations'!$R32</f>
        <v>0</v>
      </c>
      <c r="AL23" s="75">
        <f>+Acres!AL22*'Machinery Operations'!$R32</f>
        <v>0</v>
      </c>
      <c r="AM23" s="75">
        <f>+Acres!AM22*'Machinery Operations'!$R32</f>
        <v>0</v>
      </c>
      <c r="AN23" s="75">
        <f>+Acres!AN22*'Machinery Operations'!$R32</f>
        <v>0</v>
      </c>
      <c r="AO23" s="75">
        <f>+Acres!AO22*'Machinery Operations'!$R32</f>
        <v>0</v>
      </c>
      <c r="AP23" s="75">
        <f>+Acres!AP22*'Machinery Operations'!$R32</f>
        <v>0</v>
      </c>
      <c r="AQ23" s="75">
        <f>+Acres!AQ22*'Machinery Operations'!$R32</f>
        <v>0</v>
      </c>
    </row>
    <row r="24" spans="1:43" ht="18.75" customHeight="1" x14ac:dyDescent="0.2">
      <c r="A24" s="3" t="str">
        <f>+'Machinery Operations'!A33</f>
        <v>Activity</v>
      </c>
      <c r="B24" s="3">
        <f>+'Machinery Operations'!B33</f>
        <v>0</v>
      </c>
      <c r="C24" s="3">
        <f>+'Machinery Operations'!C33</f>
        <v>0</v>
      </c>
      <c r="D24" s="75">
        <f>+Acres!D23*'Machinery Operations'!$R33</f>
        <v>0</v>
      </c>
      <c r="E24" s="75">
        <f>+Acres!E23*'Machinery Operations'!$R33</f>
        <v>0</v>
      </c>
      <c r="F24" s="75">
        <f>+Acres!F23*'Machinery Operations'!$R33</f>
        <v>0</v>
      </c>
      <c r="G24" s="75">
        <f>+Acres!G23*'Machinery Operations'!$R33</f>
        <v>0</v>
      </c>
      <c r="H24" s="75">
        <f>+Acres!H23*'Machinery Operations'!$R33</f>
        <v>0</v>
      </c>
      <c r="I24" s="75">
        <f>+Acres!I23*'Machinery Operations'!$R33</f>
        <v>0</v>
      </c>
      <c r="J24" s="75">
        <f>+Acres!J23*'Machinery Operations'!$R33</f>
        <v>0</v>
      </c>
      <c r="K24" s="75">
        <f>+Acres!K23*'Machinery Operations'!$R33</f>
        <v>0</v>
      </c>
      <c r="L24" s="75">
        <f>+Acres!L23*'Machinery Operations'!$R33</f>
        <v>0</v>
      </c>
      <c r="M24" s="75">
        <f>+Acres!M23*'Machinery Operations'!$R33</f>
        <v>0</v>
      </c>
      <c r="N24" s="75">
        <f>+Acres!N23*'Machinery Operations'!$R33</f>
        <v>0</v>
      </c>
      <c r="O24" s="75">
        <f>+Acres!O23*'Machinery Operations'!$R33</f>
        <v>0</v>
      </c>
      <c r="P24" s="75">
        <f>+Acres!P23*'Machinery Operations'!$R33</f>
        <v>0</v>
      </c>
      <c r="Q24" s="75">
        <f>+Acres!Q23*'Machinery Operations'!$R33</f>
        <v>0</v>
      </c>
      <c r="R24" s="75">
        <f>+Acres!R23*'Machinery Operations'!$R33</f>
        <v>0</v>
      </c>
      <c r="S24" s="75">
        <f>+Acres!S23*'Machinery Operations'!$R33</f>
        <v>0</v>
      </c>
      <c r="T24" s="75">
        <f>+Acres!T23*'Machinery Operations'!$R33</f>
        <v>0</v>
      </c>
      <c r="U24" s="75">
        <f>+Acres!U23*'Machinery Operations'!$R33</f>
        <v>0</v>
      </c>
      <c r="V24" s="75">
        <f>+Acres!V23*'Machinery Operations'!$R33</f>
        <v>0</v>
      </c>
      <c r="W24" s="75">
        <f>+Acres!W23*'Machinery Operations'!$R33</f>
        <v>0</v>
      </c>
      <c r="X24" s="75">
        <f>+Acres!X23*'Machinery Operations'!$R33</f>
        <v>0</v>
      </c>
      <c r="Y24" s="75">
        <f>+Acres!Y23*'Machinery Operations'!$R33</f>
        <v>0</v>
      </c>
      <c r="Z24" s="75">
        <f>+Acres!Z23*'Machinery Operations'!$R33</f>
        <v>0</v>
      </c>
      <c r="AA24" s="75">
        <f>+Acres!AA23*'Machinery Operations'!$R33</f>
        <v>0</v>
      </c>
      <c r="AB24" s="75">
        <f>+Acres!AB23*'Machinery Operations'!$R33</f>
        <v>0</v>
      </c>
      <c r="AC24" s="75">
        <f>+Acres!AC23*'Machinery Operations'!$R33</f>
        <v>0</v>
      </c>
      <c r="AD24" s="75">
        <f>+Acres!AD23*'Machinery Operations'!$R33</f>
        <v>0</v>
      </c>
      <c r="AE24" s="75">
        <f>+Acres!AE23*'Machinery Operations'!$R33</f>
        <v>0</v>
      </c>
      <c r="AF24" s="75">
        <f>+Acres!AF23*'Machinery Operations'!$R33</f>
        <v>0</v>
      </c>
      <c r="AG24" s="75">
        <f>+Acres!AG23*'Machinery Operations'!$R33</f>
        <v>0</v>
      </c>
      <c r="AH24" s="75">
        <f>+Acres!AH23*'Machinery Operations'!$R33</f>
        <v>0</v>
      </c>
      <c r="AI24" s="75">
        <f>+Acres!AI23*'Machinery Operations'!$R33</f>
        <v>0</v>
      </c>
      <c r="AJ24" s="75">
        <f>+Acres!AJ23*'Machinery Operations'!$R33</f>
        <v>0</v>
      </c>
      <c r="AK24" s="75">
        <f>+Acres!AK23*'Machinery Operations'!$R33</f>
        <v>0</v>
      </c>
      <c r="AL24" s="75">
        <f>+Acres!AL23*'Machinery Operations'!$R33</f>
        <v>0</v>
      </c>
      <c r="AM24" s="75">
        <f>+Acres!AM23*'Machinery Operations'!$R33</f>
        <v>0</v>
      </c>
      <c r="AN24" s="75">
        <f>+Acres!AN23*'Machinery Operations'!$R33</f>
        <v>0</v>
      </c>
      <c r="AO24" s="75">
        <f>+Acres!AO23*'Machinery Operations'!$R33</f>
        <v>0</v>
      </c>
      <c r="AP24" s="75">
        <f>+Acres!AP23*'Machinery Operations'!$R33</f>
        <v>0</v>
      </c>
      <c r="AQ24" s="75">
        <f>+Acres!AQ23*'Machinery Operations'!$R33</f>
        <v>0</v>
      </c>
    </row>
    <row r="25" spans="1:43" ht="18.75" customHeight="1" x14ac:dyDescent="0.2">
      <c r="A25" s="3" t="str">
        <f>+'Machinery Operations'!A34</f>
        <v>Activity</v>
      </c>
      <c r="B25" s="3">
        <f>+'Machinery Operations'!B34</f>
        <v>0</v>
      </c>
      <c r="C25" s="3">
        <f>+'Machinery Operations'!C34</f>
        <v>0</v>
      </c>
      <c r="D25" s="75">
        <f>+Acres!D24*'Machinery Operations'!$R34</f>
        <v>0</v>
      </c>
      <c r="E25" s="75">
        <f>+Acres!E24*'Machinery Operations'!$R34</f>
        <v>0</v>
      </c>
      <c r="F25" s="75">
        <f>+Acres!F24*'Machinery Operations'!$R34</f>
        <v>0</v>
      </c>
      <c r="G25" s="75">
        <f>+Acres!G24*'Machinery Operations'!$R34</f>
        <v>0</v>
      </c>
      <c r="H25" s="75">
        <f>+Acres!H24*'Machinery Operations'!$R34</f>
        <v>0</v>
      </c>
      <c r="I25" s="75">
        <f>+Acres!I24*'Machinery Operations'!$R34</f>
        <v>0</v>
      </c>
      <c r="J25" s="75">
        <f>+Acres!J24*'Machinery Operations'!$R34</f>
        <v>0</v>
      </c>
      <c r="K25" s="75">
        <f>+Acres!K24*'Machinery Operations'!$R34</f>
        <v>0</v>
      </c>
      <c r="L25" s="75">
        <f>+Acres!L24*'Machinery Operations'!$R34</f>
        <v>0</v>
      </c>
      <c r="M25" s="75">
        <f>+Acres!M24*'Machinery Operations'!$R34</f>
        <v>0</v>
      </c>
      <c r="N25" s="75">
        <f>+Acres!N24*'Machinery Operations'!$R34</f>
        <v>0</v>
      </c>
      <c r="O25" s="75">
        <f>+Acres!O24*'Machinery Operations'!$R34</f>
        <v>0</v>
      </c>
      <c r="P25" s="75">
        <f>+Acres!P24*'Machinery Operations'!$R34</f>
        <v>0</v>
      </c>
      <c r="Q25" s="75">
        <f>+Acres!Q24*'Machinery Operations'!$R34</f>
        <v>0</v>
      </c>
      <c r="R25" s="75">
        <f>+Acres!R24*'Machinery Operations'!$R34</f>
        <v>0</v>
      </c>
      <c r="S25" s="75">
        <f>+Acres!S24*'Machinery Operations'!$R34</f>
        <v>0</v>
      </c>
      <c r="T25" s="75">
        <f>+Acres!T24*'Machinery Operations'!$R34</f>
        <v>0</v>
      </c>
      <c r="U25" s="75">
        <f>+Acres!U24*'Machinery Operations'!$R34</f>
        <v>0</v>
      </c>
      <c r="V25" s="75">
        <f>+Acres!V24*'Machinery Operations'!$R34</f>
        <v>0</v>
      </c>
      <c r="W25" s="75">
        <f>+Acres!W24*'Machinery Operations'!$R34</f>
        <v>0</v>
      </c>
      <c r="X25" s="75">
        <f>+Acres!X24*'Machinery Operations'!$R34</f>
        <v>0</v>
      </c>
      <c r="Y25" s="75">
        <f>+Acres!Y24*'Machinery Operations'!$R34</f>
        <v>0</v>
      </c>
      <c r="Z25" s="75">
        <f>+Acres!Z24*'Machinery Operations'!$R34</f>
        <v>0</v>
      </c>
      <c r="AA25" s="75">
        <f>+Acres!AA24*'Machinery Operations'!$R34</f>
        <v>0</v>
      </c>
      <c r="AB25" s="75">
        <f>+Acres!AB24*'Machinery Operations'!$R34</f>
        <v>0</v>
      </c>
      <c r="AC25" s="75">
        <f>+Acres!AC24*'Machinery Operations'!$R34</f>
        <v>0</v>
      </c>
      <c r="AD25" s="75">
        <f>+Acres!AD24*'Machinery Operations'!$R34</f>
        <v>0</v>
      </c>
      <c r="AE25" s="75">
        <f>+Acres!AE24*'Machinery Operations'!$R34</f>
        <v>0</v>
      </c>
      <c r="AF25" s="75">
        <f>+Acres!AF24*'Machinery Operations'!$R34</f>
        <v>0</v>
      </c>
      <c r="AG25" s="75">
        <f>+Acres!AG24*'Machinery Operations'!$R34</f>
        <v>0</v>
      </c>
      <c r="AH25" s="75">
        <f>+Acres!AH24*'Machinery Operations'!$R34</f>
        <v>0</v>
      </c>
      <c r="AI25" s="75">
        <f>+Acres!AI24*'Machinery Operations'!$R34</f>
        <v>0</v>
      </c>
      <c r="AJ25" s="75">
        <f>+Acres!AJ24*'Machinery Operations'!$R34</f>
        <v>0</v>
      </c>
      <c r="AK25" s="75">
        <f>+Acres!AK24*'Machinery Operations'!$R34</f>
        <v>0</v>
      </c>
      <c r="AL25" s="75">
        <f>+Acres!AL24*'Machinery Operations'!$R34</f>
        <v>0</v>
      </c>
      <c r="AM25" s="75">
        <f>+Acres!AM24*'Machinery Operations'!$R34</f>
        <v>0</v>
      </c>
      <c r="AN25" s="75">
        <f>+Acres!AN24*'Machinery Operations'!$R34</f>
        <v>0</v>
      </c>
      <c r="AO25" s="75">
        <f>+Acres!AO24*'Machinery Operations'!$R34</f>
        <v>0</v>
      </c>
      <c r="AP25" s="75">
        <f>+Acres!AP24*'Machinery Operations'!$R34</f>
        <v>0</v>
      </c>
      <c r="AQ25" s="75">
        <f>+Acres!AQ24*'Machinery Operations'!$R34</f>
        <v>0</v>
      </c>
    </row>
    <row r="26" spans="1:43" ht="18.75" customHeight="1" x14ac:dyDescent="0.2">
      <c r="A26" s="3" t="str">
        <f>+'Machinery Operations'!A35</f>
        <v>Activity</v>
      </c>
      <c r="B26" s="3">
        <f>+'Machinery Operations'!B35</f>
        <v>0</v>
      </c>
      <c r="C26" s="3">
        <f>+'Machinery Operations'!C35</f>
        <v>0</v>
      </c>
      <c r="D26" s="75">
        <f>+Acres!D25*'Machinery Operations'!$R35</f>
        <v>0</v>
      </c>
      <c r="E26" s="75">
        <f>+Acres!E25*'Machinery Operations'!$R35</f>
        <v>0</v>
      </c>
      <c r="F26" s="75">
        <f>+Acres!F25*'Machinery Operations'!$R35</f>
        <v>0</v>
      </c>
      <c r="G26" s="75">
        <f>+Acres!G25*'Machinery Operations'!$R35</f>
        <v>0</v>
      </c>
      <c r="H26" s="75">
        <f>+Acres!H25*'Machinery Operations'!$R35</f>
        <v>0</v>
      </c>
      <c r="I26" s="75">
        <f>+Acres!I25*'Machinery Operations'!$R35</f>
        <v>0</v>
      </c>
      <c r="J26" s="75">
        <f>+Acres!J25*'Machinery Operations'!$R35</f>
        <v>0</v>
      </c>
      <c r="K26" s="75">
        <f>+Acres!K25*'Machinery Operations'!$R35</f>
        <v>0</v>
      </c>
      <c r="L26" s="75">
        <f>+Acres!L25*'Machinery Operations'!$R35</f>
        <v>0</v>
      </c>
      <c r="M26" s="75">
        <f>+Acres!M25*'Machinery Operations'!$R35</f>
        <v>0</v>
      </c>
      <c r="N26" s="75">
        <f>+Acres!N25*'Machinery Operations'!$R35</f>
        <v>0</v>
      </c>
      <c r="O26" s="75">
        <f>+Acres!O25*'Machinery Operations'!$R35</f>
        <v>0</v>
      </c>
      <c r="P26" s="75">
        <f>+Acres!P25*'Machinery Operations'!$R35</f>
        <v>0</v>
      </c>
      <c r="Q26" s="75">
        <f>+Acres!Q25*'Machinery Operations'!$R35</f>
        <v>0</v>
      </c>
      <c r="R26" s="75">
        <f>+Acres!R25*'Machinery Operations'!$R35</f>
        <v>0</v>
      </c>
      <c r="S26" s="75">
        <f>+Acres!S25*'Machinery Operations'!$R35</f>
        <v>0</v>
      </c>
      <c r="T26" s="75">
        <f>+Acres!T25*'Machinery Operations'!$R35</f>
        <v>0</v>
      </c>
      <c r="U26" s="75">
        <f>+Acres!U25*'Machinery Operations'!$R35</f>
        <v>0</v>
      </c>
      <c r="V26" s="75">
        <f>+Acres!V25*'Machinery Operations'!$R35</f>
        <v>0</v>
      </c>
      <c r="W26" s="75">
        <f>+Acres!W25*'Machinery Operations'!$R35</f>
        <v>0</v>
      </c>
      <c r="X26" s="75">
        <f>+Acres!X25*'Machinery Operations'!$R35</f>
        <v>0</v>
      </c>
      <c r="Y26" s="75">
        <f>+Acres!Y25*'Machinery Operations'!$R35</f>
        <v>0</v>
      </c>
      <c r="Z26" s="75">
        <f>+Acres!Z25*'Machinery Operations'!$R35</f>
        <v>0</v>
      </c>
      <c r="AA26" s="75">
        <f>+Acres!AA25*'Machinery Operations'!$R35</f>
        <v>0</v>
      </c>
      <c r="AB26" s="75">
        <f>+Acres!AB25*'Machinery Operations'!$R35</f>
        <v>0</v>
      </c>
      <c r="AC26" s="75">
        <f>+Acres!AC25*'Machinery Operations'!$R35</f>
        <v>0</v>
      </c>
      <c r="AD26" s="75">
        <f>+Acres!AD25*'Machinery Operations'!$R35</f>
        <v>0</v>
      </c>
      <c r="AE26" s="75">
        <f>+Acres!AE25*'Machinery Operations'!$R35</f>
        <v>0</v>
      </c>
      <c r="AF26" s="75">
        <f>+Acres!AF25*'Machinery Operations'!$R35</f>
        <v>0</v>
      </c>
      <c r="AG26" s="75">
        <f>+Acres!AG25*'Machinery Operations'!$R35</f>
        <v>0</v>
      </c>
      <c r="AH26" s="75">
        <f>+Acres!AH25*'Machinery Operations'!$R35</f>
        <v>0</v>
      </c>
      <c r="AI26" s="75">
        <f>+Acres!AI25*'Machinery Operations'!$R35</f>
        <v>0</v>
      </c>
      <c r="AJ26" s="75">
        <f>+Acres!AJ25*'Machinery Operations'!$R35</f>
        <v>0</v>
      </c>
      <c r="AK26" s="75">
        <f>+Acres!AK25*'Machinery Operations'!$R35</f>
        <v>0</v>
      </c>
      <c r="AL26" s="75">
        <f>+Acres!AL25*'Machinery Operations'!$R35</f>
        <v>0</v>
      </c>
      <c r="AM26" s="75">
        <f>+Acres!AM25*'Machinery Operations'!$R35</f>
        <v>0</v>
      </c>
      <c r="AN26" s="75">
        <f>+Acres!AN25*'Machinery Operations'!$R35</f>
        <v>0</v>
      </c>
      <c r="AO26" s="75">
        <f>+Acres!AO25*'Machinery Operations'!$R35</f>
        <v>0</v>
      </c>
      <c r="AP26" s="75">
        <f>+Acres!AP25*'Machinery Operations'!$R35</f>
        <v>0</v>
      </c>
      <c r="AQ26" s="75">
        <f>+Acres!AQ25*'Machinery Operations'!$R35</f>
        <v>0</v>
      </c>
    </row>
    <row r="27" spans="1:43" ht="18.75" customHeight="1" x14ac:dyDescent="0.2">
      <c r="A27" s="3" t="str">
        <f>+'Machinery Operations'!A36</f>
        <v>Activity</v>
      </c>
      <c r="B27" s="3">
        <f>+'Machinery Operations'!B36</f>
        <v>0</v>
      </c>
      <c r="C27" s="3">
        <f>+'Machinery Operations'!C36</f>
        <v>0</v>
      </c>
      <c r="D27" s="75">
        <f>+Acres!D26*'Machinery Operations'!$R36</f>
        <v>0</v>
      </c>
      <c r="E27" s="75">
        <f>+Acres!E26*'Machinery Operations'!$R36</f>
        <v>0</v>
      </c>
      <c r="F27" s="75">
        <f>+Acres!F26*'Machinery Operations'!$R36</f>
        <v>0</v>
      </c>
      <c r="G27" s="75">
        <f>+Acres!G26*'Machinery Operations'!$R36</f>
        <v>0</v>
      </c>
      <c r="H27" s="75">
        <f>+Acres!H26*'Machinery Operations'!$R36</f>
        <v>0</v>
      </c>
      <c r="I27" s="75">
        <f>+Acres!I26*'Machinery Operations'!$R36</f>
        <v>0</v>
      </c>
      <c r="J27" s="75">
        <f>+Acres!J26*'Machinery Operations'!$R36</f>
        <v>0</v>
      </c>
      <c r="K27" s="75">
        <f>+Acres!K26*'Machinery Operations'!$R36</f>
        <v>0</v>
      </c>
      <c r="L27" s="75">
        <f>+Acres!L26*'Machinery Operations'!$R36</f>
        <v>0</v>
      </c>
      <c r="M27" s="75">
        <f>+Acres!M26*'Machinery Operations'!$R36</f>
        <v>0</v>
      </c>
      <c r="N27" s="75">
        <f>+Acres!N26*'Machinery Operations'!$R36</f>
        <v>0</v>
      </c>
      <c r="O27" s="75">
        <f>+Acres!O26*'Machinery Operations'!$R36</f>
        <v>0</v>
      </c>
      <c r="P27" s="75">
        <f>+Acres!P26*'Machinery Operations'!$R36</f>
        <v>0</v>
      </c>
      <c r="Q27" s="75">
        <f>+Acres!Q26*'Machinery Operations'!$R36</f>
        <v>0</v>
      </c>
      <c r="R27" s="75">
        <f>+Acres!R26*'Machinery Operations'!$R36</f>
        <v>0</v>
      </c>
      <c r="S27" s="75">
        <f>+Acres!S26*'Machinery Operations'!$R36</f>
        <v>0</v>
      </c>
      <c r="T27" s="75">
        <f>+Acres!T26*'Machinery Operations'!$R36</f>
        <v>0</v>
      </c>
      <c r="U27" s="75">
        <f>+Acres!U26*'Machinery Operations'!$R36</f>
        <v>0</v>
      </c>
      <c r="V27" s="75">
        <f>+Acres!V26*'Machinery Operations'!$R36</f>
        <v>0</v>
      </c>
      <c r="W27" s="75">
        <f>+Acres!W26*'Machinery Operations'!$R36</f>
        <v>0</v>
      </c>
      <c r="X27" s="75">
        <f>+Acres!X26*'Machinery Operations'!$R36</f>
        <v>0</v>
      </c>
      <c r="Y27" s="75">
        <f>+Acres!Y26*'Machinery Operations'!$R36</f>
        <v>0</v>
      </c>
      <c r="Z27" s="75">
        <f>+Acres!Z26*'Machinery Operations'!$R36</f>
        <v>0</v>
      </c>
      <c r="AA27" s="75">
        <f>+Acres!AA26*'Machinery Operations'!$R36</f>
        <v>0</v>
      </c>
      <c r="AB27" s="75">
        <f>+Acres!AB26*'Machinery Operations'!$R36</f>
        <v>0</v>
      </c>
      <c r="AC27" s="75">
        <f>+Acres!AC26*'Machinery Operations'!$R36</f>
        <v>0</v>
      </c>
      <c r="AD27" s="75">
        <f>+Acres!AD26*'Machinery Operations'!$R36</f>
        <v>0</v>
      </c>
      <c r="AE27" s="75">
        <f>+Acres!AE26*'Machinery Operations'!$R36</f>
        <v>0</v>
      </c>
      <c r="AF27" s="75">
        <f>+Acres!AF26*'Machinery Operations'!$R36</f>
        <v>0</v>
      </c>
      <c r="AG27" s="75">
        <f>+Acres!AG26*'Machinery Operations'!$R36</f>
        <v>0</v>
      </c>
      <c r="AH27" s="75">
        <f>+Acres!AH26*'Machinery Operations'!$R36</f>
        <v>0</v>
      </c>
      <c r="AI27" s="75">
        <f>+Acres!AI26*'Machinery Operations'!$R36</f>
        <v>0</v>
      </c>
      <c r="AJ27" s="75">
        <f>+Acres!AJ26*'Machinery Operations'!$R36</f>
        <v>0</v>
      </c>
      <c r="AK27" s="75">
        <f>+Acres!AK26*'Machinery Operations'!$R36</f>
        <v>0</v>
      </c>
      <c r="AL27" s="75">
        <f>+Acres!AL26*'Machinery Operations'!$R36</f>
        <v>0</v>
      </c>
      <c r="AM27" s="75">
        <f>+Acres!AM26*'Machinery Operations'!$R36</f>
        <v>0</v>
      </c>
      <c r="AN27" s="75">
        <f>+Acres!AN26*'Machinery Operations'!$R36</f>
        <v>0</v>
      </c>
      <c r="AO27" s="75">
        <f>+Acres!AO26*'Machinery Operations'!$R36</f>
        <v>0</v>
      </c>
      <c r="AP27" s="75">
        <f>+Acres!AP26*'Machinery Operations'!$R36</f>
        <v>0</v>
      </c>
      <c r="AQ27" s="75">
        <f>+Acres!AQ26*'Machinery Operations'!$R36</f>
        <v>0</v>
      </c>
    </row>
    <row r="28" spans="1:43" ht="18.75" customHeight="1" x14ac:dyDescent="0.2">
      <c r="A28" s="3" t="str">
        <f>+'Machinery Operations'!A37</f>
        <v>Activity</v>
      </c>
      <c r="B28" s="3">
        <f>+'Machinery Operations'!B37</f>
        <v>0</v>
      </c>
      <c r="C28" s="3">
        <f>+'Machinery Operations'!C37</f>
        <v>0</v>
      </c>
      <c r="D28" s="75">
        <f>+Acres!D27*'Machinery Operations'!$R37</f>
        <v>0</v>
      </c>
      <c r="E28" s="75">
        <f>+Acres!E27*'Machinery Operations'!$R37</f>
        <v>0</v>
      </c>
      <c r="F28" s="75">
        <f>+Acres!F27*'Machinery Operations'!$R37</f>
        <v>0</v>
      </c>
      <c r="G28" s="75">
        <f>+Acres!G27*'Machinery Operations'!$R37</f>
        <v>0</v>
      </c>
      <c r="H28" s="75">
        <f>+Acres!H27*'Machinery Operations'!$R37</f>
        <v>0</v>
      </c>
      <c r="I28" s="75">
        <f>+Acres!I27*'Machinery Operations'!$R37</f>
        <v>0</v>
      </c>
      <c r="J28" s="75">
        <f>+Acres!J27*'Machinery Operations'!$R37</f>
        <v>0</v>
      </c>
      <c r="K28" s="75">
        <f>+Acres!K27*'Machinery Operations'!$R37</f>
        <v>0</v>
      </c>
      <c r="L28" s="75">
        <f>+Acres!L27*'Machinery Operations'!$R37</f>
        <v>0</v>
      </c>
      <c r="M28" s="75">
        <f>+Acres!M27*'Machinery Operations'!$R37</f>
        <v>0</v>
      </c>
      <c r="N28" s="75">
        <f>+Acres!N27*'Machinery Operations'!$R37</f>
        <v>0</v>
      </c>
      <c r="O28" s="75">
        <f>+Acres!O27*'Machinery Operations'!$R37</f>
        <v>0</v>
      </c>
      <c r="P28" s="75">
        <f>+Acres!P27*'Machinery Operations'!$R37</f>
        <v>0</v>
      </c>
      <c r="Q28" s="75">
        <f>+Acres!Q27*'Machinery Operations'!$R37</f>
        <v>0</v>
      </c>
      <c r="R28" s="75">
        <f>+Acres!R27*'Machinery Operations'!$R37</f>
        <v>0</v>
      </c>
      <c r="S28" s="75">
        <f>+Acres!S27*'Machinery Operations'!$R37</f>
        <v>0</v>
      </c>
      <c r="T28" s="75">
        <f>+Acres!T27*'Machinery Operations'!$R37</f>
        <v>0</v>
      </c>
      <c r="U28" s="75">
        <f>+Acres!U27*'Machinery Operations'!$R37</f>
        <v>0</v>
      </c>
      <c r="V28" s="75">
        <f>+Acres!V27*'Machinery Operations'!$R37</f>
        <v>0</v>
      </c>
      <c r="W28" s="75">
        <f>+Acres!W27*'Machinery Operations'!$R37</f>
        <v>0</v>
      </c>
      <c r="X28" s="75">
        <f>+Acres!X27*'Machinery Operations'!$R37</f>
        <v>0</v>
      </c>
      <c r="Y28" s="75">
        <f>+Acres!Y27*'Machinery Operations'!$R37</f>
        <v>0</v>
      </c>
      <c r="Z28" s="75">
        <f>+Acres!Z27*'Machinery Operations'!$R37</f>
        <v>0</v>
      </c>
      <c r="AA28" s="75">
        <f>+Acres!AA27*'Machinery Operations'!$R37</f>
        <v>0</v>
      </c>
      <c r="AB28" s="75">
        <f>+Acres!AB27*'Machinery Operations'!$R37</f>
        <v>0</v>
      </c>
      <c r="AC28" s="75">
        <f>+Acres!AC27*'Machinery Operations'!$R37</f>
        <v>0</v>
      </c>
      <c r="AD28" s="75">
        <f>+Acres!AD27*'Machinery Operations'!$R37</f>
        <v>0</v>
      </c>
      <c r="AE28" s="75">
        <f>+Acres!AE27*'Machinery Operations'!$R37</f>
        <v>0</v>
      </c>
      <c r="AF28" s="75">
        <f>+Acres!AF27*'Machinery Operations'!$R37</f>
        <v>0</v>
      </c>
      <c r="AG28" s="75">
        <f>+Acres!AG27*'Machinery Operations'!$R37</f>
        <v>0</v>
      </c>
      <c r="AH28" s="75">
        <f>+Acres!AH27*'Machinery Operations'!$R37</f>
        <v>0</v>
      </c>
      <c r="AI28" s="75">
        <f>+Acres!AI27*'Machinery Operations'!$R37</f>
        <v>0</v>
      </c>
      <c r="AJ28" s="75">
        <f>+Acres!AJ27*'Machinery Operations'!$R37</f>
        <v>0</v>
      </c>
      <c r="AK28" s="75">
        <f>+Acres!AK27*'Machinery Operations'!$R37</f>
        <v>0</v>
      </c>
      <c r="AL28" s="75">
        <f>+Acres!AL27*'Machinery Operations'!$R37</f>
        <v>0</v>
      </c>
      <c r="AM28" s="75">
        <f>+Acres!AM27*'Machinery Operations'!$R37</f>
        <v>0</v>
      </c>
      <c r="AN28" s="75">
        <f>+Acres!AN27*'Machinery Operations'!$R37</f>
        <v>0</v>
      </c>
      <c r="AO28" s="75">
        <f>+Acres!AO27*'Machinery Operations'!$R37</f>
        <v>0</v>
      </c>
      <c r="AP28" s="75">
        <f>+Acres!AP27*'Machinery Operations'!$R37</f>
        <v>0</v>
      </c>
      <c r="AQ28" s="75">
        <f>+Acres!AQ27*'Machinery Operations'!$R37</f>
        <v>0</v>
      </c>
    </row>
    <row r="29" spans="1:43" ht="18.75" customHeight="1" x14ac:dyDescent="0.2">
      <c r="A29" s="3" t="str">
        <f>+'Machinery Operations'!A38</f>
        <v>Activity</v>
      </c>
      <c r="B29" s="3">
        <f>+'Machinery Operations'!B38</f>
        <v>0</v>
      </c>
      <c r="C29" s="3">
        <f>+'Machinery Operations'!C38</f>
        <v>0</v>
      </c>
      <c r="D29" s="75">
        <f>+Acres!D28*'Machinery Operations'!$R38</f>
        <v>0</v>
      </c>
      <c r="E29" s="75">
        <f>+Acres!E28*'Machinery Operations'!$R38</f>
        <v>0</v>
      </c>
      <c r="F29" s="75">
        <f>+Acres!F28*'Machinery Operations'!$R38</f>
        <v>0</v>
      </c>
      <c r="G29" s="75">
        <f>+Acres!G28*'Machinery Operations'!$R38</f>
        <v>0</v>
      </c>
      <c r="H29" s="75">
        <f>+Acres!H28*'Machinery Operations'!$R38</f>
        <v>0</v>
      </c>
      <c r="I29" s="75">
        <f>+Acres!I28*'Machinery Operations'!$R38</f>
        <v>0</v>
      </c>
      <c r="J29" s="75">
        <f>+Acres!J28*'Machinery Operations'!$R38</f>
        <v>0</v>
      </c>
      <c r="K29" s="75">
        <f>+Acres!K28*'Machinery Operations'!$R38</f>
        <v>0</v>
      </c>
      <c r="L29" s="75">
        <f>+Acres!L28*'Machinery Operations'!$R38</f>
        <v>0</v>
      </c>
      <c r="M29" s="75">
        <f>+Acres!M28*'Machinery Operations'!$R38</f>
        <v>0</v>
      </c>
      <c r="N29" s="75">
        <f>+Acres!N28*'Machinery Operations'!$R38</f>
        <v>0</v>
      </c>
      <c r="O29" s="75">
        <f>+Acres!O28*'Machinery Operations'!$R38</f>
        <v>0</v>
      </c>
      <c r="P29" s="75">
        <f>+Acres!P28*'Machinery Operations'!$R38</f>
        <v>0</v>
      </c>
      <c r="Q29" s="75">
        <f>+Acres!Q28*'Machinery Operations'!$R38</f>
        <v>0</v>
      </c>
      <c r="R29" s="75">
        <f>+Acres!R28*'Machinery Operations'!$R38</f>
        <v>0</v>
      </c>
      <c r="S29" s="75">
        <f>+Acres!S28*'Machinery Operations'!$R38</f>
        <v>0</v>
      </c>
      <c r="T29" s="75">
        <f>+Acres!T28*'Machinery Operations'!$R38</f>
        <v>0</v>
      </c>
      <c r="U29" s="75">
        <f>+Acres!U28*'Machinery Operations'!$R38</f>
        <v>0</v>
      </c>
      <c r="V29" s="75">
        <f>+Acres!V28*'Machinery Operations'!$R38</f>
        <v>0</v>
      </c>
      <c r="W29" s="75">
        <f>+Acres!W28*'Machinery Operations'!$R38</f>
        <v>0</v>
      </c>
      <c r="X29" s="75">
        <f>+Acres!X28*'Machinery Operations'!$R38</f>
        <v>0</v>
      </c>
      <c r="Y29" s="75">
        <f>+Acres!Y28*'Machinery Operations'!$R38</f>
        <v>0</v>
      </c>
      <c r="Z29" s="75">
        <f>+Acres!Z28*'Machinery Operations'!$R38</f>
        <v>0</v>
      </c>
      <c r="AA29" s="75">
        <f>+Acres!AA28*'Machinery Operations'!$R38</f>
        <v>0</v>
      </c>
      <c r="AB29" s="75">
        <f>+Acres!AB28*'Machinery Operations'!$R38</f>
        <v>0</v>
      </c>
      <c r="AC29" s="75">
        <f>+Acres!AC28*'Machinery Operations'!$R38</f>
        <v>0</v>
      </c>
      <c r="AD29" s="75">
        <f>+Acres!AD28*'Machinery Operations'!$R38</f>
        <v>0</v>
      </c>
      <c r="AE29" s="75">
        <f>+Acres!AE28*'Machinery Operations'!$R38</f>
        <v>0</v>
      </c>
      <c r="AF29" s="75">
        <f>+Acres!AF28*'Machinery Operations'!$R38</f>
        <v>0</v>
      </c>
      <c r="AG29" s="75">
        <f>+Acres!AG28*'Machinery Operations'!$R38</f>
        <v>0</v>
      </c>
      <c r="AH29" s="75">
        <f>+Acres!AH28*'Machinery Operations'!$R38</f>
        <v>0</v>
      </c>
      <c r="AI29" s="75">
        <f>+Acres!AI28*'Machinery Operations'!$R38</f>
        <v>0</v>
      </c>
      <c r="AJ29" s="75">
        <f>+Acres!AJ28*'Machinery Operations'!$R38</f>
        <v>0</v>
      </c>
      <c r="AK29" s="75">
        <f>+Acres!AK28*'Machinery Operations'!$R38</f>
        <v>0</v>
      </c>
      <c r="AL29" s="75">
        <f>+Acres!AL28*'Machinery Operations'!$R38</f>
        <v>0</v>
      </c>
      <c r="AM29" s="75">
        <f>+Acres!AM28*'Machinery Operations'!$R38</f>
        <v>0</v>
      </c>
      <c r="AN29" s="75">
        <f>+Acres!AN28*'Machinery Operations'!$R38</f>
        <v>0</v>
      </c>
      <c r="AO29" s="75">
        <f>+Acres!AO28*'Machinery Operations'!$R38</f>
        <v>0</v>
      </c>
      <c r="AP29" s="75">
        <f>+Acres!AP28*'Machinery Operations'!$R38</f>
        <v>0</v>
      </c>
      <c r="AQ29" s="75">
        <f>+Acres!AQ28*'Machinery Operations'!$R38</f>
        <v>0</v>
      </c>
    </row>
    <row r="30" spans="1:43" ht="18.75" customHeight="1" x14ac:dyDescent="0.2">
      <c r="A30" s="3" t="str">
        <f>+'Machinery Operations'!A39</f>
        <v>Activity</v>
      </c>
      <c r="B30" s="3">
        <f>+'Machinery Operations'!B39</f>
        <v>0</v>
      </c>
      <c r="C30" s="3">
        <f>+'Machinery Operations'!C39</f>
        <v>0</v>
      </c>
      <c r="D30" s="75">
        <f>+Acres!D29*'Machinery Operations'!$R39</f>
        <v>0</v>
      </c>
      <c r="E30" s="75">
        <f>+Acres!E29*'Machinery Operations'!$R39</f>
        <v>0</v>
      </c>
      <c r="F30" s="75">
        <f>+Acres!F29*'Machinery Operations'!$R39</f>
        <v>0</v>
      </c>
      <c r="G30" s="75">
        <f>+Acres!G29*'Machinery Operations'!$R39</f>
        <v>0</v>
      </c>
      <c r="H30" s="75">
        <f>+Acres!H29*'Machinery Operations'!$R39</f>
        <v>0</v>
      </c>
      <c r="I30" s="75">
        <f>+Acres!I29*'Machinery Operations'!$R39</f>
        <v>0</v>
      </c>
      <c r="J30" s="75">
        <f>+Acres!J29*'Machinery Operations'!$R39</f>
        <v>0</v>
      </c>
      <c r="K30" s="75">
        <f>+Acres!K29*'Machinery Operations'!$R39</f>
        <v>0</v>
      </c>
      <c r="L30" s="75">
        <f>+Acres!L29*'Machinery Operations'!$R39</f>
        <v>0</v>
      </c>
      <c r="M30" s="75">
        <f>+Acres!M29*'Machinery Operations'!$R39</f>
        <v>0</v>
      </c>
      <c r="N30" s="75">
        <f>+Acres!N29*'Machinery Operations'!$R39</f>
        <v>0</v>
      </c>
      <c r="O30" s="75">
        <f>+Acres!O29*'Machinery Operations'!$R39</f>
        <v>0</v>
      </c>
      <c r="P30" s="75">
        <f>+Acres!P29*'Machinery Operations'!$R39</f>
        <v>0</v>
      </c>
      <c r="Q30" s="75">
        <f>+Acres!Q29*'Machinery Operations'!$R39</f>
        <v>0</v>
      </c>
      <c r="R30" s="75">
        <f>+Acres!R29*'Machinery Operations'!$R39</f>
        <v>0</v>
      </c>
      <c r="S30" s="75">
        <f>+Acres!S29*'Machinery Operations'!$R39</f>
        <v>0</v>
      </c>
      <c r="T30" s="75">
        <f>+Acres!T29*'Machinery Operations'!$R39</f>
        <v>0</v>
      </c>
      <c r="U30" s="75">
        <f>+Acres!U29*'Machinery Operations'!$R39</f>
        <v>0</v>
      </c>
      <c r="V30" s="75">
        <f>+Acres!V29*'Machinery Operations'!$R39</f>
        <v>0</v>
      </c>
      <c r="W30" s="75">
        <f>+Acres!W29*'Machinery Operations'!$R39</f>
        <v>0</v>
      </c>
      <c r="X30" s="75">
        <f>+Acres!X29*'Machinery Operations'!$R39</f>
        <v>0</v>
      </c>
      <c r="Y30" s="75">
        <f>+Acres!Y29*'Machinery Operations'!$R39</f>
        <v>0</v>
      </c>
      <c r="Z30" s="75">
        <f>+Acres!Z29*'Machinery Operations'!$R39</f>
        <v>0</v>
      </c>
      <c r="AA30" s="75">
        <f>+Acres!AA29*'Machinery Operations'!$R39</f>
        <v>0</v>
      </c>
      <c r="AB30" s="75">
        <f>+Acres!AB29*'Machinery Operations'!$R39</f>
        <v>0</v>
      </c>
      <c r="AC30" s="75">
        <f>+Acres!AC29*'Machinery Operations'!$R39</f>
        <v>0</v>
      </c>
      <c r="AD30" s="75">
        <f>+Acres!AD29*'Machinery Operations'!$R39</f>
        <v>0</v>
      </c>
      <c r="AE30" s="75">
        <f>+Acres!AE29*'Machinery Operations'!$R39</f>
        <v>0</v>
      </c>
      <c r="AF30" s="75">
        <f>+Acres!AF29*'Machinery Operations'!$R39</f>
        <v>0</v>
      </c>
      <c r="AG30" s="75">
        <f>+Acres!AG29*'Machinery Operations'!$R39</f>
        <v>0</v>
      </c>
      <c r="AH30" s="75">
        <f>+Acres!AH29*'Machinery Operations'!$R39</f>
        <v>0</v>
      </c>
      <c r="AI30" s="75">
        <f>+Acres!AI29*'Machinery Operations'!$R39</f>
        <v>0</v>
      </c>
      <c r="AJ30" s="75">
        <f>+Acres!AJ29*'Machinery Operations'!$R39</f>
        <v>0</v>
      </c>
      <c r="AK30" s="75">
        <f>+Acres!AK29*'Machinery Operations'!$R39</f>
        <v>0</v>
      </c>
      <c r="AL30" s="75">
        <f>+Acres!AL29*'Machinery Operations'!$R39</f>
        <v>0</v>
      </c>
      <c r="AM30" s="75">
        <f>+Acres!AM29*'Machinery Operations'!$R39</f>
        <v>0</v>
      </c>
      <c r="AN30" s="75">
        <f>+Acres!AN29*'Machinery Operations'!$R39</f>
        <v>0</v>
      </c>
      <c r="AO30" s="75">
        <f>+Acres!AO29*'Machinery Operations'!$R39</f>
        <v>0</v>
      </c>
      <c r="AP30" s="75">
        <f>+Acres!AP29*'Machinery Operations'!$R39</f>
        <v>0</v>
      </c>
      <c r="AQ30" s="75">
        <f>+Acres!AQ29*'Machinery Operations'!$R39</f>
        <v>0</v>
      </c>
    </row>
    <row r="31" spans="1:43" ht="18.75" customHeight="1" x14ac:dyDescent="0.2">
      <c r="A31" s="3" t="str">
        <f>+'Machinery Operations'!A40</f>
        <v>Activity</v>
      </c>
      <c r="B31" s="3">
        <f>+'Machinery Operations'!B40</f>
        <v>0</v>
      </c>
      <c r="C31" s="3">
        <f>+'Machinery Operations'!C40</f>
        <v>0</v>
      </c>
      <c r="D31" s="75">
        <f>+Acres!D30*'Machinery Operations'!$R40</f>
        <v>0</v>
      </c>
      <c r="E31" s="75">
        <f>+Acres!E30*'Machinery Operations'!$R40</f>
        <v>0</v>
      </c>
      <c r="F31" s="75">
        <f>+Acres!F30*'Machinery Operations'!$R40</f>
        <v>0</v>
      </c>
      <c r="G31" s="75">
        <f>+Acres!G30*'Machinery Operations'!$R40</f>
        <v>0</v>
      </c>
      <c r="H31" s="75">
        <f>+Acres!H30*'Machinery Operations'!$R40</f>
        <v>0</v>
      </c>
      <c r="I31" s="75">
        <f>+Acres!I30*'Machinery Operations'!$R40</f>
        <v>0</v>
      </c>
      <c r="J31" s="75">
        <f>+Acres!J30*'Machinery Operations'!$R40</f>
        <v>0</v>
      </c>
      <c r="K31" s="75">
        <f>+Acres!K30*'Machinery Operations'!$R40</f>
        <v>0</v>
      </c>
      <c r="L31" s="75">
        <f>+Acres!L30*'Machinery Operations'!$R40</f>
        <v>0</v>
      </c>
      <c r="M31" s="75">
        <f>+Acres!M30*'Machinery Operations'!$R40</f>
        <v>0</v>
      </c>
      <c r="N31" s="75">
        <f>+Acres!N30*'Machinery Operations'!$R40</f>
        <v>0</v>
      </c>
      <c r="O31" s="75">
        <f>+Acres!O30*'Machinery Operations'!$R40</f>
        <v>0</v>
      </c>
      <c r="P31" s="75">
        <f>+Acres!P30*'Machinery Operations'!$R40</f>
        <v>0</v>
      </c>
      <c r="Q31" s="75">
        <f>+Acres!Q30*'Machinery Operations'!$R40</f>
        <v>0</v>
      </c>
      <c r="R31" s="75">
        <f>+Acres!R30*'Machinery Operations'!$R40</f>
        <v>0</v>
      </c>
      <c r="S31" s="75">
        <f>+Acres!S30*'Machinery Operations'!$R40</f>
        <v>0</v>
      </c>
      <c r="T31" s="75">
        <f>+Acres!T30*'Machinery Operations'!$R40</f>
        <v>0</v>
      </c>
      <c r="U31" s="75">
        <f>+Acres!U30*'Machinery Operations'!$R40</f>
        <v>0</v>
      </c>
      <c r="V31" s="75">
        <f>+Acres!V30*'Machinery Operations'!$R40</f>
        <v>0</v>
      </c>
      <c r="W31" s="75">
        <f>+Acres!W30*'Machinery Operations'!$R40</f>
        <v>0</v>
      </c>
      <c r="X31" s="75">
        <f>+Acres!X30*'Machinery Operations'!$R40</f>
        <v>0</v>
      </c>
      <c r="Y31" s="75">
        <f>+Acres!Y30*'Machinery Operations'!$R40</f>
        <v>0</v>
      </c>
      <c r="Z31" s="75">
        <f>+Acres!Z30*'Machinery Operations'!$R40</f>
        <v>0</v>
      </c>
      <c r="AA31" s="75">
        <f>+Acres!AA30*'Machinery Operations'!$R40</f>
        <v>0</v>
      </c>
      <c r="AB31" s="75">
        <f>+Acres!AB30*'Machinery Operations'!$R40</f>
        <v>0</v>
      </c>
      <c r="AC31" s="75">
        <f>+Acres!AC30*'Machinery Operations'!$R40</f>
        <v>0</v>
      </c>
      <c r="AD31" s="75">
        <f>+Acres!AD30*'Machinery Operations'!$R40</f>
        <v>0</v>
      </c>
      <c r="AE31" s="75">
        <f>+Acres!AE30*'Machinery Operations'!$R40</f>
        <v>0</v>
      </c>
      <c r="AF31" s="75">
        <f>+Acres!AF30*'Machinery Operations'!$R40</f>
        <v>0</v>
      </c>
      <c r="AG31" s="75">
        <f>+Acres!AG30*'Machinery Operations'!$R40</f>
        <v>0</v>
      </c>
      <c r="AH31" s="75">
        <f>+Acres!AH30*'Machinery Operations'!$R40</f>
        <v>0</v>
      </c>
      <c r="AI31" s="75">
        <f>+Acres!AI30*'Machinery Operations'!$R40</f>
        <v>0</v>
      </c>
      <c r="AJ31" s="75">
        <f>+Acres!AJ30*'Machinery Operations'!$R40</f>
        <v>0</v>
      </c>
      <c r="AK31" s="75">
        <f>+Acres!AK30*'Machinery Operations'!$R40</f>
        <v>0</v>
      </c>
      <c r="AL31" s="75">
        <f>+Acres!AL30*'Machinery Operations'!$R40</f>
        <v>0</v>
      </c>
      <c r="AM31" s="75">
        <f>+Acres!AM30*'Machinery Operations'!$R40</f>
        <v>0</v>
      </c>
      <c r="AN31" s="75">
        <f>+Acres!AN30*'Machinery Operations'!$R40</f>
        <v>0</v>
      </c>
      <c r="AO31" s="75">
        <f>+Acres!AO30*'Machinery Operations'!$R40</f>
        <v>0</v>
      </c>
      <c r="AP31" s="75">
        <f>+Acres!AP30*'Machinery Operations'!$R40</f>
        <v>0</v>
      </c>
      <c r="AQ31" s="75">
        <f>+Acres!AQ30*'Machinery Operations'!$R40</f>
        <v>0</v>
      </c>
    </row>
    <row r="32" spans="1:43" ht="18.75" customHeight="1" x14ac:dyDescent="0.2">
      <c r="A32" s="3" t="str">
        <f>+'Machinery Operations'!A41</f>
        <v>Activity</v>
      </c>
      <c r="B32" s="3">
        <f>+'Machinery Operations'!B41</f>
        <v>0</v>
      </c>
      <c r="C32" s="3">
        <f>+'Machinery Operations'!C41</f>
        <v>0</v>
      </c>
      <c r="D32" s="75">
        <f>+Acres!D31*'Machinery Operations'!$R41</f>
        <v>0</v>
      </c>
      <c r="E32" s="75">
        <f>+Acres!E31*'Machinery Operations'!$R41</f>
        <v>0</v>
      </c>
      <c r="F32" s="75">
        <f>+Acres!F31*'Machinery Operations'!$R41</f>
        <v>0</v>
      </c>
      <c r="G32" s="75">
        <f>+Acres!G31*'Machinery Operations'!$R41</f>
        <v>0</v>
      </c>
      <c r="H32" s="75">
        <f>+Acres!H31*'Machinery Operations'!$R41</f>
        <v>0</v>
      </c>
      <c r="I32" s="75">
        <f>+Acres!I31*'Machinery Operations'!$R41</f>
        <v>0</v>
      </c>
      <c r="J32" s="75">
        <f>+Acres!J31*'Machinery Operations'!$R41</f>
        <v>0</v>
      </c>
      <c r="K32" s="75">
        <f>+Acres!K31*'Machinery Operations'!$R41</f>
        <v>0</v>
      </c>
      <c r="L32" s="75">
        <f>+Acres!L31*'Machinery Operations'!$R41</f>
        <v>0</v>
      </c>
      <c r="M32" s="75">
        <f>+Acres!M31*'Machinery Operations'!$R41</f>
        <v>0</v>
      </c>
      <c r="N32" s="75">
        <f>+Acres!N31*'Machinery Operations'!$R41</f>
        <v>0</v>
      </c>
      <c r="O32" s="75">
        <f>+Acres!O31*'Machinery Operations'!$R41</f>
        <v>0</v>
      </c>
      <c r="P32" s="75">
        <f>+Acres!P31*'Machinery Operations'!$R41</f>
        <v>0</v>
      </c>
      <c r="Q32" s="75">
        <f>+Acres!Q31*'Machinery Operations'!$R41</f>
        <v>0</v>
      </c>
      <c r="R32" s="75">
        <f>+Acres!R31*'Machinery Operations'!$R41</f>
        <v>0</v>
      </c>
      <c r="S32" s="75">
        <f>+Acres!S31*'Machinery Operations'!$R41</f>
        <v>0</v>
      </c>
      <c r="T32" s="75">
        <f>+Acres!T31*'Machinery Operations'!$R41</f>
        <v>0</v>
      </c>
      <c r="U32" s="75">
        <f>+Acres!U31*'Machinery Operations'!$R41</f>
        <v>0</v>
      </c>
      <c r="V32" s="75">
        <f>+Acres!V31*'Machinery Operations'!$R41</f>
        <v>0</v>
      </c>
      <c r="W32" s="75">
        <f>+Acres!W31*'Machinery Operations'!$R41</f>
        <v>0</v>
      </c>
      <c r="X32" s="75">
        <f>+Acres!X31*'Machinery Operations'!$R41</f>
        <v>0</v>
      </c>
      <c r="Y32" s="75">
        <f>+Acres!Y31*'Machinery Operations'!$R41</f>
        <v>0</v>
      </c>
      <c r="Z32" s="75">
        <f>+Acres!Z31*'Machinery Operations'!$R41</f>
        <v>0</v>
      </c>
      <c r="AA32" s="75">
        <f>+Acres!AA31*'Machinery Operations'!$R41</f>
        <v>0</v>
      </c>
      <c r="AB32" s="75">
        <f>+Acres!AB31*'Machinery Operations'!$R41</f>
        <v>0</v>
      </c>
      <c r="AC32" s="75">
        <f>+Acres!AC31*'Machinery Operations'!$R41</f>
        <v>0</v>
      </c>
      <c r="AD32" s="75">
        <f>+Acres!AD31*'Machinery Operations'!$R41</f>
        <v>0</v>
      </c>
      <c r="AE32" s="75">
        <f>+Acres!AE31*'Machinery Operations'!$R41</f>
        <v>0</v>
      </c>
      <c r="AF32" s="75">
        <f>+Acres!AF31*'Machinery Operations'!$R41</f>
        <v>0</v>
      </c>
      <c r="AG32" s="75">
        <f>+Acres!AG31*'Machinery Operations'!$R41</f>
        <v>0</v>
      </c>
      <c r="AH32" s="75">
        <f>+Acres!AH31*'Machinery Operations'!$R41</f>
        <v>0</v>
      </c>
      <c r="AI32" s="75">
        <f>+Acres!AI31*'Machinery Operations'!$R41</f>
        <v>0</v>
      </c>
      <c r="AJ32" s="75">
        <f>+Acres!AJ31*'Machinery Operations'!$R41</f>
        <v>0</v>
      </c>
      <c r="AK32" s="75">
        <f>+Acres!AK31*'Machinery Operations'!$R41</f>
        <v>0</v>
      </c>
      <c r="AL32" s="75">
        <f>+Acres!AL31*'Machinery Operations'!$R41</f>
        <v>0</v>
      </c>
      <c r="AM32" s="75">
        <f>+Acres!AM31*'Machinery Operations'!$R41</f>
        <v>0</v>
      </c>
      <c r="AN32" s="75">
        <f>+Acres!AN31*'Machinery Operations'!$R41</f>
        <v>0</v>
      </c>
      <c r="AO32" s="75">
        <f>+Acres!AO31*'Machinery Operations'!$R41</f>
        <v>0</v>
      </c>
      <c r="AP32" s="75">
        <f>+Acres!AP31*'Machinery Operations'!$R41</f>
        <v>0</v>
      </c>
      <c r="AQ32" s="75">
        <f>+Acres!AQ31*'Machinery Operations'!$R41</f>
        <v>0</v>
      </c>
    </row>
    <row r="33" spans="1:43" ht="18.75" customHeight="1" x14ac:dyDescent="0.2">
      <c r="A33" s="3" t="str">
        <f>+'Machinery Operations'!A42</f>
        <v>Activity</v>
      </c>
      <c r="B33" s="3">
        <f>+'Machinery Operations'!B42</f>
        <v>0</v>
      </c>
      <c r="C33" s="3">
        <f>+'Machinery Operations'!C42</f>
        <v>0</v>
      </c>
      <c r="D33" s="75">
        <f>+Acres!D32*'Machinery Operations'!$R42</f>
        <v>0</v>
      </c>
      <c r="E33" s="75">
        <f>+Acres!E32*'Machinery Operations'!$R42</f>
        <v>0</v>
      </c>
      <c r="F33" s="75">
        <f>+Acres!F32*'Machinery Operations'!$R42</f>
        <v>0</v>
      </c>
      <c r="G33" s="75">
        <f>+Acres!G32*'Machinery Operations'!$R42</f>
        <v>0</v>
      </c>
      <c r="H33" s="75">
        <f>+Acres!H32*'Machinery Operations'!$R42</f>
        <v>0</v>
      </c>
      <c r="I33" s="75">
        <f>+Acres!I32*'Machinery Operations'!$R42</f>
        <v>0</v>
      </c>
      <c r="J33" s="75">
        <f>+Acres!J32*'Machinery Operations'!$R42</f>
        <v>0</v>
      </c>
      <c r="K33" s="75">
        <f>+Acres!K32*'Machinery Operations'!$R42</f>
        <v>0</v>
      </c>
      <c r="L33" s="75">
        <f>+Acres!L32*'Machinery Operations'!$R42</f>
        <v>0</v>
      </c>
      <c r="M33" s="75">
        <f>+Acres!M32*'Machinery Operations'!$R42</f>
        <v>0</v>
      </c>
      <c r="N33" s="75">
        <f>+Acres!N32*'Machinery Operations'!$R42</f>
        <v>0</v>
      </c>
      <c r="O33" s="75">
        <f>+Acres!O32*'Machinery Operations'!$R42</f>
        <v>0</v>
      </c>
      <c r="P33" s="75">
        <f>+Acres!P32*'Machinery Operations'!$R42</f>
        <v>0</v>
      </c>
      <c r="Q33" s="75">
        <f>+Acres!Q32*'Machinery Operations'!$R42</f>
        <v>0</v>
      </c>
      <c r="R33" s="75">
        <f>+Acres!R32*'Machinery Operations'!$R42</f>
        <v>0</v>
      </c>
      <c r="S33" s="75">
        <f>+Acres!S32*'Machinery Operations'!$R42</f>
        <v>0</v>
      </c>
      <c r="T33" s="75">
        <f>+Acres!T32*'Machinery Operations'!$R42</f>
        <v>0</v>
      </c>
      <c r="U33" s="75">
        <f>+Acres!U32*'Machinery Operations'!$R42</f>
        <v>0</v>
      </c>
      <c r="V33" s="75">
        <f>+Acres!V32*'Machinery Operations'!$R42</f>
        <v>0</v>
      </c>
      <c r="W33" s="75">
        <f>+Acres!W32*'Machinery Operations'!$R42</f>
        <v>0</v>
      </c>
      <c r="X33" s="75">
        <f>+Acres!X32*'Machinery Operations'!$R42</f>
        <v>0</v>
      </c>
      <c r="Y33" s="75">
        <f>+Acres!Y32*'Machinery Operations'!$R42</f>
        <v>0</v>
      </c>
      <c r="Z33" s="75">
        <f>+Acres!Z32*'Machinery Operations'!$R42</f>
        <v>0</v>
      </c>
      <c r="AA33" s="75">
        <f>+Acres!AA32*'Machinery Operations'!$R42</f>
        <v>0</v>
      </c>
      <c r="AB33" s="75">
        <f>+Acres!AB32*'Machinery Operations'!$R42</f>
        <v>0</v>
      </c>
      <c r="AC33" s="75">
        <f>+Acres!AC32*'Machinery Operations'!$R42</f>
        <v>0</v>
      </c>
      <c r="AD33" s="75">
        <f>+Acres!AD32*'Machinery Operations'!$R42</f>
        <v>0</v>
      </c>
      <c r="AE33" s="75">
        <f>+Acres!AE32*'Machinery Operations'!$R42</f>
        <v>0</v>
      </c>
      <c r="AF33" s="75">
        <f>+Acres!AF32*'Machinery Operations'!$R42</f>
        <v>0</v>
      </c>
      <c r="AG33" s="75">
        <f>+Acres!AG32*'Machinery Operations'!$R42</f>
        <v>0</v>
      </c>
      <c r="AH33" s="75">
        <f>+Acres!AH32*'Machinery Operations'!$R42</f>
        <v>0</v>
      </c>
      <c r="AI33" s="75">
        <f>+Acres!AI32*'Machinery Operations'!$R42</f>
        <v>0</v>
      </c>
      <c r="AJ33" s="75">
        <f>+Acres!AJ32*'Machinery Operations'!$R42</f>
        <v>0</v>
      </c>
      <c r="AK33" s="75">
        <f>+Acres!AK32*'Machinery Operations'!$R42</f>
        <v>0</v>
      </c>
      <c r="AL33" s="75">
        <f>+Acres!AL32*'Machinery Operations'!$R42</f>
        <v>0</v>
      </c>
      <c r="AM33" s="75">
        <f>+Acres!AM32*'Machinery Operations'!$R42</f>
        <v>0</v>
      </c>
      <c r="AN33" s="75">
        <f>+Acres!AN32*'Machinery Operations'!$R42</f>
        <v>0</v>
      </c>
      <c r="AO33" s="75">
        <f>+Acres!AO32*'Machinery Operations'!$R42</f>
        <v>0</v>
      </c>
      <c r="AP33" s="75">
        <f>+Acres!AP32*'Machinery Operations'!$R42</f>
        <v>0</v>
      </c>
      <c r="AQ33" s="75">
        <f>+Acres!AQ32*'Machinery Operations'!$R42</f>
        <v>0</v>
      </c>
    </row>
    <row r="34" spans="1:43" ht="18.75" customHeight="1" x14ac:dyDescent="0.2">
      <c r="A34" s="3" t="str">
        <f>+'Machinery Operations'!A43</f>
        <v>Activity</v>
      </c>
      <c r="B34" s="3">
        <f>+'Machinery Operations'!B43</f>
        <v>0</v>
      </c>
      <c r="C34" s="3">
        <f>+'Machinery Operations'!C43</f>
        <v>0</v>
      </c>
      <c r="D34" s="75">
        <f>+Acres!D33*'Machinery Operations'!$R43</f>
        <v>0</v>
      </c>
      <c r="E34" s="75">
        <f>+Acres!E33*'Machinery Operations'!$R43</f>
        <v>0</v>
      </c>
      <c r="F34" s="75">
        <f>+Acres!F33*'Machinery Operations'!$R43</f>
        <v>0</v>
      </c>
      <c r="G34" s="75">
        <f>+Acres!G33*'Machinery Operations'!$R43</f>
        <v>0</v>
      </c>
      <c r="H34" s="75">
        <f>+Acres!H33*'Machinery Operations'!$R43</f>
        <v>0</v>
      </c>
      <c r="I34" s="75">
        <f>+Acres!I33*'Machinery Operations'!$R43</f>
        <v>0</v>
      </c>
      <c r="J34" s="75">
        <f>+Acres!J33*'Machinery Operations'!$R43</f>
        <v>0</v>
      </c>
      <c r="K34" s="75">
        <f>+Acres!K33*'Machinery Operations'!$R43</f>
        <v>0</v>
      </c>
      <c r="L34" s="75">
        <f>+Acres!L33*'Machinery Operations'!$R43</f>
        <v>0</v>
      </c>
      <c r="M34" s="75">
        <f>+Acres!M33*'Machinery Operations'!$R43</f>
        <v>0</v>
      </c>
      <c r="N34" s="75">
        <f>+Acres!N33*'Machinery Operations'!$R43</f>
        <v>0</v>
      </c>
      <c r="O34" s="75">
        <f>+Acres!O33*'Machinery Operations'!$R43</f>
        <v>0</v>
      </c>
      <c r="P34" s="75">
        <f>+Acres!P33*'Machinery Operations'!$R43</f>
        <v>0</v>
      </c>
      <c r="Q34" s="75">
        <f>+Acres!Q33*'Machinery Operations'!$R43</f>
        <v>0</v>
      </c>
      <c r="R34" s="75">
        <f>+Acres!R33*'Machinery Operations'!$R43</f>
        <v>0</v>
      </c>
      <c r="S34" s="75">
        <f>+Acres!S33*'Machinery Operations'!$R43</f>
        <v>0</v>
      </c>
      <c r="T34" s="75">
        <f>+Acres!T33*'Machinery Operations'!$R43</f>
        <v>0</v>
      </c>
      <c r="U34" s="75">
        <f>+Acres!U33*'Machinery Operations'!$R43</f>
        <v>0</v>
      </c>
      <c r="V34" s="75">
        <f>+Acres!V33*'Machinery Operations'!$R43</f>
        <v>0</v>
      </c>
      <c r="W34" s="75">
        <f>+Acres!W33*'Machinery Operations'!$R43</f>
        <v>0</v>
      </c>
      <c r="X34" s="75">
        <f>+Acres!X33*'Machinery Operations'!$R43</f>
        <v>0</v>
      </c>
      <c r="Y34" s="75">
        <f>+Acres!Y33*'Machinery Operations'!$R43</f>
        <v>0</v>
      </c>
      <c r="Z34" s="75">
        <f>+Acres!Z33*'Machinery Operations'!$R43</f>
        <v>0</v>
      </c>
      <c r="AA34" s="75">
        <f>+Acres!AA33*'Machinery Operations'!$R43</f>
        <v>0</v>
      </c>
      <c r="AB34" s="75">
        <f>+Acres!AB33*'Machinery Operations'!$R43</f>
        <v>0</v>
      </c>
      <c r="AC34" s="75">
        <f>+Acres!AC33*'Machinery Operations'!$R43</f>
        <v>0</v>
      </c>
      <c r="AD34" s="75">
        <f>+Acres!AD33*'Machinery Operations'!$R43</f>
        <v>0</v>
      </c>
      <c r="AE34" s="75">
        <f>+Acres!AE33*'Machinery Operations'!$R43</f>
        <v>0</v>
      </c>
      <c r="AF34" s="75">
        <f>+Acres!AF33*'Machinery Operations'!$R43</f>
        <v>0</v>
      </c>
      <c r="AG34" s="75">
        <f>+Acres!AG33*'Machinery Operations'!$R43</f>
        <v>0</v>
      </c>
      <c r="AH34" s="75">
        <f>+Acres!AH33*'Machinery Operations'!$R43</f>
        <v>0</v>
      </c>
      <c r="AI34" s="75">
        <f>+Acres!AI33*'Machinery Operations'!$R43</f>
        <v>0</v>
      </c>
      <c r="AJ34" s="75">
        <f>+Acres!AJ33*'Machinery Operations'!$R43</f>
        <v>0</v>
      </c>
      <c r="AK34" s="75">
        <f>+Acres!AK33*'Machinery Operations'!$R43</f>
        <v>0</v>
      </c>
      <c r="AL34" s="75">
        <f>+Acres!AL33*'Machinery Operations'!$R43</f>
        <v>0</v>
      </c>
      <c r="AM34" s="75">
        <f>+Acres!AM33*'Machinery Operations'!$R43</f>
        <v>0</v>
      </c>
      <c r="AN34" s="75">
        <f>+Acres!AN33*'Machinery Operations'!$R43</f>
        <v>0</v>
      </c>
      <c r="AO34" s="75">
        <f>+Acres!AO33*'Machinery Operations'!$R43</f>
        <v>0</v>
      </c>
      <c r="AP34" s="75">
        <f>+Acres!AP33*'Machinery Operations'!$R43</f>
        <v>0</v>
      </c>
      <c r="AQ34" s="75">
        <f>+Acres!AQ33*'Machinery Operations'!$R43</f>
        <v>0</v>
      </c>
    </row>
    <row r="35" spans="1:43" ht="18.75" customHeight="1" x14ac:dyDescent="0.2">
      <c r="A35" s="3" t="str">
        <f>+'Machinery Operations'!A44</f>
        <v>Activity</v>
      </c>
      <c r="B35" s="3">
        <f>+'Machinery Operations'!B44</f>
        <v>0</v>
      </c>
      <c r="C35" s="3">
        <f>+'Machinery Operations'!C44</f>
        <v>0</v>
      </c>
      <c r="D35" s="75">
        <f>+Acres!D34*'Machinery Operations'!$R44</f>
        <v>0</v>
      </c>
      <c r="E35" s="75">
        <f>+Acres!E34*'Machinery Operations'!$R44</f>
        <v>0</v>
      </c>
      <c r="F35" s="75">
        <f>+Acres!F34*'Machinery Operations'!$R44</f>
        <v>0</v>
      </c>
      <c r="G35" s="75">
        <f>+Acres!G34*'Machinery Operations'!$R44</f>
        <v>0</v>
      </c>
      <c r="H35" s="75">
        <f>+Acres!H34*'Machinery Operations'!$R44</f>
        <v>0</v>
      </c>
      <c r="I35" s="75">
        <f>+Acres!I34*'Machinery Operations'!$R44</f>
        <v>0</v>
      </c>
      <c r="J35" s="75">
        <f>+Acres!J34*'Machinery Operations'!$R44</f>
        <v>0</v>
      </c>
      <c r="K35" s="75">
        <f>+Acres!K34*'Machinery Operations'!$R44</f>
        <v>0</v>
      </c>
      <c r="L35" s="75">
        <f>+Acres!L34*'Machinery Operations'!$R44</f>
        <v>0</v>
      </c>
      <c r="M35" s="75">
        <f>+Acres!M34*'Machinery Operations'!$R44</f>
        <v>0</v>
      </c>
      <c r="N35" s="75">
        <f>+Acres!N34*'Machinery Operations'!$R44</f>
        <v>0</v>
      </c>
      <c r="O35" s="75">
        <f>+Acres!O34*'Machinery Operations'!$R44</f>
        <v>0</v>
      </c>
      <c r="P35" s="75">
        <f>+Acres!P34*'Machinery Operations'!$R44</f>
        <v>0</v>
      </c>
      <c r="Q35" s="75">
        <f>+Acres!Q34*'Machinery Operations'!$R44</f>
        <v>0</v>
      </c>
      <c r="R35" s="75">
        <f>+Acres!R34*'Machinery Operations'!$R44</f>
        <v>0</v>
      </c>
      <c r="S35" s="75">
        <f>+Acres!S34*'Machinery Operations'!$R44</f>
        <v>0</v>
      </c>
      <c r="T35" s="75">
        <f>+Acres!T34*'Machinery Operations'!$R44</f>
        <v>0</v>
      </c>
      <c r="U35" s="75">
        <f>+Acres!U34*'Machinery Operations'!$R44</f>
        <v>0</v>
      </c>
      <c r="V35" s="75">
        <f>+Acres!V34*'Machinery Operations'!$R44</f>
        <v>0</v>
      </c>
      <c r="W35" s="75">
        <f>+Acres!W34*'Machinery Operations'!$R44</f>
        <v>0</v>
      </c>
      <c r="X35" s="75">
        <f>+Acres!X34*'Machinery Operations'!$R44</f>
        <v>0</v>
      </c>
      <c r="Y35" s="75">
        <f>+Acres!Y34*'Machinery Operations'!$R44</f>
        <v>0</v>
      </c>
      <c r="Z35" s="75">
        <f>+Acres!Z34*'Machinery Operations'!$R44</f>
        <v>0</v>
      </c>
      <c r="AA35" s="75">
        <f>+Acres!AA34*'Machinery Operations'!$R44</f>
        <v>0</v>
      </c>
      <c r="AB35" s="75">
        <f>+Acres!AB34*'Machinery Operations'!$R44</f>
        <v>0</v>
      </c>
      <c r="AC35" s="75">
        <f>+Acres!AC34*'Machinery Operations'!$R44</f>
        <v>0</v>
      </c>
      <c r="AD35" s="75">
        <f>+Acres!AD34*'Machinery Operations'!$R44</f>
        <v>0</v>
      </c>
      <c r="AE35" s="75">
        <f>+Acres!AE34*'Machinery Operations'!$R44</f>
        <v>0</v>
      </c>
      <c r="AF35" s="75">
        <f>+Acres!AF34*'Machinery Operations'!$R44</f>
        <v>0</v>
      </c>
      <c r="AG35" s="75">
        <f>+Acres!AG34*'Machinery Operations'!$R44</f>
        <v>0</v>
      </c>
      <c r="AH35" s="75">
        <f>+Acres!AH34*'Machinery Operations'!$R44</f>
        <v>0</v>
      </c>
      <c r="AI35" s="75">
        <f>+Acres!AI34*'Machinery Operations'!$R44</f>
        <v>0</v>
      </c>
      <c r="AJ35" s="75">
        <f>+Acres!AJ34*'Machinery Operations'!$R44</f>
        <v>0</v>
      </c>
      <c r="AK35" s="75">
        <f>+Acres!AK34*'Machinery Operations'!$R44</f>
        <v>0</v>
      </c>
      <c r="AL35" s="75">
        <f>+Acres!AL34*'Machinery Operations'!$R44</f>
        <v>0</v>
      </c>
      <c r="AM35" s="75">
        <f>+Acres!AM34*'Machinery Operations'!$R44</f>
        <v>0</v>
      </c>
      <c r="AN35" s="75">
        <f>+Acres!AN34*'Machinery Operations'!$R44</f>
        <v>0</v>
      </c>
      <c r="AO35" s="75">
        <f>+Acres!AO34*'Machinery Operations'!$R44</f>
        <v>0</v>
      </c>
      <c r="AP35" s="75">
        <f>+Acres!AP34*'Machinery Operations'!$R44</f>
        <v>0</v>
      </c>
      <c r="AQ35" s="75">
        <f>+Acres!AQ34*'Machinery Operations'!$R44</f>
        <v>0</v>
      </c>
    </row>
    <row r="36" spans="1:43" s="32" customFormat="1" ht="18.75" customHeight="1" x14ac:dyDescent="0.2">
      <c r="A36" s="3" t="str">
        <f>+'Machinery Operations'!A45</f>
        <v>Activity</v>
      </c>
      <c r="B36" s="3">
        <f>+'Machinery Operations'!B45</f>
        <v>0</v>
      </c>
      <c r="C36" s="3">
        <f>+'Machinery Operations'!C45</f>
        <v>0</v>
      </c>
      <c r="D36" s="75">
        <f>+Acres!D35*'Machinery Operations'!$R45</f>
        <v>0</v>
      </c>
      <c r="E36" s="75">
        <f>+Acres!E35*'Machinery Operations'!$R45</f>
        <v>0</v>
      </c>
      <c r="F36" s="75">
        <f>+Acres!F35*'Machinery Operations'!$R45</f>
        <v>0</v>
      </c>
      <c r="G36" s="75">
        <f>+Acres!G35*'Machinery Operations'!$R45</f>
        <v>0</v>
      </c>
      <c r="H36" s="75">
        <f>+Acres!H35*'Machinery Operations'!$R45</f>
        <v>0</v>
      </c>
      <c r="I36" s="75">
        <f>+Acres!I35*'Machinery Operations'!$R45</f>
        <v>0</v>
      </c>
      <c r="J36" s="75">
        <f>+Acres!J35*'Machinery Operations'!$R45</f>
        <v>0</v>
      </c>
      <c r="K36" s="75">
        <f>+Acres!K35*'Machinery Operations'!$R45</f>
        <v>0</v>
      </c>
      <c r="L36" s="75">
        <f>+Acres!L35*'Machinery Operations'!$R45</f>
        <v>0</v>
      </c>
      <c r="M36" s="75">
        <f>+Acres!M35*'Machinery Operations'!$R45</f>
        <v>0</v>
      </c>
      <c r="N36" s="75">
        <f>+Acres!N35*'Machinery Operations'!$R45</f>
        <v>0</v>
      </c>
      <c r="O36" s="75">
        <f>+Acres!O35*'Machinery Operations'!$R45</f>
        <v>0</v>
      </c>
      <c r="P36" s="75">
        <f>+Acres!P35*'Machinery Operations'!$R45</f>
        <v>0</v>
      </c>
      <c r="Q36" s="75">
        <f>+Acres!Q35*'Machinery Operations'!$R45</f>
        <v>0</v>
      </c>
      <c r="R36" s="75">
        <f>+Acres!R35*'Machinery Operations'!$R45</f>
        <v>0</v>
      </c>
      <c r="S36" s="75">
        <f>+Acres!S35*'Machinery Operations'!$R45</f>
        <v>0</v>
      </c>
      <c r="T36" s="75">
        <f>+Acres!T35*'Machinery Operations'!$R45</f>
        <v>0</v>
      </c>
      <c r="U36" s="75">
        <f>+Acres!U35*'Machinery Operations'!$R45</f>
        <v>0</v>
      </c>
      <c r="V36" s="75">
        <f>+Acres!V35*'Machinery Operations'!$R45</f>
        <v>0</v>
      </c>
      <c r="W36" s="75">
        <f>+Acres!W35*'Machinery Operations'!$R45</f>
        <v>0</v>
      </c>
      <c r="X36" s="75">
        <f>+Acres!X35*'Machinery Operations'!$R45</f>
        <v>0</v>
      </c>
      <c r="Y36" s="75">
        <f>+Acres!Y35*'Machinery Operations'!$R45</f>
        <v>0</v>
      </c>
      <c r="Z36" s="75">
        <f>+Acres!Z35*'Machinery Operations'!$R45</f>
        <v>0</v>
      </c>
      <c r="AA36" s="75">
        <f>+Acres!AA35*'Machinery Operations'!$R45</f>
        <v>0</v>
      </c>
      <c r="AB36" s="75">
        <f>+Acres!AB35*'Machinery Operations'!$R45</f>
        <v>0</v>
      </c>
      <c r="AC36" s="75">
        <f>+Acres!AC35*'Machinery Operations'!$R45</f>
        <v>0</v>
      </c>
      <c r="AD36" s="75">
        <f>+Acres!AD35*'Machinery Operations'!$R45</f>
        <v>0</v>
      </c>
      <c r="AE36" s="75">
        <f>+Acres!AE35*'Machinery Operations'!$R45</f>
        <v>0</v>
      </c>
      <c r="AF36" s="75">
        <f>+Acres!AF35*'Machinery Operations'!$R45</f>
        <v>0</v>
      </c>
      <c r="AG36" s="75">
        <f>+Acres!AG35*'Machinery Operations'!$R45</f>
        <v>0</v>
      </c>
      <c r="AH36" s="75">
        <f>+Acres!AH35*'Machinery Operations'!$R45</f>
        <v>0</v>
      </c>
      <c r="AI36" s="75">
        <f>+Acres!AI35*'Machinery Operations'!$R45</f>
        <v>0</v>
      </c>
      <c r="AJ36" s="75">
        <f>+Acres!AJ35*'Machinery Operations'!$R45</f>
        <v>0</v>
      </c>
      <c r="AK36" s="75">
        <f>+Acres!AK35*'Machinery Operations'!$R45</f>
        <v>0</v>
      </c>
      <c r="AL36" s="75">
        <f>+Acres!AL35*'Machinery Operations'!$R45</f>
        <v>0</v>
      </c>
      <c r="AM36" s="75">
        <f>+Acres!AM35*'Machinery Operations'!$R45</f>
        <v>0</v>
      </c>
      <c r="AN36" s="75">
        <f>+Acres!AN35*'Machinery Operations'!$R45</f>
        <v>0</v>
      </c>
      <c r="AO36" s="75">
        <f>+Acres!AO35*'Machinery Operations'!$R45</f>
        <v>0</v>
      </c>
      <c r="AP36" s="75">
        <f>+Acres!AP35*'Machinery Operations'!$R45</f>
        <v>0</v>
      </c>
      <c r="AQ36" s="75">
        <f>+Acres!AQ35*'Machinery Operations'!$R45</f>
        <v>0</v>
      </c>
    </row>
    <row r="37" spans="1:43" ht="18.75" customHeight="1" x14ac:dyDescent="0.2">
      <c r="A37" s="3" t="str">
        <f>+'Machinery Operations'!A46</f>
        <v>Activity</v>
      </c>
      <c r="B37" s="3">
        <f>+'Machinery Operations'!B46</f>
        <v>0</v>
      </c>
      <c r="C37" s="3">
        <f>+'Machinery Operations'!C46</f>
        <v>0</v>
      </c>
      <c r="D37" s="75">
        <f>+Acres!D36*'Machinery Operations'!$R46</f>
        <v>0</v>
      </c>
      <c r="E37" s="75">
        <f>+Acres!E36*'Machinery Operations'!$R46</f>
        <v>0</v>
      </c>
      <c r="F37" s="75">
        <f>+Acres!F36*'Machinery Operations'!$R46</f>
        <v>0</v>
      </c>
      <c r="G37" s="75">
        <f>+Acres!G36*'Machinery Operations'!$R46</f>
        <v>0</v>
      </c>
      <c r="H37" s="75">
        <f>+Acres!H36*'Machinery Operations'!$R46</f>
        <v>0</v>
      </c>
      <c r="I37" s="75">
        <f>+Acres!I36*'Machinery Operations'!$R46</f>
        <v>0</v>
      </c>
      <c r="J37" s="75">
        <f>+Acres!J36*'Machinery Operations'!$R46</f>
        <v>0</v>
      </c>
      <c r="K37" s="75">
        <f>+Acres!K36*'Machinery Operations'!$R46</f>
        <v>0</v>
      </c>
      <c r="L37" s="75">
        <f>+Acres!L36*'Machinery Operations'!$R46</f>
        <v>0</v>
      </c>
      <c r="M37" s="75">
        <f>+Acres!M36*'Machinery Operations'!$R46</f>
        <v>0</v>
      </c>
      <c r="N37" s="75">
        <f>+Acres!N36*'Machinery Operations'!$R46</f>
        <v>0</v>
      </c>
      <c r="O37" s="75">
        <f>+Acres!O36*'Machinery Operations'!$R46</f>
        <v>0</v>
      </c>
      <c r="P37" s="75">
        <f>+Acres!P36*'Machinery Operations'!$R46</f>
        <v>0</v>
      </c>
      <c r="Q37" s="75">
        <f>+Acres!Q36*'Machinery Operations'!$R46</f>
        <v>0</v>
      </c>
      <c r="R37" s="75">
        <f>+Acres!R36*'Machinery Operations'!$R46</f>
        <v>0</v>
      </c>
      <c r="S37" s="75">
        <f>+Acres!S36*'Machinery Operations'!$R46</f>
        <v>0</v>
      </c>
      <c r="T37" s="75">
        <f>+Acres!T36*'Machinery Operations'!$R46</f>
        <v>0</v>
      </c>
      <c r="U37" s="75">
        <f>+Acres!U36*'Machinery Operations'!$R46</f>
        <v>0</v>
      </c>
      <c r="V37" s="75">
        <f>+Acres!V36*'Machinery Operations'!$R46</f>
        <v>0</v>
      </c>
      <c r="W37" s="75">
        <f>+Acres!W36*'Machinery Operations'!$R46</f>
        <v>0</v>
      </c>
      <c r="X37" s="75">
        <f>+Acres!X36*'Machinery Operations'!$R46</f>
        <v>0</v>
      </c>
      <c r="Y37" s="75">
        <f>+Acres!Y36*'Machinery Operations'!$R46</f>
        <v>0</v>
      </c>
      <c r="Z37" s="75">
        <f>+Acres!Z36*'Machinery Operations'!$R46</f>
        <v>0</v>
      </c>
      <c r="AA37" s="75">
        <f>+Acres!AA36*'Machinery Operations'!$R46</f>
        <v>0</v>
      </c>
      <c r="AB37" s="75">
        <f>+Acres!AB36*'Machinery Operations'!$R46</f>
        <v>0</v>
      </c>
      <c r="AC37" s="75">
        <f>+Acres!AC36*'Machinery Operations'!$R46</f>
        <v>0</v>
      </c>
      <c r="AD37" s="75">
        <f>+Acres!AD36*'Machinery Operations'!$R46</f>
        <v>0</v>
      </c>
      <c r="AE37" s="75">
        <f>+Acres!AE36*'Machinery Operations'!$R46</f>
        <v>0</v>
      </c>
      <c r="AF37" s="75">
        <f>+Acres!AF36*'Machinery Operations'!$R46</f>
        <v>0</v>
      </c>
      <c r="AG37" s="75">
        <f>+Acres!AG36*'Machinery Operations'!$R46</f>
        <v>0</v>
      </c>
      <c r="AH37" s="75">
        <f>+Acres!AH36*'Machinery Operations'!$R46</f>
        <v>0</v>
      </c>
      <c r="AI37" s="75">
        <f>+Acres!AI36*'Machinery Operations'!$R46</f>
        <v>0</v>
      </c>
      <c r="AJ37" s="75">
        <f>+Acres!AJ36*'Machinery Operations'!$R46</f>
        <v>0</v>
      </c>
      <c r="AK37" s="75">
        <f>+Acres!AK36*'Machinery Operations'!$R46</f>
        <v>0</v>
      </c>
      <c r="AL37" s="75">
        <f>+Acres!AL36*'Machinery Operations'!$R46</f>
        <v>0</v>
      </c>
      <c r="AM37" s="75">
        <f>+Acres!AM36*'Machinery Operations'!$R46</f>
        <v>0</v>
      </c>
      <c r="AN37" s="75">
        <f>+Acres!AN36*'Machinery Operations'!$R46</f>
        <v>0</v>
      </c>
      <c r="AO37" s="75">
        <f>+Acres!AO36*'Machinery Operations'!$R46</f>
        <v>0</v>
      </c>
      <c r="AP37" s="75">
        <f>+Acres!AP36*'Machinery Operations'!$R46</f>
        <v>0</v>
      </c>
      <c r="AQ37" s="75">
        <f>+Acres!AQ36*'Machinery Operations'!$R46</f>
        <v>0</v>
      </c>
    </row>
    <row r="38" spans="1:43" ht="18.75" customHeight="1" x14ac:dyDescent="0.2">
      <c r="A38" s="3" t="str">
        <f>+'Machinery Operations'!A47</f>
        <v>Activity</v>
      </c>
      <c r="B38" s="3">
        <f>+'Machinery Operations'!B47</f>
        <v>0</v>
      </c>
      <c r="C38" s="3">
        <f>+'Machinery Operations'!C47</f>
        <v>0</v>
      </c>
      <c r="D38" s="75">
        <f>+Acres!D37*'Machinery Operations'!$R47</f>
        <v>0</v>
      </c>
      <c r="E38" s="75">
        <f>+Acres!E37*'Machinery Operations'!$R47</f>
        <v>0</v>
      </c>
      <c r="F38" s="75">
        <f>+Acres!F37*'Machinery Operations'!$R47</f>
        <v>0</v>
      </c>
      <c r="G38" s="75">
        <f>+Acres!G37*'Machinery Operations'!$R47</f>
        <v>0</v>
      </c>
      <c r="H38" s="75">
        <f>+Acres!H37*'Machinery Operations'!$R47</f>
        <v>0</v>
      </c>
      <c r="I38" s="75">
        <f>+Acres!I37*'Machinery Operations'!$R47</f>
        <v>0</v>
      </c>
      <c r="J38" s="75">
        <f>+Acres!J37*'Machinery Operations'!$R47</f>
        <v>0</v>
      </c>
      <c r="K38" s="75">
        <f>+Acres!K37*'Machinery Operations'!$R47</f>
        <v>0</v>
      </c>
      <c r="L38" s="75">
        <f>+Acres!L37*'Machinery Operations'!$R47</f>
        <v>0</v>
      </c>
      <c r="M38" s="75">
        <f>+Acres!M37*'Machinery Operations'!$R47</f>
        <v>0</v>
      </c>
      <c r="N38" s="75">
        <f>+Acres!N37*'Machinery Operations'!$R47</f>
        <v>0</v>
      </c>
      <c r="O38" s="75">
        <f>+Acres!O37*'Machinery Operations'!$R47</f>
        <v>0</v>
      </c>
      <c r="P38" s="75">
        <f>+Acres!P37*'Machinery Operations'!$R47</f>
        <v>0</v>
      </c>
      <c r="Q38" s="75">
        <f>+Acres!Q37*'Machinery Operations'!$R47</f>
        <v>0</v>
      </c>
      <c r="R38" s="75">
        <f>+Acres!R37*'Machinery Operations'!$R47</f>
        <v>0</v>
      </c>
      <c r="S38" s="75">
        <f>+Acres!S37*'Machinery Operations'!$R47</f>
        <v>0</v>
      </c>
      <c r="T38" s="75">
        <f>+Acres!T37*'Machinery Operations'!$R47</f>
        <v>0</v>
      </c>
      <c r="U38" s="75">
        <f>+Acres!U37*'Machinery Operations'!$R47</f>
        <v>0</v>
      </c>
      <c r="V38" s="75">
        <f>+Acres!V37*'Machinery Operations'!$R47</f>
        <v>0</v>
      </c>
      <c r="W38" s="75">
        <f>+Acres!W37*'Machinery Operations'!$R47</f>
        <v>0</v>
      </c>
      <c r="X38" s="75">
        <f>+Acres!X37*'Machinery Operations'!$R47</f>
        <v>0</v>
      </c>
      <c r="Y38" s="75">
        <f>+Acres!Y37*'Machinery Operations'!$R47</f>
        <v>0</v>
      </c>
      <c r="Z38" s="75">
        <f>+Acres!Z37*'Machinery Operations'!$R47</f>
        <v>0</v>
      </c>
      <c r="AA38" s="75">
        <f>+Acres!AA37*'Machinery Operations'!$R47</f>
        <v>0</v>
      </c>
      <c r="AB38" s="75">
        <f>+Acres!AB37*'Machinery Operations'!$R47</f>
        <v>0</v>
      </c>
      <c r="AC38" s="75">
        <f>+Acres!AC37*'Machinery Operations'!$R47</f>
        <v>0</v>
      </c>
      <c r="AD38" s="75">
        <f>+Acres!AD37*'Machinery Operations'!$R47</f>
        <v>0</v>
      </c>
      <c r="AE38" s="75">
        <f>+Acres!AE37*'Machinery Operations'!$R47</f>
        <v>0</v>
      </c>
      <c r="AF38" s="75">
        <f>+Acres!AF37*'Machinery Operations'!$R47</f>
        <v>0</v>
      </c>
      <c r="AG38" s="75">
        <f>+Acres!AG37*'Machinery Operations'!$R47</f>
        <v>0</v>
      </c>
      <c r="AH38" s="75">
        <f>+Acres!AH37*'Machinery Operations'!$R47</f>
        <v>0</v>
      </c>
      <c r="AI38" s="75">
        <f>+Acres!AI37*'Machinery Operations'!$R47</f>
        <v>0</v>
      </c>
      <c r="AJ38" s="75">
        <f>+Acres!AJ37*'Machinery Operations'!$R47</f>
        <v>0</v>
      </c>
      <c r="AK38" s="75">
        <f>+Acres!AK37*'Machinery Operations'!$R47</f>
        <v>0</v>
      </c>
      <c r="AL38" s="75">
        <f>+Acres!AL37*'Machinery Operations'!$R47</f>
        <v>0</v>
      </c>
      <c r="AM38" s="75">
        <f>+Acres!AM37*'Machinery Operations'!$R47</f>
        <v>0</v>
      </c>
      <c r="AN38" s="75">
        <f>+Acres!AN37*'Machinery Operations'!$R47</f>
        <v>0</v>
      </c>
      <c r="AO38" s="75">
        <f>+Acres!AO37*'Machinery Operations'!$R47</f>
        <v>0</v>
      </c>
      <c r="AP38" s="75">
        <f>+Acres!AP37*'Machinery Operations'!$R47</f>
        <v>0</v>
      </c>
      <c r="AQ38" s="75">
        <f>+Acres!AQ37*'Machinery Operations'!$R47</f>
        <v>0</v>
      </c>
    </row>
    <row r="39" spans="1:43" ht="18.75" customHeight="1" x14ac:dyDescent="0.2">
      <c r="A39" s="3" t="str">
        <f>+'Machinery Operations'!A48</f>
        <v>Activity</v>
      </c>
      <c r="B39" s="3">
        <f>+'Machinery Operations'!B48</f>
        <v>0</v>
      </c>
      <c r="C39" s="3">
        <f>+'Machinery Operations'!C48</f>
        <v>0</v>
      </c>
      <c r="D39" s="75">
        <f>+Acres!D38*'Machinery Operations'!$R48</f>
        <v>0</v>
      </c>
      <c r="E39" s="75">
        <f>+Acres!E38*'Machinery Operations'!$R48</f>
        <v>0</v>
      </c>
      <c r="F39" s="75">
        <f>+Acres!F38*'Machinery Operations'!$R48</f>
        <v>0</v>
      </c>
      <c r="G39" s="75">
        <f>+Acres!G38*'Machinery Operations'!$R48</f>
        <v>0</v>
      </c>
      <c r="H39" s="75">
        <f>+Acres!H38*'Machinery Operations'!$R48</f>
        <v>0</v>
      </c>
      <c r="I39" s="75">
        <f>+Acres!I38*'Machinery Operations'!$R48</f>
        <v>0</v>
      </c>
      <c r="J39" s="75">
        <f>+Acres!J38*'Machinery Operations'!$R48</f>
        <v>0</v>
      </c>
      <c r="K39" s="75">
        <f>+Acres!K38*'Machinery Operations'!$R48</f>
        <v>0</v>
      </c>
      <c r="L39" s="75">
        <f>+Acres!L38*'Machinery Operations'!$R48</f>
        <v>0</v>
      </c>
      <c r="M39" s="75">
        <f>+Acres!M38*'Machinery Operations'!$R48</f>
        <v>0</v>
      </c>
      <c r="N39" s="75">
        <f>+Acres!N38*'Machinery Operations'!$R48</f>
        <v>0</v>
      </c>
      <c r="O39" s="75">
        <f>+Acres!O38*'Machinery Operations'!$R48</f>
        <v>0</v>
      </c>
      <c r="P39" s="75">
        <f>+Acres!P38*'Machinery Operations'!$R48</f>
        <v>0</v>
      </c>
      <c r="Q39" s="75">
        <f>+Acres!Q38*'Machinery Operations'!$R48</f>
        <v>0</v>
      </c>
      <c r="R39" s="75">
        <f>+Acres!R38*'Machinery Operations'!$R48</f>
        <v>0</v>
      </c>
      <c r="S39" s="75">
        <f>+Acres!S38*'Machinery Operations'!$R48</f>
        <v>0</v>
      </c>
      <c r="T39" s="75">
        <f>+Acres!T38*'Machinery Operations'!$R48</f>
        <v>0</v>
      </c>
      <c r="U39" s="75">
        <f>+Acres!U38*'Machinery Operations'!$R48</f>
        <v>0</v>
      </c>
      <c r="V39" s="75">
        <f>+Acres!V38*'Machinery Operations'!$R48</f>
        <v>0</v>
      </c>
      <c r="W39" s="75">
        <f>+Acres!W38*'Machinery Operations'!$R48</f>
        <v>0</v>
      </c>
      <c r="X39" s="75">
        <f>+Acres!X38*'Machinery Operations'!$R48</f>
        <v>0</v>
      </c>
      <c r="Y39" s="75">
        <f>+Acres!Y38*'Machinery Operations'!$R48</f>
        <v>0</v>
      </c>
      <c r="Z39" s="75">
        <f>+Acres!Z38*'Machinery Operations'!$R48</f>
        <v>0</v>
      </c>
      <c r="AA39" s="75">
        <f>+Acres!AA38*'Machinery Operations'!$R48</f>
        <v>0</v>
      </c>
      <c r="AB39" s="75">
        <f>+Acres!AB38*'Machinery Operations'!$R48</f>
        <v>0</v>
      </c>
      <c r="AC39" s="75">
        <f>+Acres!AC38*'Machinery Operations'!$R48</f>
        <v>0</v>
      </c>
      <c r="AD39" s="75">
        <f>+Acres!AD38*'Machinery Operations'!$R48</f>
        <v>0</v>
      </c>
      <c r="AE39" s="75">
        <f>+Acres!AE38*'Machinery Operations'!$R48</f>
        <v>0</v>
      </c>
      <c r="AF39" s="75">
        <f>+Acres!AF38*'Machinery Operations'!$R48</f>
        <v>0</v>
      </c>
      <c r="AG39" s="75">
        <f>+Acres!AG38*'Machinery Operations'!$R48</f>
        <v>0</v>
      </c>
      <c r="AH39" s="75">
        <f>+Acres!AH38*'Machinery Operations'!$R48</f>
        <v>0</v>
      </c>
      <c r="AI39" s="75">
        <f>+Acres!AI38*'Machinery Operations'!$R48</f>
        <v>0</v>
      </c>
      <c r="AJ39" s="75">
        <f>+Acres!AJ38*'Machinery Operations'!$R48</f>
        <v>0</v>
      </c>
      <c r="AK39" s="75">
        <f>+Acres!AK38*'Machinery Operations'!$R48</f>
        <v>0</v>
      </c>
      <c r="AL39" s="75">
        <f>+Acres!AL38*'Machinery Operations'!$R48</f>
        <v>0</v>
      </c>
      <c r="AM39" s="75">
        <f>+Acres!AM38*'Machinery Operations'!$R48</f>
        <v>0</v>
      </c>
      <c r="AN39" s="75">
        <f>+Acres!AN38*'Machinery Operations'!$R48</f>
        <v>0</v>
      </c>
      <c r="AO39" s="75">
        <f>+Acres!AO38*'Machinery Operations'!$R48</f>
        <v>0</v>
      </c>
      <c r="AP39" s="75">
        <f>+Acres!AP38*'Machinery Operations'!$R48</f>
        <v>0</v>
      </c>
      <c r="AQ39" s="75">
        <f>+Acres!AQ38*'Machinery Operations'!$R48</f>
        <v>0</v>
      </c>
    </row>
    <row r="40" spans="1:43" ht="18.75" customHeight="1" x14ac:dyDescent="0.2">
      <c r="A40" s="3" t="str">
        <f>+'Machinery Operations'!A49</f>
        <v>Activity</v>
      </c>
      <c r="B40" s="3">
        <f>+'Machinery Operations'!B49</f>
        <v>0</v>
      </c>
      <c r="C40" s="3">
        <f>+'Machinery Operations'!C49</f>
        <v>0</v>
      </c>
      <c r="D40" s="75">
        <f>+Acres!D39*'Machinery Operations'!$R49</f>
        <v>0</v>
      </c>
      <c r="E40" s="75">
        <f>+Acres!E39*'Machinery Operations'!$R49</f>
        <v>0</v>
      </c>
      <c r="F40" s="75">
        <f>+Acres!F39*'Machinery Operations'!$R49</f>
        <v>0</v>
      </c>
      <c r="G40" s="75">
        <f>+Acres!G39*'Machinery Operations'!$R49</f>
        <v>0</v>
      </c>
      <c r="H40" s="75">
        <f>+Acres!H39*'Machinery Operations'!$R49</f>
        <v>0</v>
      </c>
      <c r="I40" s="75">
        <f>+Acres!I39*'Machinery Operations'!$R49</f>
        <v>0</v>
      </c>
      <c r="J40" s="75">
        <f>+Acres!J39*'Machinery Operations'!$R49</f>
        <v>0</v>
      </c>
      <c r="K40" s="75">
        <f>+Acres!K39*'Machinery Operations'!$R49</f>
        <v>0</v>
      </c>
      <c r="L40" s="75">
        <f>+Acres!L39*'Machinery Operations'!$R49</f>
        <v>0</v>
      </c>
      <c r="M40" s="75">
        <f>+Acres!M39*'Machinery Operations'!$R49</f>
        <v>0</v>
      </c>
      <c r="N40" s="75">
        <f>+Acres!N39*'Machinery Operations'!$R49</f>
        <v>0</v>
      </c>
      <c r="O40" s="75">
        <f>+Acres!O39*'Machinery Operations'!$R49</f>
        <v>0</v>
      </c>
      <c r="P40" s="75">
        <f>+Acres!P39*'Machinery Operations'!$R49</f>
        <v>0</v>
      </c>
      <c r="Q40" s="75">
        <f>+Acres!Q39*'Machinery Operations'!$R49</f>
        <v>0</v>
      </c>
      <c r="R40" s="75">
        <f>+Acres!R39*'Machinery Operations'!$R49</f>
        <v>0</v>
      </c>
      <c r="S40" s="75">
        <f>+Acres!S39*'Machinery Operations'!$R49</f>
        <v>0</v>
      </c>
      <c r="T40" s="75">
        <f>+Acres!T39*'Machinery Operations'!$R49</f>
        <v>0</v>
      </c>
      <c r="U40" s="75">
        <f>+Acres!U39*'Machinery Operations'!$R49</f>
        <v>0</v>
      </c>
      <c r="V40" s="75">
        <f>+Acres!V39*'Machinery Operations'!$R49</f>
        <v>0</v>
      </c>
      <c r="W40" s="75">
        <f>+Acres!W39*'Machinery Operations'!$R49</f>
        <v>0</v>
      </c>
      <c r="X40" s="75">
        <f>+Acres!X39*'Machinery Operations'!$R49</f>
        <v>0</v>
      </c>
      <c r="Y40" s="75">
        <f>+Acres!Y39*'Machinery Operations'!$R49</f>
        <v>0</v>
      </c>
      <c r="Z40" s="75">
        <f>+Acres!Z39*'Machinery Operations'!$R49</f>
        <v>0</v>
      </c>
      <c r="AA40" s="75">
        <f>+Acres!AA39*'Machinery Operations'!$R49</f>
        <v>0</v>
      </c>
      <c r="AB40" s="75">
        <f>+Acres!AB39*'Machinery Operations'!$R49</f>
        <v>0</v>
      </c>
      <c r="AC40" s="75">
        <f>+Acres!AC39*'Machinery Operations'!$R49</f>
        <v>0</v>
      </c>
      <c r="AD40" s="75">
        <f>+Acres!AD39*'Machinery Operations'!$R49</f>
        <v>0</v>
      </c>
      <c r="AE40" s="75">
        <f>+Acres!AE39*'Machinery Operations'!$R49</f>
        <v>0</v>
      </c>
      <c r="AF40" s="75">
        <f>+Acres!AF39*'Machinery Operations'!$R49</f>
        <v>0</v>
      </c>
      <c r="AG40" s="75">
        <f>+Acres!AG39*'Machinery Operations'!$R49</f>
        <v>0</v>
      </c>
      <c r="AH40" s="75">
        <f>+Acres!AH39*'Machinery Operations'!$R49</f>
        <v>0</v>
      </c>
      <c r="AI40" s="75">
        <f>+Acres!AI39*'Machinery Operations'!$R49</f>
        <v>0</v>
      </c>
      <c r="AJ40" s="75">
        <f>+Acres!AJ39*'Machinery Operations'!$R49</f>
        <v>0</v>
      </c>
      <c r="AK40" s="75">
        <f>+Acres!AK39*'Machinery Operations'!$R49</f>
        <v>0</v>
      </c>
      <c r="AL40" s="75">
        <f>+Acres!AL39*'Machinery Operations'!$R49</f>
        <v>0</v>
      </c>
      <c r="AM40" s="75">
        <f>+Acres!AM39*'Machinery Operations'!$R49</f>
        <v>0</v>
      </c>
      <c r="AN40" s="75">
        <f>+Acres!AN39*'Machinery Operations'!$R49</f>
        <v>0</v>
      </c>
      <c r="AO40" s="75">
        <f>+Acres!AO39*'Machinery Operations'!$R49</f>
        <v>0</v>
      </c>
      <c r="AP40" s="75">
        <f>+Acres!AP39*'Machinery Operations'!$R49</f>
        <v>0</v>
      </c>
      <c r="AQ40" s="75">
        <f>+Acres!AQ39*'Machinery Operations'!$R49</f>
        <v>0</v>
      </c>
    </row>
    <row r="41" spans="1:43" ht="18.75" customHeight="1" x14ac:dyDescent="0.2">
      <c r="A41" s="3" t="str">
        <f>+'Machinery Operations'!A50</f>
        <v>Activity</v>
      </c>
      <c r="B41" s="3">
        <f>+'Machinery Operations'!B50</f>
        <v>0</v>
      </c>
      <c r="C41" s="3">
        <f>+'Machinery Operations'!C50</f>
        <v>0</v>
      </c>
      <c r="D41" s="75">
        <f>+Acres!D40*'Machinery Operations'!$R50</f>
        <v>0</v>
      </c>
      <c r="E41" s="75">
        <f>+Acres!E40*'Machinery Operations'!$R50</f>
        <v>0</v>
      </c>
      <c r="F41" s="75">
        <f>+Acres!F40*'Machinery Operations'!$R50</f>
        <v>0</v>
      </c>
      <c r="G41" s="75">
        <f>+Acres!G40*'Machinery Operations'!$R50</f>
        <v>0</v>
      </c>
      <c r="H41" s="75">
        <f>+Acres!H40*'Machinery Operations'!$R50</f>
        <v>0</v>
      </c>
      <c r="I41" s="75">
        <f>+Acres!I40*'Machinery Operations'!$R50</f>
        <v>0</v>
      </c>
      <c r="J41" s="75">
        <f>+Acres!J40*'Machinery Operations'!$R50</f>
        <v>0</v>
      </c>
      <c r="K41" s="75">
        <f>+Acres!K40*'Machinery Operations'!$R50</f>
        <v>0</v>
      </c>
      <c r="L41" s="75">
        <f>+Acres!L40*'Machinery Operations'!$R50</f>
        <v>0</v>
      </c>
      <c r="M41" s="75">
        <f>+Acres!M40*'Machinery Operations'!$R50</f>
        <v>0</v>
      </c>
      <c r="N41" s="75">
        <f>+Acres!N40*'Machinery Operations'!$R50</f>
        <v>0</v>
      </c>
      <c r="O41" s="75">
        <f>+Acres!O40*'Machinery Operations'!$R50</f>
        <v>0</v>
      </c>
      <c r="P41" s="75">
        <f>+Acres!P40*'Machinery Operations'!$R50</f>
        <v>0</v>
      </c>
      <c r="Q41" s="75">
        <f>+Acres!Q40*'Machinery Operations'!$R50</f>
        <v>0</v>
      </c>
      <c r="R41" s="75">
        <f>+Acres!R40*'Machinery Operations'!$R50</f>
        <v>0</v>
      </c>
      <c r="S41" s="75">
        <f>+Acres!S40*'Machinery Operations'!$R50</f>
        <v>0</v>
      </c>
      <c r="T41" s="75">
        <f>+Acres!T40*'Machinery Operations'!$R50</f>
        <v>0</v>
      </c>
      <c r="U41" s="75">
        <f>+Acres!U40*'Machinery Operations'!$R50</f>
        <v>0</v>
      </c>
      <c r="V41" s="75">
        <f>+Acres!V40*'Machinery Operations'!$R50</f>
        <v>0</v>
      </c>
      <c r="W41" s="75">
        <f>+Acres!W40*'Machinery Operations'!$R50</f>
        <v>0</v>
      </c>
      <c r="X41" s="75">
        <f>+Acres!X40*'Machinery Operations'!$R50</f>
        <v>0</v>
      </c>
      <c r="Y41" s="75">
        <f>+Acres!Y40*'Machinery Operations'!$R50</f>
        <v>0</v>
      </c>
      <c r="Z41" s="75">
        <f>+Acres!Z40*'Machinery Operations'!$R50</f>
        <v>0</v>
      </c>
      <c r="AA41" s="75">
        <f>+Acres!AA40*'Machinery Operations'!$R50</f>
        <v>0</v>
      </c>
      <c r="AB41" s="75">
        <f>+Acres!AB40*'Machinery Operations'!$R50</f>
        <v>0</v>
      </c>
      <c r="AC41" s="75">
        <f>+Acres!AC40*'Machinery Operations'!$R50</f>
        <v>0</v>
      </c>
      <c r="AD41" s="75">
        <f>+Acres!AD40*'Machinery Operations'!$R50</f>
        <v>0</v>
      </c>
      <c r="AE41" s="75">
        <f>+Acres!AE40*'Machinery Operations'!$R50</f>
        <v>0</v>
      </c>
      <c r="AF41" s="75">
        <f>+Acres!AF40*'Machinery Operations'!$R50</f>
        <v>0</v>
      </c>
      <c r="AG41" s="75">
        <f>+Acres!AG40*'Machinery Operations'!$R50</f>
        <v>0</v>
      </c>
      <c r="AH41" s="75">
        <f>+Acres!AH40*'Machinery Operations'!$R50</f>
        <v>0</v>
      </c>
      <c r="AI41" s="75">
        <f>+Acres!AI40*'Machinery Operations'!$R50</f>
        <v>0</v>
      </c>
      <c r="AJ41" s="75">
        <f>+Acres!AJ40*'Machinery Operations'!$R50</f>
        <v>0</v>
      </c>
      <c r="AK41" s="75">
        <f>+Acres!AK40*'Machinery Operations'!$R50</f>
        <v>0</v>
      </c>
      <c r="AL41" s="75">
        <f>+Acres!AL40*'Machinery Operations'!$R50</f>
        <v>0</v>
      </c>
      <c r="AM41" s="75">
        <f>+Acres!AM40*'Machinery Operations'!$R50</f>
        <v>0</v>
      </c>
      <c r="AN41" s="75">
        <f>+Acres!AN40*'Machinery Operations'!$R50</f>
        <v>0</v>
      </c>
      <c r="AO41" s="75">
        <f>+Acres!AO40*'Machinery Operations'!$R50</f>
        <v>0</v>
      </c>
      <c r="AP41" s="75">
        <f>+Acres!AP40*'Machinery Operations'!$R50</f>
        <v>0</v>
      </c>
      <c r="AQ41" s="75">
        <f>+Acres!AQ40*'Machinery Operations'!$R50</f>
        <v>0</v>
      </c>
    </row>
    <row r="42" spans="1:43" ht="18.75" customHeight="1" x14ac:dyDescent="0.2">
      <c r="A42" s="3" t="str">
        <f>+'Machinery Operations'!A51</f>
        <v>Activity</v>
      </c>
      <c r="B42" s="3">
        <f>+'Machinery Operations'!B51</f>
        <v>0</v>
      </c>
      <c r="C42" s="3">
        <f>+'Machinery Operations'!C51</f>
        <v>0</v>
      </c>
      <c r="D42" s="75">
        <f>+Acres!D41*'Machinery Operations'!$R51</f>
        <v>0</v>
      </c>
      <c r="E42" s="75">
        <f>+Acres!E41*'Machinery Operations'!$R51</f>
        <v>0</v>
      </c>
      <c r="F42" s="75">
        <f>+Acres!F41*'Machinery Operations'!$R51</f>
        <v>0</v>
      </c>
      <c r="G42" s="75">
        <f>+Acres!G41*'Machinery Operations'!$R51</f>
        <v>0</v>
      </c>
      <c r="H42" s="75">
        <f>+Acres!H41*'Machinery Operations'!$R51</f>
        <v>0</v>
      </c>
      <c r="I42" s="75">
        <f>+Acres!I41*'Machinery Operations'!$R51</f>
        <v>0</v>
      </c>
      <c r="J42" s="75">
        <f>+Acres!J41*'Machinery Operations'!$R51</f>
        <v>0</v>
      </c>
      <c r="K42" s="75">
        <f>+Acres!K41*'Machinery Operations'!$R51</f>
        <v>0</v>
      </c>
      <c r="L42" s="75">
        <f>+Acres!L41*'Machinery Operations'!$R51</f>
        <v>0</v>
      </c>
      <c r="M42" s="75">
        <f>+Acres!M41*'Machinery Operations'!$R51</f>
        <v>0</v>
      </c>
      <c r="N42" s="75">
        <f>+Acres!N41*'Machinery Operations'!$R51</f>
        <v>0</v>
      </c>
      <c r="O42" s="75">
        <f>+Acres!O41*'Machinery Operations'!$R51</f>
        <v>0</v>
      </c>
      <c r="P42" s="75">
        <f>+Acres!P41*'Machinery Operations'!$R51</f>
        <v>0</v>
      </c>
      <c r="Q42" s="75">
        <f>+Acres!Q41*'Machinery Operations'!$R51</f>
        <v>0</v>
      </c>
      <c r="R42" s="75">
        <f>+Acres!R41*'Machinery Operations'!$R51</f>
        <v>0</v>
      </c>
      <c r="S42" s="75">
        <f>+Acres!S41*'Machinery Operations'!$R51</f>
        <v>0</v>
      </c>
      <c r="T42" s="75">
        <f>+Acres!T41*'Machinery Operations'!$R51</f>
        <v>0</v>
      </c>
      <c r="U42" s="75">
        <f>+Acres!U41*'Machinery Operations'!$R51</f>
        <v>0</v>
      </c>
      <c r="V42" s="75">
        <f>+Acres!V41*'Machinery Operations'!$R51</f>
        <v>0</v>
      </c>
      <c r="W42" s="75">
        <f>+Acres!W41*'Machinery Operations'!$R51</f>
        <v>0</v>
      </c>
      <c r="X42" s="75">
        <f>+Acres!X41*'Machinery Operations'!$R51</f>
        <v>0</v>
      </c>
      <c r="Y42" s="75">
        <f>+Acres!Y41*'Machinery Operations'!$R51</f>
        <v>0</v>
      </c>
      <c r="Z42" s="75">
        <f>+Acres!Z41*'Machinery Operations'!$R51</f>
        <v>0</v>
      </c>
      <c r="AA42" s="75">
        <f>+Acres!AA41*'Machinery Operations'!$R51</f>
        <v>0</v>
      </c>
      <c r="AB42" s="75">
        <f>+Acres!AB41*'Machinery Operations'!$R51</f>
        <v>0</v>
      </c>
      <c r="AC42" s="75">
        <f>+Acres!AC41*'Machinery Operations'!$R51</f>
        <v>0</v>
      </c>
      <c r="AD42" s="75">
        <f>+Acres!AD41*'Machinery Operations'!$R51</f>
        <v>0</v>
      </c>
      <c r="AE42" s="75">
        <f>+Acres!AE41*'Machinery Operations'!$R51</f>
        <v>0</v>
      </c>
      <c r="AF42" s="75">
        <f>+Acres!AF41*'Machinery Operations'!$R51</f>
        <v>0</v>
      </c>
      <c r="AG42" s="75">
        <f>+Acres!AG41*'Machinery Operations'!$R51</f>
        <v>0</v>
      </c>
      <c r="AH42" s="75">
        <f>+Acres!AH41*'Machinery Operations'!$R51</f>
        <v>0</v>
      </c>
      <c r="AI42" s="75">
        <f>+Acres!AI41*'Machinery Operations'!$R51</f>
        <v>0</v>
      </c>
      <c r="AJ42" s="75">
        <f>+Acres!AJ41*'Machinery Operations'!$R51</f>
        <v>0</v>
      </c>
      <c r="AK42" s="75">
        <f>+Acres!AK41*'Machinery Operations'!$R51</f>
        <v>0</v>
      </c>
      <c r="AL42" s="75">
        <f>+Acres!AL41*'Machinery Operations'!$R51</f>
        <v>0</v>
      </c>
      <c r="AM42" s="75">
        <f>+Acres!AM41*'Machinery Operations'!$R51</f>
        <v>0</v>
      </c>
      <c r="AN42" s="75">
        <f>+Acres!AN41*'Machinery Operations'!$R51</f>
        <v>0</v>
      </c>
      <c r="AO42" s="75">
        <f>+Acres!AO41*'Machinery Operations'!$R51</f>
        <v>0</v>
      </c>
      <c r="AP42" s="75">
        <f>+Acres!AP41*'Machinery Operations'!$R51</f>
        <v>0</v>
      </c>
      <c r="AQ42" s="75">
        <f>+Acres!AQ41*'Machinery Operations'!$R51</f>
        <v>0</v>
      </c>
    </row>
    <row r="43" spans="1:43" ht="18.75" customHeight="1" x14ac:dyDescent="0.2">
      <c r="A43" s="3" t="str">
        <f>+'Machinery Operations'!A52</f>
        <v>Activity</v>
      </c>
      <c r="B43" s="3">
        <f>+'Machinery Operations'!B52</f>
        <v>0</v>
      </c>
      <c r="C43" s="3">
        <f>+'Machinery Operations'!C52</f>
        <v>0</v>
      </c>
      <c r="D43" s="75">
        <f>+Acres!D42*'Machinery Operations'!$R52</f>
        <v>0</v>
      </c>
      <c r="E43" s="75">
        <f>+Acres!E42*'Machinery Operations'!$R52</f>
        <v>0</v>
      </c>
      <c r="F43" s="75">
        <f>+Acres!F42*'Machinery Operations'!$R52</f>
        <v>0</v>
      </c>
      <c r="G43" s="75">
        <f>+Acres!G42*'Machinery Operations'!$R52</f>
        <v>0</v>
      </c>
      <c r="H43" s="75">
        <f>+Acres!H42*'Machinery Operations'!$R52</f>
        <v>0</v>
      </c>
      <c r="I43" s="75">
        <f>+Acres!I42*'Machinery Operations'!$R52</f>
        <v>0</v>
      </c>
      <c r="J43" s="75">
        <f>+Acres!J42*'Machinery Operations'!$R52</f>
        <v>0</v>
      </c>
      <c r="K43" s="75">
        <f>+Acres!K42*'Machinery Operations'!$R52</f>
        <v>0</v>
      </c>
      <c r="L43" s="75">
        <f>+Acres!L42*'Machinery Operations'!$R52</f>
        <v>0</v>
      </c>
      <c r="M43" s="75">
        <f>+Acres!M42*'Machinery Operations'!$R52</f>
        <v>0</v>
      </c>
      <c r="N43" s="75">
        <f>+Acres!N42*'Machinery Operations'!$R52</f>
        <v>0</v>
      </c>
      <c r="O43" s="75">
        <f>+Acres!O42*'Machinery Operations'!$R52</f>
        <v>0</v>
      </c>
      <c r="P43" s="75">
        <f>+Acres!P42*'Machinery Operations'!$R52</f>
        <v>0</v>
      </c>
      <c r="Q43" s="75">
        <f>+Acres!Q42*'Machinery Operations'!$R52</f>
        <v>0</v>
      </c>
      <c r="R43" s="75">
        <f>+Acres!R42*'Machinery Operations'!$R52</f>
        <v>0</v>
      </c>
      <c r="S43" s="75">
        <f>+Acres!S42*'Machinery Operations'!$R52</f>
        <v>0</v>
      </c>
      <c r="T43" s="75">
        <f>+Acres!T42*'Machinery Operations'!$R52</f>
        <v>0</v>
      </c>
      <c r="U43" s="75">
        <f>+Acres!U42*'Machinery Operations'!$R52</f>
        <v>0</v>
      </c>
      <c r="V43" s="75">
        <f>+Acres!V42*'Machinery Operations'!$R52</f>
        <v>0</v>
      </c>
      <c r="W43" s="75">
        <f>+Acres!W42*'Machinery Operations'!$R52</f>
        <v>0</v>
      </c>
      <c r="X43" s="75">
        <f>+Acres!X42*'Machinery Operations'!$R52</f>
        <v>0</v>
      </c>
      <c r="Y43" s="75">
        <f>+Acres!Y42*'Machinery Operations'!$R52</f>
        <v>0</v>
      </c>
      <c r="Z43" s="75">
        <f>+Acres!Z42*'Machinery Operations'!$R52</f>
        <v>0</v>
      </c>
      <c r="AA43" s="75">
        <f>+Acres!AA42*'Machinery Operations'!$R52</f>
        <v>0</v>
      </c>
      <c r="AB43" s="75">
        <f>+Acres!AB42*'Machinery Operations'!$R52</f>
        <v>0</v>
      </c>
      <c r="AC43" s="75">
        <f>+Acres!AC42*'Machinery Operations'!$R52</f>
        <v>0</v>
      </c>
      <c r="AD43" s="75">
        <f>+Acres!AD42*'Machinery Operations'!$R52</f>
        <v>0</v>
      </c>
      <c r="AE43" s="75">
        <f>+Acres!AE42*'Machinery Operations'!$R52</f>
        <v>0</v>
      </c>
      <c r="AF43" s="75">
        <f>+Acres!AF42*'Machinery Operations'!$R52</f>
        <v>0</v>
      </c>
      <c r="AG43" s="75">
        <f>+Acres!AG42*'Machinery Operations'!$R52</f>
        <v>0</v>
      </c>
      <c r="AH43" s="75">
        <f>+Acres!AH42*'Machinery Operations'!$R52</f>
        <v>0</v>
      </c>
      <c r="AI43" s="75">
        <f>+Acres!AI42*'Machinery Operations'!$R52</f>
        <v>0</v>
      </c>
      <c r="AJ43" s="75">
        <f>+Acres!AJ42*'Machinery Operations'!$R52</f>
        <v>0</v>
      </c>
      <c r="AK43" s="75">
        <f>+Acres!AK42*'Machinery Operations'!$R52</f>
        <v>0</v>
      </c>
      <c r="AL43" s="75">
        <f>+Acres!AL42*'Machinery Operations'!$R52</f>
        <v>0</v>
      </c>
      <c r="AM43" s="75">
        <f>+Acres!AM42*'Machinery Operations'!$R52</f>
        <v>0</v>
      </c>
      <c r="AN43" s="75">
        <f>+Acres!AN42*'Machinery Operations'!$R52</f>
        <v>0</v>
      </c>
      <c r="AO43" s="75">
        <f>+Acres!AO42*'Machinery Operations'!$R52</f>
        <v>0</v>
      </c>
      <c r="AP43" s="75">
        <f>+Acres!AP42*'Machinery Operations'!$R52</f>
        <v>0</v>
      </c>
      <c r="AQ43" s="75">
        <f>+Acres!AQ42*'Machinery Operations'!$R52</f>
        <v>0</v>
      </c>
    </row>
    <row r="44" spans="1:43" ht="18.75" customHeight="1" x14ac:dyDescent="0.2">
      <c r="A44" s="3" t="str">
        <f>+'Machinery Operations'!A53</f>
        <v>Activity</v>
      </c>
      <c r="B44" s="3">
        <f>+'Machinery Operations'!B53</f>
        <v>0</v>
      </c>
      <c r="C44" s="3">
        <f>+'Machinery Operations'!C53</f>
        <v>0</v>
      </c>
      <c r="D44" s="75">
        <f>+Acres!D43*'Machinery Operations'!$R53</f>
        <v>0</v>
      </c>
      <c r="E44" s="75">
        <f>+Acres!E43*'Machinery Operations'!$R53</f>
        <v>0</v>
      </c>
      <c r="F44" s="75">
        <f>+Acres!F43*'Machinery Operations'!$R53</f>
        <v>0</v>
      </c>
      <c r="G44" s="75">
        <f>+Acres!G43*'Machinery Operations'!$R53</f>
        <v>0</v>
      </c>
      <c r="H44" s="75">
        <f>+Acres!H43*'Machinery Operations'!$R53</f>
        <v>0</v>
      </c>
      <c r="I44" s="75">
        <f>+Acres!I43*'Machinery Operations'!$R53</f>
        <v>0</v>
      </c>
      <c r="J44" s="75">
        <f>+Acres!J43*'Machinery Operations'!$R53</f>
        <v>0</v>
      </c>
      <c r="K44" s="75">
        <f>+Acres!K43*'Machinery Operations'!$R53</f>
        <v>0</v>
      </c>
      <c r="L44" s="75">
        <f>+Acres!L43*'Machinery Operations'!$R53</f>
        <v>0</v>
      </c>
      <c r="M44" s="75">
        <f>+Acres!M43*'Machinery Operations'!$R53</f>
        <v>0</v>
      </c>
      <c r="N44" s="75">
        <f>+Acres!N43*'Machinery Operations'!$R53</f>
        <v>0</v>
      </c>
      <c r="O44" s="75">
        <f>+Acres!O43*'Machinery Operations'!$R53</f>
        <v>0</v>
      </c>
      <c r="P44" s="75">
        <f>+Acres!P43*'Machinery Operations'!$R53</f>
        <v>0</v>
      </c>
      <c r="Q44" s="75">
        <f>+Acres!Q43*'Machinery Operations'!$R53</f>
        <v>0</v>
      </c>
      <c r="R44" s="75">
        <f>+Acres!R43*'Machinery Operations'!$R53</f>
        <v>0</v>
      </c>
      <c r="S44" s="75">
        <f>+Acres!S43*'Machinery Operations'!$R53</f>
        <v>0</v>
      </c>
      <c r="T44" s="75">
        <f>+Acres!T43*'Machinery Operations'!$R53</f>
        <v>0</v>
      </c>
      <c r="U44" s="75">
        <f>+Acres!U43*'Machinery Operations'!$R53</f>
        <v>0</v>
      </c>
      <c r="V44" s="75">
        <f>+Acres!V43*'Machinery Operations'!$R53</f>
        <v>0</v>
      </c>
      <c r="W44" s="75">
        <f>+Acres!W43*'Machinery Operations'!$R53</f>
        <v>0</v>
      </c>
      <c r="X44" s="75">
        <f>+Acres!X43*'Machinery Operations'!$R53</f>
        <v>0</v>
      </c>
      <c r="Y44" s="75">
        <f>+Acres!Y43*'Machinery Operations'!$R53</f>
        <v>0</v>
      </c>
      <c r="Z44" s="75">
        <f>+Acres!Z43*'Machinery Operations'!$R53</f>
        <v>0</v>
      </c>
      <c r="AA44" s="75">
        <f>+Acres!AA43*'Machinery Operations'!$R53</f>
        <v>0</v>
      </c>
      <c r="AB44" s="75">
        <f>+Acres!AB43*'Machinery Operations'!$R53</f>
        <v>0</v>
      </c>
      <c r="AC44" s="75">
        <f>+Acres!AC43*'Machinery Operations'!$R53</f>
        <v>0</v>
      </c>
      <c r="AD44" s="75">
        <f>+Acres!AD43*'Machinery Operations'!$R53</f>
        <v>0</v>
      </c>
      <c r="AE44" s="75">
        <f>+Acres!AE43*'Machinery Operations'!$R53</f>
        <v>0</v>
      </c>
      <c r="AF44" s="75">
        <f>+Acres!AF43*'Machinery Operations'!$R53</f>
        <v>0</v>
      </c>
      <c r="AG44" s="75">
        <f>+Acres!AG43*'Machinery Operations'!$R53</f>
        <v>0</v>
      </c>
      <c r="AH44" s="75">
        <f>+Acres!AH43*'Machinery Operations'!$R53</f>
        <v>0</v>
      </c>
      <c r="AI44" s="75">
        <f>+Acres!AI43*'Machinery Operations'!$R53</f>
        <v>0</v>
      </c>
      <c r="AJ44" s="75">
        <f>+Acres!AJ43*'Machinery Operations'!$R53</f>
        <v>0</v>
      </c>
      <c r="AK44" s="75">
        <f>+Acres!AK43*'Machinery Operations'!$R53</f>
        <v>0</v>
      </c>
      <c r="AL44" s="75">
        <f>+Acres!AL43*'Machinery Operations'!$R53</f>
        <v>0</v>
      </c>
      <c r="AM44" s="75">
        <f>+Acres!AM43*'Machinery Operations'!$R53</f>
        <v>0</v>
      </c>
      <c r="AN44" s="75">
        <f>+Acres!AN43*'Machinery Operations'!$R53</f>
        <v>0</v>
      </c>
      <c r="AO44" s="75">
        <f>+Acres!AO43*'Machinery Operations'!$R53</f>
        <v>0</v>
      </c>
      <c r="AP44" s="75">
        <f>+Acres!AP43*'Machinery Operations'!$R53</f>
        <v>0</v>
      </c>
      <c r="AQ44" s="75">
        <f>+Acres!AQ43*'Machinery Operations'!$R53</f>
        <v>0</v>
      </c>
    </row>
    <row r="45" spans="1:43" ht="18.75" customHeight="1" x14ac:dyDescent="0.2">
      <c r="A45" s="3" t="str">
        <f>+'Machinery Operations'!A54</f>
        <v>Activity</v>
      </c>
      <c r="B45" s="3">
        <f>+'Machinery Operations'!B54</f>
        <v>0</v>
      </c>
      <c r="C45" s="3">
        <f>+'Machinery Operations'!C54</f>
        <v>0</v>
      </c>
      <c r="D45" s="75">
        <f>+Acres!D44*'Machinery Operations'!$R54</f>
        <v>0</v>
      </c>
      <c r="E45" s="75">
        <f>+Acres!E44*'Machinery Operations'!$R54</f>
        <v>0</v>
      </c>
      <c r="F45" s="75">
        <f>+Acres!F44*'Machinery Operations'!$R54</f>
        <v>0</v>
      </c>
      <c r="G45" s="75">
        <f>+Acres!G44*'Machinery Operations'!$R54</f>
        <v>0</v>
      </c>
      <c r="H45" s="75">
        <f>+Acres!H44*'Machinery Operations'!$R54</f>
        <v>0</v>
      </c>
      <c r="I45" s="75">
        <f>+Acres!I44*'Machinery Operations'!$R54</f>
        <v>0</v>
      </c>
      <c r="J45" s="75">
        <f>+Acres!J44*'Machinery Operations'!$R54</f>
        <v>0</v>
      </c>
      <c r="K45" s="75">
        <f>+Acres!K44*'Machinery Operations'!$R54</f>
        <v>0</v>
      </c>
      <c r="L45" s="75">
        <f>+Acres!L44*'Machinery Operations'!$R54</f>
        <v>0</v>
      </c>
      <c r="M45" s="75">
        <f>+Acres!M44*'Machinery Operations'!$R54</f>
        <v>0</v>
      </c>
      <c r="N45" s="75">
        <f>+Acres!N44*'Machinery Operations'!$R54</f>
        <v>0</v>
      </c>
      <c r="O45" s="75">
        <f>+Acres!O44*'Machinery Operations'!$R54</f>
        <v>0</v>
      </c>
      <c r="P45" s="75">
        <f>+Acres!P44*'Machinery Operations'!$R54</f>
        <v>0</v>
      </c>
      <c r="Q45" s="75">
        <f>+Acres!Q44*'Machinery Operations'!$R54</f>
        <v>0</v>
      </c>
      <c r="R45" s="75">
        <f>+Acres!R44*'Machinery Operations'!$R54</f>
        <v>0</v>
      </c>
      <c r="S45" s="75">
        <f>+Acres!S44*'Machinery Operations'!$R54</f>
        <v>0</v>
      </c>
      <c r="T45" s="75">
        <f>+Acres!T44*'Machinery Operations'!$R54</f>
        <v>0</v>
      </c>
      <c r="U45" s="75">
        <f>+Acres!U44*'Machinery Operations'!$R54</f>
        <v>0</v>
      </c>
      <c r="V45" s="75">
        <f>+Acres!V44*'Machinery Operations'!$R54</f>
        <v>0</v>
      </c>
      <c r="W45" s="75">
        <f>+Acres!W44*'Machinery Operations'!$R54</f>
        <v>0</v>
      </c>
      <c r="X45" s="75">
        <f>+Acres!X44*'Machinery Operations'!$R54</f>
        <v>0</v>
      </c>
      <c r="Y45" s="75">
        <f>+Acres!Y44*'Machinery Operations'!$R54</f>
        <v>0</v>
      </c>
      <c r="Z45" s="75">
        <f>+Acres!Z44*'Machinery Operations'!$R54</f>
        <v>0</v>
      </c>
      <c r="AA45" s="75">
        <f>+Acres!AA44*'Machinery Operations'!$R54</f>
        <v>0</v>
      </c>
      <c r="AB45" s="75">
        <f>+Acres!AB44*'Machinery Operations'!$R54</f>
        <v>0</v>
      </c>
      <c r="AC45" s="75">
        <f>+Acres!AC44*'Machinery Operations'!$R54</f>
        <v>0</v>
      </c>
      <c r="AD45" s="75">
        <f>+Acres!AD44*'Machinery Operations'!$R54</f>
        <v>0</v>
      </c>
      <c r="AE45" s="75">
        <f>+Acres!AE44*'Machinery Operations'!$R54</f>
        <v>0</v>
      </c>
      <c r="AF45" s="75">
        <f>+Acres!AF44*'Machinery Operations'!$R54</f>
        <v>0</v>
      </c>
      <c r="AG45" s="75">
        <f>+Acres!AG44*'Machinery Operations'!$R54</f>
        <v>0</v>
      </c>
      <c r="AH45" s="75">
        <f>+Acres!AH44*'Machinery Operations'!$R54</f>
        <v>0</v>
      </c>
      <c r="AI45" s="75">
        <f>+Acres!AI44*'Machinery Operations'!$R54</f>
        <v>0</v>
      </c>
      <c r="AJ45" s="75">
        <f>+Acres!AJ44*'Machinery Operations'!$R54</f>
        <v>0</v>
      </c>
      <c r="AK45" s="75">
        <f>+Acres!AK44*'Machinery Operations'!$R54</f>
        <v>0</v>
      </c>
      <c r="AL45" s="75">
        <f>+Acres!AL44*'Machinery Operations'!$R54</f>
        <v>0</v>
      </c>
      <c r="AM45" s="75">
        <f>+Acres!AM44*'Machinery Operations'!$R54</f>
        <v>0</v>
      </c>
      <c r="AN45" s="75">
        <f>+Acres!AN44*'Machinery Operations'!$R54</f>
        <v>0</v>
      </c>
      <c r="AO45" s="75">
        <f>+Acres!AO44*'Machinery Operations'!$R54</f>
        <v>0</v>
      </c>
      <c r="AP45" s="75">
        <f>+Acres!AP44*'Machinery Operations'!$R54</f>
        <v>0</v>
      </c>
      <c r="AQ45" s="75">
        <f>+Acres!AQ44*'Machinery Operations'!$R54</f>
        <v>0</v>
      </c>
    </row>
    <row r="46" spans="1:43" ht="18.75" customHeight="1" x14ac:dyDescent="0.2">
      <c r="A46" s="3" t="str">
        <f>+'Machinery Operations'!A55</f>
        <v>Activity</v>
      </c>
      <c r="B46" s="3">
        <f>+'Machinery Operations'!B55</f>
        <v>0</v>
      </c>
      <c r="C46" s="3">
        <f>+'Machinery Operations'!C55</f>
        <v>0</v>
      </c>
      <c r="D46" s="75">
        <f>+Acres!D45*'Machinery Operations'!$R55</f>
        <v>0</v>
      </c>
      <c r="E46" s="75">
        <f>+Acres!E45*'Machinery Operations'!$R55</f>
        <v>0</v>
      </c>
      <c r="F46" s="75">
        <f>+Acres!F45*'Machinery Operations'!$R55</f>
        <v>0</v>
      </c>
      <c r="G46" s="75">
        <f>+Acres!G45*'Machinery Operations'!$R55</f>
        <v>0</v>
      </c>
      <c r="H46" s="75">
        <f>+Acres!H45*'Machinery Operations'!$R55</f>
        <v>0</v>
      </c>
      <c r="I46" s="75">
        <f>+Acres!I45*'Machinery Operations'!$R55</f>
        <v>0</v>
      </c>
      <c r="J46" s="75">
        <f>+Acres!J45*'Machinery Operations'!$R55</f>
        <v>0</v>
      </c>
      <c r="K46" s="75">
        <f>+Acres!K45*'Machinery Operations'!$R55</f>
        <v>0</v>
      </c>
      <c r="L46" s="75">
        <f>+Acres!L45*'Machinery Operations'!$R55</f>
        <v>0</v>
      </c>
      <c r="M46" s="75">
        <f>+Acres!M45*'Machinery Operations'!$R55</f>
        <v>0</v>
      </c>
      <c r="N46" s="75">
        <f>+Acres!N45*'Machinery Operations'!$R55</f>
        <v>0</v>
      </c>
      <c r="O46" s="75">
        <f>+Acres!O45*'Machinery Operations'!$R55</f>
        <v>0</v>
      </c>
      <c r="P46" s="75">
        <f>+Acres!P45*'Machinery Operations'!$R55</f>
        <v>0</v>
      </c>
      <c r="Q46" s="75">
        <f>+Acres!Q45*'Machinery Operations'!$R55</f>
        <v>0</v>
      </c>
      <c r="R46" s="75">
        <f>+Acres!R45*'Machinery Operations'!$R55</f>
        <v>0</v>
      </c>
      <c r="S46" s="75">
        <f>+Acres!S45*'Machinery Operations'!$R55</f>
        <v>0</v>
      </c>
      <c r="T46" s="75">
        <f>+Acres!T45*'Machinery Operations'!$R55</f>
        <v>0</v>
      </c>
      <c r="U46" s="75">
        <f>+Acres!U45*'Machinery Operations'!$R55</f>
        <v>0</v>
      </c>
      <c r="V46" s="75">
        <f>+Acres!V45*'Machinery Operations'!$R55</f>
        <v>0</v>
      </c>
      <c r="W46" s="75">
        <f>+Acres!W45*'Machinery Operations'!$R55</f>
        <v>0</v>
      </c>
      <c r="X46" s="75">
        <f>+Acres!X45*'Machinery Operations'!$R55</f>
        <v>0</v>
      </c>
      <c r="Y46" s="75">
        <f>+Acres!Y45*'Machinery Operations'!$R55</f>
        <v>0</v>
      </c>
      <c r="Z46" s="75">
        <f>+Acres!Z45*'Machinery Operations'!$R55</f>
        <v>0</v>
      </c>
      <c r="AA46" s="75">
        <f>+Acres!AA45*'Machinery Operations'!$R55</f>
        <v>0</v>
      </c>
      <c r="AB46" s="75">
        <f>+Acres!AB45*'Machinery Operations'!$R55</f>
        <v>0</v>
      </c>
      <c r="AC46" s="75">
        <f>+Acres!AC45*'Machinery Operations'!$R55</f>
        <v>0</v>
      </c>
      <c r="AD46" s="75">
        <f>+Acres!AD45*'Machinery Operations'!$R55</f>
        <v>0</v>
      </c>
      <c r="AE46" s="75">
        <f>+Acres!AE45*'Machinery Operations'!$R55</f>
        <v>0</v>
      </c>
      <c r="AF46" s="75">
        <f>+Acres!AF45*'Machinery Operations'!$R55</f>
        <v>0</v>
      </c>
      <c r="AG46" s="75">
        <f>+Acres!AG45*'Machinery Operations'!$R55</f>
        <v>0</v>
      </c>
      <c r="AH46" s="75">
        <f>+Acres!AH45*'Machinery Operations'!$R55</f>
        <v>0</v>
      </c>
      <c r="AI46" s="75">
        <f>+Acres!AI45*'Machinery Operations'!$R55</f>
        <v>0</v>
      </c>
      <c r="AJ46" s="75">
        <f>+Acres!AJ45*'Machinery Operations'!$R55</f>
        <v>0</v>
      </c>
      <c r="AK46" s="75">
        <f>+Acres!AK45*'Machinery Operations'!$R55</f>
        <v>0</v>
      </c>
      <c r="AL46" s="75">
        <f>+Acres!AL45*'Machinery Operations'!$R55</f>
        <v>0</v>
      </c>
      <c r="AM46" s="75">
        <f>+Acres!AM45*'Machinery Operations'!$R55</f>
        <v>0</v>
      </c>
      <c r="AN46" s="75">
        <f>+Acres!AN45*'Machinery Operations'!$R55</f>
        <v>0</v>
      </c>
      <c r="AO46" s="75">
        <f>+Acres!AO45*'Machinery Operations'!$R55</f>
        <v>0</v>
      </c>
      <c r="AP46" s="75">
        <f>+Acres!AP45*'Machinery Operations'!$R55</f>
        <v>0</v>
      </c>
      <c r="AQ46" s="75">
        <f>+Acres!AQ45*'Machinery Operations'!$R55</f>
        <v>0</v>
      </c>
    </row>
    <row r="47" spans="1:43" ht="16.5" customHeight="1" x14ac:dyDescent="0.2">
      <c r="A47" s="3" t="str">
        <f>+'Machinery Operations'!A56</f>
        <v>Activity</v>
      </c>
      <c r="B47" s="3">
        <f>+'Machinery Operations'!B56</f>
        <v>0</v>
      </c>
      <c r="C47" s="3">
        <f>+'Machinery Operations'!C56</f>
        <v>0</v>
      </c>
      <c r="D47" s="75">
        <f>+Acres!D46*'Machinery Operations'!$R56</f>
        <v>0</v>
      </c>
      <c r="E47" s="75">
        <f>+Acres!E46*'Machinery Operations'!$R56</f>
        <v>0</v>
      </c>
      <c r="F47" s="75">
        <f>+Acres!F46*'Machinery Operations'!$R56</f>
        <v>0</v>
      </c>
      <c r="G47" s="75">
        <f>+Acres!G46*'Machinery Operations'!$R56</f>
        <v>0</v>
      </c>
      <c r="H47" s="75">
        <f>+Acres!H46*'Machinery Operations'!$R56</f>
        <v>0</v>
      </c>
      <c r="I47" s="75">
        <f>+Acres!I46*'Machinery Operations'!$R56</f>
        <v>0</v>
      </c>
      <c r="J47" s="75">
        <f>+Acres!J46*'Machinery Operations'!$R56</f>
        <v>0</v>
      </c>
      <c r="K47" s="75">
        <f>+Acres!K46*'Machinery Operations'!$R56</f>
        <v>0</v>
      </c>
      <c r="L47" s="75">
        <f>+Acres!L46*'Machinery Operations'!$R56</f>
        <v>0</v>
      </c>
      <c r="M47" s="75">
        <f>+Acres!M46*'Machinery Operations'!$R56</f>
        <v>0</v>
      </c>
      <c r="N47" s="75">
        <f>+Acres!N46*'Machinery Operations'!$R56</f>
        <v>0</v>
      </c>
      <c r="O47" s="75">
        <f>+Acres!O46*'Machinery Operations'!$R56</f>
        <v>0</v>
      </c>
      <c r="P47" s="75">
        <f>+Acres!P46*'Machinery Operations'!$R56</f>
        <v>0</v>
      </c>
      <c r="Q47" s="75">
        <f>+Acres!Q46*'Machinery Operations'!$R56</f>
        <v>0</v>
      </c>
      <c r="R47" s="75">
        <f>+Acres!R46*'Machinery Operations'!$R56</f>
        <v>0</v>
      </c>
      <c r="S47" s="75">
        <f>+Acres!S46*'Machinery Operations'!$R56</f>
        <v>0</v>
      </c>
      <c r="T47" s="75">
        <f>+Acres!T46*'Machinery Operations'!$R56</f>
        <v>0</v>
      </c>
      <c r="U47" s="75">
        <f>+Acres!U46*'Machinery Operations'!$R56</f>
        <v>0</v>
      </c>
      <c r="V47" s="75">
        <f>+Acres!V46*'Machinery Operations'!$R56</f>
        <v>0</v>
      </c>
      <c r="W47" s="75">
        <f>+Acres!W46*'Machinery Operations'!$R56</f>
        <v>0</v>
      </c>
      <c r="X47" s="75">
        <f>+Acres!X46*'Machinery Operations'!$R56</f>
        <v>0</v>
      </c>
      <c r="Y47" s="75">
        <f>+Acres!Y46*'Machinery Operations'!$R56</f>
        <v>0</v>
      </c>
      <c r="Z47" s="75">
        <f>+Acres!Z46*'Machinery Operations'!$R56</f>
        <v>0</v>
      </c>
      <c r="AA47" s="75">
        <f>+Acres!AA46*'Machinery Operations'!$R56</f>
        <v>0</v>
      </c>
      <c r="AB47" s="75">
        <f>+Acres!AB46*'Machinery Operations'!$R56</f>
        <v>0</v>
      </c>
      <c r="AC47" s="75">
        <f>+Acres!AC46*'Machinery Operations'!$R56</f>
        <v>0</v>
      </c>
      <c r="AD47" s="75">
        <f>+Acres!AD46*'Machinery Operations'!$R56</f>
        <v>0</v>
      </c>
      <c r="AE47" s="75">
        <f>+Acres!AE46*'Machinery Operations'!$R56</f>
        <v>0</v>
      </c>
      <c r="AF47" s="75">
        <f>+Acres!AF46*'Machinery Operations'!$R56</f>
        <v>0</v>
      </c>
      <c r="AG47" s="75">
        <f>+Acres!AG46*'Machinery Operations'!$R56</f>
        <v>0</v>
      </c>
      <c r="AH47" s="75">
        <f>+Acres!AH46*'Machinery Operations'!$R56</f>
        <v>0</v>
      </c>
      <c r="AI47" s="75">
        <f>+Acres!AI46*'Machinery Operations'!$R56</f>
        <v>0</v>
      </c>
      <c r="AJ47" s="75">
        <f>+Acres!AJ46*'Machinery Operations'!$R56</f>
        <v>0</v>
      </c>
      <c r="AK47" s="75">
        <f>+Acres!AK46*'Machinery Operations'!$R56</f>
        <v>0</v>
      </c>
      <c r="AL47" s="75">
        <f>+Acres!AL46*'Machinery Operations'!$R56</f>
        <v>0</v>
      </c>
      <c r="AM47" s="75">
        <f>+Acres!AM46*'Machinery Operations'!$R56</f>
        <v>0</v>
      </c>
      <c r="AN47" s="75">
        <f>+Acres!AN46*'Machinery Operations'!$R56</f>
        <v>0</v>
      </c>
      <c r="AO47" s="75">
        <f>+Acres!AO46*'Machinery Operations'!$R56</f>
        <v>0</v>
      </c>
      <c r="AP47" s="75">
        <f>+Acres!AP46*'Machinery Operations'!$R56</f>
        <v>0</v>
      </c>
      <c r="AQ47" s="75">
        <f>+Acres!AQ46*'Machinery Operations'!$R56</f>
        <v>0</v>
      </c>
    </row>
    <row r="48" spans="1:43" ht="16.5" customHeight="1" x14ac:dyDescent="0.2">
      <c r="A48" s="3" t="str">
        <f>+'Machinery Operations'!A57</f>
        <v>Activity</v>
      </c>
      <c r="B48" s="3">
        <f>+'Machinery Operations'!B57</f>
        <v>0</v>
      </c>
      <c r="C48" s="3">
        <f>+'Machinery Operations'!C57</f>
        <v>0</v>
      </c>
      <c r="D48" s="75">
        <f>+Acres!D47*'Machinery Operations'!$R57</f>
        <v>0</v>
      </c>
      <c r="E48" s="75">
        <f>+Acres!E47*'Machinery Operations'!$R57</f>
        <v>0</v>
      </c>
      <c r="F48" s="75">
        <f>+Acres!F47*'Machinery Operations'!$R57</f>
        <v>0</v>
      </c>
      <c r="G48" s="75">
        <f>+Acres!G47*'Machinery Operations'!$R57</f>
        <v>0</v>
      </c>
      <c r="H48" s="75">
        <f>+Acres!H47*'Machinery Operations'!$R57</f>
        <v>0</v>
      </c>
      <c r="I48" s="75">
        <f>+Acres!I47*'Machinery Operations'!$R57</f>
        <v>0</v>
      </c>
      <c r="J48" s="75">
        <f>+Acres!J47*'Machinery Operations'!$R57</f>
        <v>0</v>
      </c>
      <c r="K48" s="75">
        <f>+Acres!K47*'Machinery Operations'!$R57</f>
        <v>0</v>
      </c>
      <c r="L48" s="75">
        <f>+Acres!L47*'Machinery Operations'!$R57</f>
        <v>0</v>
      </c>
      <c r="M48" s="75">
        <f>+Acres!M47*'Machinery Operations'!$R57</f>
        <v>0</v>
      </c>
      <c r="N48" s="75">
        <f>+Acres!N47*'Machinery Operations'!$R57</f>
        <v>0</v>
      </c>
      <c r="O48" s="75">
        <f>+Acres!O47*'Machinery Operations'!$R57</f>
        <v>0</v>
      </c>
      <c r="P48" s="75">
        <f>+Acres!P47*'Machinery Operations'!$R57</f>
        <v>0</v>
      </c>
      <c r="Q48" s="75">
        <f>+Acres!Q47*'Machinery Operations'!$R57</f>
        <v>0</v>
      </c>
      <c r="R48" s="75">
        <f>+Acres!R47*'Machinery Operations'!$R57</f>
        <v>0</v>
      </c>
      <c r="S48" s="75">
        <f>+Acres!S47*'Machinery Operations'!$R57</f>
        <v>0</v>
      </c>
      <c r="T48" s="75">
        <f>+Acres!T47*'Machinery Operations'!$R57</f>
        <v>0</v>
      </c>
      <c r="U48" s="75">
        <f>+Acres!U47*'Machinery Operations'!$R57</f>
        <v>0</v>
      </c>
      <c r="V48" s="75">
        <f>+Acres!V47*'Machinery Operations'!$R57</f>
        <v>0</v>
      </c>
      <c r="W48" s="75">
        <f>+Acres!W47*'Machinery Operations'!$R57</f>
        <v>0</v>
      </c>
      <c r="X48" s="75">
        <f>+Acres!X47*'Machinery Operations'!$R57</f>
        <v>0</v>
      </c>
      <c r="Y48" s="75">
        <f>+Acres!Y47*'Machinery Operations'!$R57</f>
        <v>0</v>
      </c>
      <c r="Z48" s="75">
        <f>+Acres!Z47*'Machinery Operations'!$R57</f>
        <v>0</v>
      </c>
      <c r="AA48" s="75">
        <f>+Acres!AA47*'Machinery Operations'!$R57</f>
        <v>0</v>
      </c>
      <c r="AB48" s="75">
        <f>+Acres!AB47*'Machinery Operations'!$R57</f>
        <v>0</v>
      </c>
      <c r="AC48" s="75">
        <f>+Acres!AC47*'Machinery Operations'!$R57</f>
        <v>0</v>
      </c>
      <c r="AD48" s="75">
        <f>+Acres!AD47*'Machinery Operations'!$R57</f>
        <v>0</v>
      </c>
      <c r="AE48" s="75">
        <f>+Acres!AE47*'Machinery Operations'!$R57</f>
        <v>0</v>
      </c>
      <c r="AF48" s="75">
        <f>+Acres!AF47*'Machinery Operations'!$R57</f>
        <v>0</v>
      </c>
      <c r="AG48" s="75">
        <f>+Acres!AG47*'Machinery Operations'!$R57</f>
        <v>0</v>
      </c>
      <c r="AH48" s="75">
        <f>+Acres!AH47*'Machinery Operations'!$R57</f>
        <v>0</v>
      </c>
      <c r="AI48" s="75">
        <f>+Acres!AI47*'Machinery Operations'!$R57</f>
        <v>0</v>
      </c>
      <c r="AJ48" s="75">
        <f>+Acres!AJ47*'Machinery Operations'!$R57</f>
        <v>0</v>
      </c>
      <c r="AK48" s="75">
        <f>+Acres!AK47*'Machinery Operations'!$R57</f>
        <v>0</v>
      </c>
      <c r="AL48" s="75">
        <f>+Acres!AL47*'Machinery Operations'!$R57</f>
        <v>0</v>
      </c>
      <c r="AM48" s="75">
        <f>+Acres!AM47*'Machinery Operations'!$R57</f>
        <v>0</v>
      </c>
      <c r="AN48" s="75">
        <f>+Acres!AN47*'Machinery Operations'!$R57</f>
        <v>0</v>
      </c>
      <c r="AO48" s="75">
        <f>+Acres!AO47*'Machinery Operations'!$R57</f>
        <v>0</v>
      </c>
      <c r="AP48" s="75">
        <f>+Acres!AP47*'Machinery Operations'!$R57</f>
        <v>0</v>
      </c>
      <c r="AQ48" s="75">
        <f>+Acres!AQ47*'Machinery Operations'!$R57</f>
        <v>0</v>
      </c>
    </row>
    <row r="49" spans="1:43" ht="16.5" customHeight="1" x14ac:dyDescent="0.2">
      <c r="A49" s="3" t="str">
        <f>+'Machinery Operations'!A58</f>
        <v>Activity</v>
      </c>
      <c r="B49" s="3">
        <f>+'Machinery Operations'!B58</f>
        <v>0</v>
      </c>
      <c r="C49" s="3">
        <f>+'Machinery Operations'!C58</f>
        <v>0</v>
      </c>
      <c r="D49" s="75">
        <f>+Acres!D48*'Machinery Operations'!$R58</f>
        <v>0</v>
      </c>
      <c r="E49" s="75">
        <f>+Acres!E48*'Machinery Operations'!$R58</f>
        <v>0</v>
      </c>
      <c r="F49" s="75">
        <f>+Acres!F48*'Machinery Operations'!$R58</f>
        <v>0</v>
      </c>
      <c r="G49" s="75">
        <f>+Acres!G48*'Machinery Operations'!$R58</f>
        <v>0</v>
      </c>
      <c r="H49" s="75">
        <f>+Acres!H48*'Machinery Operations'!$R58</f>
        <v>0</v>
      </c>
      <c r="I49" s="75">
        <f>+Acres!I48*'Machinery Operations'!$R58</f>
        <v>0</v>
      </c>
      <c r="J49" s="75">
        <f>+Acres!J48*'Machinery Operations'!$R58</f>
        <v>0</v>
      </c>
      <c r="K49" s="75">
        <f>+Acres!K48*'Machinery Operations'!$R58</f>
        <v>0</v>
      </c>
      <c r="L49" s="75">
        <f>+Acres!L48*'Machinery Operations'!$R58</f>
        <v>0</v>
      </c>
      <c r="M49" s="75">
        <f>+Acres!M48*'Machinery Operations'!$R58</f>
        <v>0</v>
      </c>
      <c r="N49" s="75">
        <f>+Acres!N48*'Machinery Operations'!$R58</f>
        <v>0</v>
      </c>
      <c r="O49" s="75">
        <f>+Acres!O48*'Machinery Operations'!$R58</f>
        <v>0</v>
      </c>
      <c r="P49" s="75">
        <f>+Acres!P48*'Machinery Operations'!$R58</f>
        <v>0</v>
      </c>
      <c r="Q49" s="75">
        <f>+Acres!Q48*'Machinery Operations'!$R58</f>
        <v>0</v>
      </c>
      <c r="R49" s="75">
        <f>+Acres!R48*'Machinery Operations'!$R58</f>
        <v>0</v>
      </c>
      <c r="S49" s="75">
        <f>+Acres!S48*'Machinery Operations'!$R58</f>
        <v>0</v>
      </c>
      <c r="T49" s="75">
        <f>+Acres!T48*'Machinery Operations'!$R58</f>
        <v>0</v>
      </c>
      <c r="U49" s="75">
        <f>+Acres!U48*'Machinery Operations'!$R58</f>
        <v>0</v>
      </c>
      <c r="V49" s="75">
        <f>+Acres!V48*'Machinery Operations'!$R58</f>
        <v>0</v>
      </c>
      <c r="W49" s="75">
        <f>+Acres!W48*'Machinery Operations'!$R58</f>
        <v>0</v>
      </c>
      <c r="X49" s="75">
        <f>+Acres!X48*'Machinery Operations'!$R58</f>
        <v>0</v>
      </c>
      <c r="Y49" s="75">
        <f>+Acres!Y48*'Machinery Operations'!$R58</f>
        <v>0</v>
      </c>
      <c r="Z49" s="75">
        <f>+Acres!Z48*'Machinery Operations'!$R58</f>
        <v>0</v>
      </c>
      <c r="AA49" s="75">
        <f>+Acres!AA48*'Machinery Operations'!$R58</f>
        <v>0</v>
      </c>
      <c r="AB49" s="75">
        <f>+Acres!AB48*'Machinery Operations'!$R58</f>
        <v>0</v>
      </c>
      <c r="AC49" s="75">
        <f>+Acres!AC48*'Machinery Operations'!$R58</f>
        <v>0</v>
      </c>
      <c r="AD49" s="75">
        <f>+Acres!AD48*'Machinery Operations'!$R58</f>
        <v>0</v>
      </c>
      <c r="AE49" s="75">
        <f>+Acres!AE48*'Machinery Operations'!$R58</f>
        <v>0</v>
      </c>
      <c r="AF49" s="75">
        <f>+Acres!AF48*'Machinery Operations'!$R58</f>
        <v>0</v>
      </c>
      <c r="AG49" s="75">
        <f>+Acres!AG48*'Machinery Operations'!$R58</f>
        <v>0</v>
      </c>
      <c r="AH49" s="75">
        <f>+Acres!AH48*'Machinery Operations'!$R58</f>
        <v>0</v>
      </c>
      <c r="AI49" s="75">
        <f>+Acres!AI48*'Machinery Operations'!$R58</f>
        <v>0</v>
      </c>
      <c r="AJ49" s="75">
        <f>+Acres!AJ48*'Machinery Operations'!$R58</f>
        <v>0</v>
      </c>
      <c r="AK49" s="75">
        <f>+Acres!AK48*'Machinery Operations'!$R58</f>
        <v>0</v>
      </c>
      <c r="AL49" s="75">
        <f>+Acres!AL48*'Machinery Operations'!$R58</f>
        <v>0</v>
      </c>
      <c r="AM49" s="75">
        <f>+Acres!AM48*'Machinery Operations'!$R58</f>
        <v>0</v>
      </c>
      <c r="AN49" s="75">
        <f>+Acres!AN48*'Machinery Operations'!$R58</f>
        <v>0</v>
      </c>
      <c r="AO49" s="75">
        <f>+Acres!AO48*'Machinery Operations'!$R58</f>
        <v>0</v>
      </c>
      <c r="AP49" s="75">
        <f>+Acres!AP48*'Machinery Operations'!$R58</f>
        <v>0</v>
      </c>
      <c r="AQ49" s="75">
        <f>+Acres!AQ48*'Machinery Operations'!$R58</f>
        <v>0</v>
      </c>
    </row>
    <row r="50" spans="1:43" ht="16.5" customHeight="1" x14ac:dyDescent="0.2">
      <c r="A50" s="3" t="str">
        <f>+'Machinery Operations'!A59</f>
        <v>Activity</v>
      </c>
      <c r="B50" s="3">
        <f>+'Machinery Operations'!B59</f>
        <v>0</v>
      </c>
      <c r="C50" s="3">
        <f>+'Machinery Operations'!C59</f>
        <v>0</v>
      </c>
      <c r="D50" s="75">
        <f>+Acres!D49*'Machinery Operations'!$R59</f>
        <v>0</v>
      </c>
      <c r="E50" s="75">
        <f>+Acres!E49*'Machinery Operations'!$R59</f>
        <v>0</v>
      </c>
      <c r="F50" s="75">
        <f>+Acres!F49*'Machinery Operations'!$R59</f>
        <v>0</v>
      </c>
      <c r="G50" s="75">
        <f>+Acres!G49*'Machinery Operations'!$R59</f>
        <v>0</v>
      </c>
      <c r="H50" s="75">
        <f>+Acres!H49*'Machinery Operations'!$R59</f>
        <v>0</v>
      </c>
      <c r="I50" s="75">
        <f>+Acres!I49*'Machinery Operations'!$R59</f>
        <v>0</v>
      </c>
      <c r="J50" s="75">
        <f>+Acres!J49*'Machinery Operations'!$R59</f>
        <v>0</v>
      </c>
      <c r="K50" s="75">
        <f>+Acres!K49*'Machinery Operations'!$R59</f>
        <v>0</v>
      </c>
      <c r="L50" s="75">
        <f>+Acres!L49*'Machinery Operations'!$R59</f>
        <v>0</v>
      </c>
      <c r="M50" s="75">
        <f>+Acres!M49*'Machinery Operations'!$R59</f>
        <v>0</v>
      </c>
      <c r="N50" s="75">
        <f>+Acres!N49*'Machinery Operations'!$R59</f>
        <v>0</v>
      </c>
      <c r="O50" s="75">
        <f>+Acres!O49*'Machinery Operations'!$R59</f>
        <v>0</v>
      </c>
      <c r="P50" s="75">
        <f>+Acres!P49*'Machinery Operations'!$R59</f>
        <v>0</v>
      </c>
      <c r="Q50" s="75">
        <f>+Acres!Q49*'Machinery Operations'!$R59</f>
        <v>0</v>
      </c>
      <c r="R50" s="75">
        <f>+Acres!R49*'Machinery Operations'!$R59</f>
        <v>0</v>
      </c>
      <c r="S50" s="75">
        <f>+Acres!S49*'Machinery Operations'!$R59</f>
        <v>0</v>
      </c>
      <c r="T50" s="75">
        <f>+Acres!T49*'Machinery Operations'!$R59</f>
        <v>0</v>
      </c>
      <c r="U50" s="75">
        <f>+Acres!U49*'Machinery Operations'!$R59</f>
        <v>0</v>
      </c>
      <c r="V50" s="75">
        <f>+Acres!V49*'Machinery Operations'!$R59</f>
        <v>0</v>
      </c>
      <c r="W50" s="75">
        <f>+Acres!W49*'Machinery Operations'!$R59</f>
        <v>0</v>
      </c>
      <c r="X50" s="75">
        <f>+Acres!X49*'Machinery Operations'!$R59</f>
        <v>0</v>
      </c>
      <c r="Y50" s="75">
        <f>+Acres!Y49*'Machinery Operations'!$R59</f>
        <v>0</v>
      </c>
      <c r="Z50" s="75">
        <f>+Acres!Z49*'Machinery Operations'!$R59</f>
        <v>0</v>
      </c>
      <c r="AA50" s="75">
        <f>+Acres!AA49*'Machinery Operations'!$R59</f>
        <v>0</v>
      </c>
      <c r="AB50" s="75">
        <f>+Acres!AB49*'Machinery Operations'!$R59</f>
        <v>0</v>
      </c>
      <c r="AC50" s="75">
        <f>+Acres!AC49*'Machinery Operations'!$R59</f>
        <v>0</v>
      </c>
      <c r="AD50" s="75">
        <f>+Acres!AD49*'Machinery Operations'!$R59</f>
        <v>0</v>
      </c>
      <c r="AE50" s="75">
        <f>+Acres!AE49*'Machinery Operations'!$R59</f>
        <v>0</v>
      </c>
      <c r="AF50" s="75">
        <f>+Acres!AF49*'Machinery Operations'!$R59</f>
        <v>0</v>
      </c>
      <c r="AG50" s="75">
        <f>+Acres!AG49*'Machinery Operations'!$R59</f>
        <v>0</v>
      </c>
      <c r="AH50" s="75">
        <f>+Acres!AH49*'Machinery Operations'!$R59</f>
        <v>0</v>
      </c>
      <c r="AI50" s="75">
        <f>+Acres!AI49*'Machinery Operations'!$R59</f>
        <v>0</v>
      </c>
      <c r="AJ50" s="75">
        <f>+Acres!AJ49*'Machinery Operations'!$R59</f>
        <v>0</v>
      </c>
      <c r="AK50" s="75">
        <f>+Acres!AK49*'Machinery Operations'!$R59</f>
        <v>0</v>
      </c>
      <c r="AL50" s="75">
        <f>+Acres!AL49*'Machinery Operations'!$R59</f>
        <v>0</v>
      </c>
      <c r="AM50" s="75">
        <f>+Acres!AM49*'Machinery Operations'!$R59</f>
        <v>0</v>
      </c>
      <c r="AN50" s="75">
        <f>+Acres!AN49*'Machinery Operations'!$R59</f>
        <v>0</v>
      </c>
      <c r="AO50" s="75">
        <f>+Acres!AO49*'Machinery Operations'!$R59</f>
        <v>0</v>
      </c>
      <c r="AP50" s="75">
        <f>+Acres!AP49*'Machinery Operations'!$R59</f>
        <v>0</v>
      </c>
      <c r="AQ50" s="75">
        <f>+Acres!AQ49*'Machinery Operations'!$R59</f>
        <v>0</v>
      </c>
    </row>
    <row r="51" spans="1:43" ht="16.5" customHeight="1" x14ac:dyDescent="0.2">
      <c r="A51" s="3" t="str">
        <f>+'Machinery Operations'!A60</f>
        <v>Activity</v>
      </c>
      <c r="B51" s="3">
        <f>+'Machinery Operations'!B60</f>
        <v>0</v>
      </c>
      <c r="C51" s="3">
        <f>+'Machinery Operations'!C60</f>
        <v>0</v>
      </c>
      <c r="D51" s="75">
        <f>+Acres!D50*'Machinery Operations'!$R60</f>
        <v>0</v>
      </c>
      <c r="E51" s="75">
        <f>+Acres!E50*'Machinery Operations'!$R60</f>
        <v>0</v>
      </c>
      <c r="F51" s="75">
        <f>+Acres!F50*'Machinery Operations'!$R60</f>
        <v>0</v>
      </c>
      <c r="G51" s="75">
        <f>+Acres!G50*'Machinery Operations'!$R60</f>
        <v>0</v>
      </c>
      <c r="H51" s="75">
        <f>+Acres!H50*'Machinery Operations'!$R60</f>
        <v>0</v>
      </c>
      <c r="I51" s="75">
        <f>+Acres!I50*'Machinery Operations'!$R60</f>
        <v>0</v>
      </c>
      <c r="J51" s="75">
        <f>+Acres!J50*'Machinery Operations'!$R60</f>
        <v>0</v>
      </c>
      <c r="K51" s="75">
        <f>+Acres!K50*'Machinery Operations'!$R60</f>
        <v>0</v>
      </c>
      <c r="L51" s="75">
        <f>+Acres!L50*'Machinery Operations'!$R60</f>
        <v>0</v>
      </c>
      <c r="M51" s="75">
        <f>+Acres!M50*'Machinery Operations'!$R60</f>
        <v>0</v>
      </c>
      <c r="N51" s="75">
        <f>+Acres!N50*'Machinery Operations'!$R60</f>
        <v>0</v>
      </c>
      <c r="O51" s="75">
        <f>+Acres!O50*'Machinery Operations'!$R60</f>
        <v>0</v>
      </c>
      <c r="P51" s="75">
        <f>+Acres!P50*'Machinery Operations'!$R60</f>
        <v>0</v>
      </c>
      <c r="Q51" s="75">
        <f>+Acres!Q50*'Machinery Operations'!$R60</f>
        <v>0</v>
      </c>
      <c r="R51" s="75">
        <f>+Acres!R50*'Machinery Operations'!$R60</f>
        <v>0</v>
      </c>
      <c r="S51" s="75">
        <f>+Acres!S50*'Machinery Operations'!$R60</f>
        <v>0</v>
      </c>
      <c r="T51" s="75">
        <f>+Acres!T50*'Machinery Operations'!$R60</f>
        <v>0</v>
      </c>
      <c r="U51" s="75">
        <f>+Acres!U50*'Machinery Operations'!$R60</f>
        <v>0</v>
      </c>
      <c r="V51" s="75">
        <f>+Acres!V50*'Machinery Operations'!$R60</f>
        <v>0</v>
      </c>
      <c r="W51" s="75">
        <f>+Acres!W50*'Machinery Operations'!$R60</f>
        <v>0</v>
      </c>
      <c r="X51" s="75">
        <f>+Acres!X50*'Machinery Operations'!$R60</f>
        <v>0</v>
      </c>
      <c r="Y51" s="75">
        <f>+Acres!Y50*'Machinery Operations'!$R60</f>
        <v>0</v>
      </c>
      <c r="Z51" s="75">
        <f>+Acres!Z50*'Machinery Operations'!$R60</f>
        <v>0</v>
      </c>
      <c r="AA51" s="75">
        <f>+Acres!AA50*'Machinery Operations'!$R60</f>
        <v>0</v>
      </c>
      <c r="AB51" s="75">
        <f>+Acres!AB50*'Machinery Operations'!$R60</f>
        <v>0</v>
      </c>
      <c r="AC51" s="75">
        <f>+Acres!AC50*'Machinery Operations'!$R60</f>
        <v>0</v>
      </c>
      <c r="AD51" s="75">
        <f>+Acres!AD50*'Machinery Operations'!$R60</f>
        <v>0</v>
      </c>
      <c r="AE51" s="75">
        <f>+Acres!AE50*'Machinery Operations'!$R60</f>
        <v>0</v>
      </c>
      <c r="AF51" s="75">
        <f>+Acres!AF50*'Machinery Operations'!$R60</f>
        <v>0</v>
      </c>
      <c r="AG51" s="75">
        <f>+Acres!AG50*'Machinery Operations'!$R60</f>
        <v>0</v>
      </c>
      <c r="AH51" s="75">
        <f>+Acres!AH50*'Machinery Operations'!$R60</f>
        <v>0</v>
      </c>
      <c r="AI51" s="75">
        <f>+Acres!AI50*'Machinery Operations'!$R60</f>
        <v>0</v>
      </c>
      <c r="AJ51" s="75">
        <f>+Acres!AJ50*'Machinery Operations'!$R60</f>
        <v>0</v>
      </c>
      <c r="AK51" s="75">
        <f>+Acres!AK50*'Machinery Operations'!$R60</f>
        <v>0</v>
      </c>
      <c r="AL51" s="75">
        <f>+Acres!AL50*'Machinery Operations'!$R60</f>
        <v>0</v>
      </c>
      <c r="AM51" s="75">
        <f>+Acres!AM50*'Machinery Operations'!$R60</f>
        <v>0</v>
      </c>
      <c r="AN51" s="75">
        <f>+Acres!AN50*'Machinery Operations'!$R60</f>
        <v>0</v>
      </c>
      <c r="AO51" s="75">
        <f>+Acres!AO50*'Machinery Operations'!$R60</f>
        <v>0</v>
      </c>
      <c r="AP51" s="75">
        <f>+Acres!AP50*'Machinery Operations'!$R60</f>
        <v>0</v>
      </c>
      <c r="AQ51" s="75">
        <f>+Acres!AQ50*'Machinery Operations'!$R60</f>
        <v>0</v>
      </c>
    </row>
    <row r="52" spans="1:43" ht="16.5" customHeight="1" x14ac:dyDescent="0.2">
      <c r="A52" s="3" t="str">
        <f>+'Machinery Operations'!A61</f>
        <v>Activity</v>
      </c>
      <c r="B52" s="3">
        <f>+'Machinery Operations'!B61</f>
        <v>0</v>
      </c>
      <c r="C52" s="3">
        <f>+'Machinery Operations'!C61</f>
        <v>0</v>
      </c>
      <c r="D52" s="75">
        <f>+Acres!D51*'Machinery Operations'!$R61</f>
        <v>0</v>
      </c>
      <c r="E52" s="75">
        <f>+Acres!E51*'Machinery Operations'!$R61</f>
        <v>0</v>
      </c>
      <c r="F52" s="75">
        <f>+Acres!F51*'Machinery Operations'!$R61</f>
        <v>0</v>
      </c>
      <c r="G52" s="75">
        <f>+Acres!G51*'Machinery Operations'!$R61</f>
        <v>0</v>
      </c>
      <c r="H52" s="75">
        <f>+Acres!H51*'Machinery Operations'!$R61</f>
        <v>0</v>
      </c>
      <c r="I52" s="75">
        <f>+Acres!I51*'Machinery Operations'!$R61</f>
        <v>0</v>
      </c>
      <c r="J52" s="75">
        <f>+Acres!J51*'Machinery Operations'!$R61</f>
        <v>0</v>
      </c>
      <c r="K52" s="75">
        <f>+Acres!K51*'Machinery Operations'!$R61</f>
        <v>0</v>
      </c>
      <c r="L52" s="75">
        <f>+Acres!L51*'Machinery Operations'!$R61</f>
        <v>0</v>
      </c>
      <c r="M52" s="75">
        <f>+Acres!M51*'Machinery Operations'!$R61</f>
        <v>0</v>
      </c>
      <c r="N52" s="75">
        <f>+Acres!N51*'Machinery Operations'!$R61</f>
        <v>0</v>
      </c>
      <c r="O52" s="75">
        <f>+Acres!O51*'Machinery Operations'!$R61</f>
        <v>0</v>
      </c>
      <c r="P52" s="75">
        <f>+Acres!P51*'Machinery Operations'!$R61</f>
        <v>0</v>
      </c>
      <c r="Q52" s="75">
        <f>+Acres!Q51*'Machinery Operations'!$R61</f>
        <v>0</v>
      </c>
      <c r="R52" s="75">
        <f>+Acres!R51*'Machinery Operations'!$R61</f>
        <v>0</v>
      </c>
      <c r="S52" s="75">
        <f>+Acres!S51*'Machinery Operations'!$R61</f>
        <v>0</v>
      </c>
      <c r="T52" s="75">
        <f>+Acres!T51*'Machinery Operations'!$R61</f>
        <v>0</v>
      </c>
      <c r="U52" s="75">
        <f>+Acres!U51*'Machinery Operations'!$R61</f>
        <v>0</v>
      </c>
      <c r="V52" s="75">
        <f>+Acres!V51*'Machinery Operations'!$R61</f>
        <v>0</v>
      </c>
      <c r="W52" s="75">
        <f>+Acres!W51*'Machinery Operations'!$R61</f>
        <v>0</v>
      </c>
      <c r="X52" s="75">
        <f>+Acres!X51*'Machinery Operations'!$R61</f>
        <v>0</v>
      </c>
      <c r="Y52" s="75">
        <f>+Acres!Y51*'Machinery Operations'!$R61</f>
        <v>0</v>
      </c>
      <c r="Z52" s="75">
        <f>+Acres!Z51*'Machinery Operations'!$R61</f>
        <v>0</v>
      </c>
      <c r="AA52" s="75">
        <f>+Acres!AA51*'Machinery Operations'!$R61</f>
        <v>0</v>
      </c>
      <c r="AB52" s="75">
        <f>+Acres!AB51*'Machinery Operations'!$R61</f>
        <v>0</v>
      </c>
      <c r="AC52" s="75">
        <f>+Acres!AC51*'Machinery Operations'!$R61</f>
        <v>0</v>
      </c>
      <c r="AD52" s="75">
        <f>+Acres!AD51*'Machinery Operations'!$R61</f>
        <v>0</v>
      </c>
      <c r="AE52" s="75">
        <f>+Acres!AE51*'Machinery Operations'!$R61</f>
        <v>0</v>
      </c>
      <c r="AF52" s="75">
        <f>+Acres!AF51*'Machinery Operations'!$R61</f>
        <v>0</v>
      </c>
      <c r="AG52" s="75">
        <f>+Acres!AG51*'Machinery Operations'!$R61</f>
        <v>0</v>
      </c>
      <c r="AH52" s="75">
        <f>+Acres!AH51*'Machinery Operations'!$R61</f>
        <v>0</v>
      </c>
      <c r="AI52" s="75">
        <f>+Acres!AI51*'Machinery Operations'!$R61</f>
        <v>0</v>
      </c>
      <c r="AJ52" s="75">
        <f>+Acres!AJ51*'Machinery Operations'!$R61</f>
        <v>0</v>
      </c>
      <c r="AK52" s="75">
        <f>+Acres!AK51*'Machinery Operations'!$R61</f>
        <v>0</v>
      </c>
      <c r="AL52" s="75">
        <f>+Acres!AL51*'Machinery Operations'!$R61</f>
        <v>0</v>
      </c>
      <c r="AM52" s="75">
        <f>+Acres!AM51*'Machinery Operations'!$R61</f>
        <v>0</v>
      </c>
      <c r="AN52" s="75">
        <f>+Acres!AN51*'Machinery Operations'!$R61</f>
        <v>0</v>
      </c>
      <c r="AO52" s="75">
        <f>+Acres!AO51*'Machinery Operations'!$R61</f>
        <v>0</v>
      </c>
      <c r="AP52" s="75">
        <f>+Acres!AP51*'Machinery Operations'!$R61</f>
        <v>0</v>
      </c>
      <c r="AQ52" s="75">
        <f>+Acres!AQ51*'Machinery Operations'!$R61</f>
        <v>0</v>
      </c>
    </row>
    <row r="53" spans="1:43" ht="18.75" customHeight="1" x14ac:dyDescent="0.2">
      <c r="A53" s="3" t="str">
        <f>+'Machinery Operations'!A62</f>
        <v>Activity</v>
      </c>
      <c r="B53" s="3">
        <f>+'Machinery Operations'!B62</f>
        <v>0</v>
      </c>
      <c r="C53" s="3">
        <f>+'Machinery Operations'!C62</f>
        <v>0</v>
      </c>
      <c r="D53" s="75">
        <f>+Acres!D52*'Machinery Operations'!$R62</f>
        <v>0</v>
      </c>
      <c r="E53" s="75">
        <f>+Acres!E52*'Machinery Operations'!$R62</f>
        <v>0</v>
      </c>
      <c r="F53" s="75">
        <f>+Acres!F52*'Machinery Operations'!$R62</f>
        <v>0</v>
      </c>
      <c r="G53" s="75">
        <f>+Acres!G52*'Machinery Operations'!$R62</f>
        <v>0</v>
      </c>
      <c r="H53" s="75">
        <f>+Acres!H52*'Machinery Operations'!$R62</f>
        <v>0</v>
      </c>
      <c r="I53" s="75">
        <f>+Acres!I52*'Machinery Operations'!$R62</f>
        <v>0</v>
      </c>
      <c r="J53" s="75">
        <f>+Acres!J52*'Machinery Operations'!$R62</f>
        <v>0</v>
      </c>
      <c r="K53" s="75">
        <f>+Acres!K52*'Machinery Operations'!$R62</f>
        <v>0</v>
      </c>
      <c r="L53" s="75">
        <f>+Acres!L52*'Machinery Operations'!$R62</f>
        <v>0</v>
      </c>
      <c r="M53" s="75">
        <f>+Acres!M52*'Machinery Operations'!$R62</f>
        <v>0</v>
      </c>
      <c r="N53" s="75">
        <f>+Acres!N52*'Machinery Operations'!$R62</f>
        <v>0</v>
      </c>
      <c r="O53" s="75">
        <f>+Acres!O52*'Machinery Operations'!$R62</f>
        <v>0</v>
      </c>
      <c r="P53" s="75">
        <f>+Acres!P52*'Machinery Operations'!$R62</f>
        <v>0</v>
      </c>
      <c r="Q53" s="75">
        <f>+Acres!Q52*'Machinery Operations'!$R62</f>
        <v>0</v>
      </c>
      <c r="R53" s="75">
        <f>+Acres!R52*'Machinery Operations'!$R62</f>
        <v>0</v>
      </c>
      <c r="S53" s="75">
        <f>+Acres!S52*'Machinery Operations'!$R62</f>
        <v>0</v>
      </c>
      <c r="T53" s="75">
        <f>+Acres!T52*'Machinery Operations'!$R62</f>
        <v>0</v>
      </c>
      <c r="U53" s="75">
        <f>+Acres!U52*'Machinery Operations'!$R62</f>
        <v>0</v>
      </c>
      <c r="V53" s="75">
        <f>+Acres!V52*'Machinery Operations'!$R62</f>
        <v>0</v>
      </c>
      <c r="W53" s="75">
        <f>+Acres!W52*'Machinery Operations'!$R62</f>
        <v>0</v>
      </c>
      <c r="X53" s="75">
        <f>+Acres!X52*'Machinery Operations'!$R62</f>
        <v>0</v>
      </c>
      <c r="Y53" s="75">
        <f>+Acres!Y52*'Machinery Operations'!$R62</f>
        <v>0</v>
      </c>
      <c r="Z53" s="75">
        <f>+Acres!Z52*'Machinery Operations'!$R62</f>
        <v>0</v>
      </c>
      <c r="AA53" s="75">
        <f>+Acres!AA52*'Machinery Operations'!$R62</f>
        <v>0</v>
      </c>
      <c r="AB53" s="75">
        <f>+Acres!AB52*'Machinery Operations'!$R62</f>
        <v>0</v>
      </c>
      <c r="AC53" s="75">
        <f>+Acres!AC52*'Machinery Operations'!$R62</f>
        <v>0</v>
      </c>
      <c r="AD53" s="75">
        <f>+Acres!AD52*'Machinery Operations'!$R62</f>
        <v>0</v>
      </c>
      <c r="AE53" s="75">
        <f>+Acres!AE52*'Machinery Operations'!$R62</f>
        <v>0</v>
      </c>
      <c r="AF53" s="75">
        <f>+Acres!AF52*'Machinery Operations'!$R62</f>
        <v>0</v>
      </c>
      <c r="AG53" s="75">
        <f>+Acres!AG52*'Machinery Operations'!$R62</f>
        <v>0</v>
      </c>
      <c r="AH53" s="75">
        <f>+Acres!AH52*'Machinery Operations'!$R62</f>
        <v>0</v>
      </c>
      <c r="AI53" s="75">
        <f>+Acres!AI52*'Machinery Operations'!$R62</f>
        <v>0</v>
      </c>
      <c r="AJ53" s="75">
        <f>+Acres!AJ52*'Machinery Operations'!$R62</f>
        <v>0</v>
      </c>
      <c r="AK53" s="75">
        <f>+Acres!AK52*'Machinery Operations'!$R62</f>
        <v>0</v>
      </c>
      <c r="AL53" s="75">
        <f>+Acres!AL52*'Machinery Operations'!$R62</f>
        <v>0</v>
      </c>
      <c r="AM53" s="75">
        <f>+Acres!AM52*'Machinery Operations'!$R62</f>
        <v>0</v>
      </c>
      <c r="AN53" s="75">
        <f>+Acres!AN52*'Machinery Operations'!$R62</f>
        <v>0</v>
      </c>
      <c r="AO53" s="75">
        <f>+Acres!AO52*'Machinery Operations'!$R62</f>
        <v>0</v>
      </c>
      <c r="AP53" s="75">
        <f>+Acres!AP52*'Machinery Operations'!$R62</f>
        <v>0</v>
      </c>
      <c r="AQ53" s="75">
        <f>+Acres!AQ52*'Machinery Operations'!$R62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28515625" customWidth="1"/>
    <col min="2" max="2" width="15.85546875" customWidth="1"/>
    <col min="3" max="3" width="15.710937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46</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Operations'!$S19</f>
        <v>0</v>
      </c>
      <c r="E10" s="75">
        <f>+Acres!E9*'Machinery Operations'!$S19</f>
        <v>0</v>
      </c>
      <c r="F10" s="75">
        <f>+Acres!F9*'Machinery Operations'!$S19</f>
        <v>0</v>
      </c>
      <c r="G10" s="75">
        <f>+Acres!G9*'Machinery Operations'!$S19</f>
        <v>0</v>
      </c>
      <c r="H10" s="75">
        <f>+Acres!H9*'Machinery Operations'!$S19</f>
        <v>0</v>
      </c>
      <c r="I10" s="75">
        <f>+Acres!I9*'Machinery Operations'!$S19</f>
        <v>0</v>
      </c>
      <c r="J10" s="75">
        <f>+Acres!J9*'Machinery Operations'!$S19</f>
        <v>0</v>
      </c>
      <c r="K10" s="75">
        <f>+Acres!K9*'Machinery Operations'!$S19</f>
        <v>0</v>
      </c>
      <c r="L10" s="75">
        <f>+Acres!L9*'Machinery Operations'!$S19</f>
        <v>0</v>
      </c>
      <c r="M10" s="75">
        <f>+Acres!M9*'Machinery Operations'!$S19</f>
        <v>0</v>
      </c>
      <c r="N10" s="75">
        <f>+Acres!N9*'Machinery Operations'!$S19</f>
        <v>0</v>
      </c>
      <c r="O10" s="75">
        <f>+Acres!O9*'Machinery Operations'!$S19</f>
        <v>0</v>
      </c>
      <c r="P10" s="75">
        <f>+Acres!P9*'Machinery Operations'!$S19</f>
        <v>0</v>
      </c>
      <c r="Q10" s="75">
        <f>+Acres!Q9*'Machinery Operations'!$S19</f>
        <v>0</v>
      </c>
      <c r="R10" s="75">
        <f>+Acres!R9*'Machinery Operations'!$S19</f>
        <v>0</v>
      </c>
      <c r="S10" s="75">
        <f>+Acres!S9*'Machinery Operations'!$S19</f>
        <v>0</v>
      </c>
      <c r="T10" s="75">
        <f>+Acres!T9*'Machinery Operations'!$S19</f>
        <v>0</v>
      </c>
      <c r="U10" s="75">
        <f>+Acres!U9*'Machinery Operations'!$S19</f>
        <v>0</v>
      </c>
      <c r="V10" s="75">
        <f>+Acres!V9*'Machinery Operations'!$S19</f>
        <v>0</v>
      </c>
      <c r="W10" s="75">
        <f>+Acres!W9*'Machinery Operations'!$S19</f>
        <v>0</v>
      </c>
      <c r="X10" s="75">
        <f>+Acres!X9*'Machinery Operations'!$S19</f>
        <v>0</v>
      </c>
      <c r="Y10" s="75">
        <f>+Acres!Y9*'Machinery Operations'!$S19</f>
        <v>0</v>
      </c>
      <c r="Z10" s="75">
        <f>+Acres!Z9*'Machinery Operations'!$S19</f>
        <v>0</v>
      </c>
      <c r="AA10" s="75">
        <f>+Acres!AA9*'Machinery Operations'!$S19</f>
        <v>0</v>
      </c>
      <c r="AB10" s="75">
        <f>+Acres!AB9*'Machinery Operations'!$S19</f>
        <v>0</v>
      </c>
      <c r="AC10" s="75">
        <f>+Acres!AC9*'Machinery Operations'!$S19</f>
        <v>0</v>
      </c>
      <c r="AD10" s="75">
        <f>+Acres!AD9*'Machinery Operations'!$S19</f>
        <v>0</v>
      </c>
      <c r="AE10" s="75">
        <f>+Acres!AE9*'Machinery Operations'!$S19</f>
        <v>0</v>
      </c>
      <c r="AF10" s="75">
        <f>+Acres!AF9*'Machinery Operations'!$S19</f>
        <v>0</v>
      </c>
      <c r="AG10" s="75">
        <f>+Acres!AG9*'Machinery Operations'!$S19</f>
        <v>0</v>
      </c>
      <c r="AH10" s="75">
        <f>+Acres!AH9*'Machinery Operations'!$S19</f>
        <v>0</v>
      </c>
      <c r="AI10" s="75">
        <f>+Acres!AI9*'Machinery Operations'!$S19</f>
        <v>0</v>
      </c>
      <c r="AJ10" s="75">
        <f>+Acres!AJ9*'Machinery Operations'!$S19</f>
        <v>0</v>
      </c>
      <c r="AK10" s="75">
        <f>+Acres!AK9*'Machinery Operations'!$S19</f>
        <v>0</v>
      </c>
      <c r="AL10" s="75">
        <f>+Acres!AL9*'Machinery Operations'!$S19</f>
        <v>0</v>
      </c>
      <c r="AM10" s="75">
        <f>+Acres!AM9*'Machinery Operations'!$S19</f>
        <v>0</v>
      </c>
      <c r="AN10" s="75">
        <f>+Acres!AN9*'Machinery Operations'!$S19</f>
        <v>0</v>
      </c>
      <c r="AO10" s="75">
        <f>+Acres!AO9*'Machinery Operations'!$S19</f>
        <v>0</v>
      </c>
      <c r="AP10" s="75">
        <f>+Acres!AP9*'Machinery Operations'!$S19</f>
        <v>0</v>
      </c>
      <c r="AQ10" s="75">
        <f>+Acres!AQ9*'Machinery Operations'!$S19</f>
        <v>0</v>
      </c>
    </row>
    <row r="11" spans="1:43" ht="18.75" customHeight="1" x14ac:dyDescent="0.2">
      <c r="A11" s="3" t="str">
        <f>+'Machinery Operations'!A20</f>
        <v>Activity</v>
      </c>
      <c r="B11" s="3">
        <f>+'Machinery Operations'!B20</f>
        <v>0</v>
      </c>
      <c r="C11" s="3">
        <f>+'Machinery Operations'!C20</f>
        <v>0</v>
      </c>
      <c r="D11" s="75">
        <f>+Acres!D10*'Machinery Operations'!$S20</f>
        <v>0</v>
      </c>
      <c r="E11" s="75">
        <f>+Acres!E10*'Machinery Operations'!$S20</f>
        <v>0</v>
      </c>
      <c r="F11" s="75">
        <f>+Acres!F10*'Machinery Operations'!$S20</f>
        <v>0</v>
      </c>
      <c r="G11" s="75">
        <f>+Acres!G10*'Machinery Operations'!$S20</f>
        <v>0</v>
      </c>
      <c r="H11" s="75">
        <f>+Acres!H10*'Machinery Operations'!$S20</f>
        <v>0</v>
      </c>
      <c r="I11" s="75">
        <f>+Acres!I10*'Machinery Operations'!$S20</f>
        <v>0</v>
      </c>
      <c r="J11" s="75">
        <f>+Acres!J10*'Machinery Operations'!$S20</f>
        <v>0</v>
      </c>
      <c r="K11" s="75">
        <f>+Acres!K10*'Machinery Operations'!$S20</f>
        <v>0</v>
      </c>
      <c r="L11" s="75">
        <f>+Acres!L10*'Machinery Operations'!$S20</f>
        <v>0</v>
      </c>
      <c r="M11" s="75">
        <f>+Acres!M10*'Machinery Operations'!$S20</f>
        <v>0</v>
      </c>
      <c r="N11" s="75">
        <f>+Acres!N10*'Machinery Operations'!$S20</f>
        <v>0</v>
      </c>
      <c r="O11" s="75">
        <f>+Acres!O10*'Machinery Operations'!$S20</f>
        <v>0</v>
      </c>
      <c r="P11" s="75">
        <f>+Acres!P10*'Machinery Operations'!$S20</f>
        <v>0</v>
      </c>
      <c r="Q11" s="75">
        <f>+Acres!Q10*'Machinery Operations'!$S20</f>
        <v>0</v>
      </c>
      <c r="R11" s="75">
        <f>+Acres!R10*'Machinery Operations'!$S20</f>
        <v>0</v>
      </c>
      <c r="S11" s="75">
        <f>+Acres!S10*'Machinery Operations'!$S20</f>
        <v>0</v>
      </c>
      <c r="T11" s="75">
        <f>+Acres!T10*'Machinery Operations'!$S20</f>
        <v>0</v>
      </c>
      <c r="U11" s="75">
        <f>+Acres!U10*'Machinery Operations'!$S20</f>
        <v>0</v>
      </c>
      <c r="V11" s="75">
        <f>+Acres!V10*'Machinery Operations'!$S20</f>
        <v>0</v>
      </c>
      <c r="W11" s="75">
        <f>+Acres!W10*'Machinery Operations'!$S20</f>
        <v>0</v>
      </c>
      <c r="X11" s="75">
        <f>+Acres!X10*'Machinery Operations'!$S20</f>
        <v>0</v>
      </c>
      <c r="Y11" s="75">
        <f>+Acres!Y10*'Machinery Operations'!$S20</f>
        <v>0</v>
      </c>
      <c r="Z11" s="75">
        <f>+Acres!Z10*'Machinery Operations'!$S20</f>
        <v>0</v>
      </c>
      <c r="AA11" s="75">
        <f>+Acres!AA10*'Machinery Operations'!$S20</f>
        <v>0</v>
      </c>
      <c r="AB11" s="75">
        <f>+Acres!AB10*'Machinery Operations'!$S20</f>
        <v>0</v>
      </c>
      <c r="AC11" s="75">
        <f>+Acres!AC10*'Machinery Operations'!$S20</f>
        <v>0</v>
      </c>
      <c r="AD11" s="75">
        <f>+Acres!AD10*'Machinery Operations'!$S20</f>
        <v>0</v>
      </c>
      <c r="AE11" s="75">
        <f>+Acres!AE10*'Machinery Operations'!$S20</f>
        <v>0</v>
      </c>
      <c r="AF11" s="75">
        <f>+Acres!AF10*'Machinery Operations'!$S20</f>
        <v>0</v>
      </c>
      <c r="AG11" s="75">
        <f>+Acres!AG10*'Machinery Operations'!$S20</f>
        <v>0</v>
      </c>
      <c r="AH11" s="75">
        <f>+Acres!AH10*'Machinery Operations'!$S20</f>
        <v>0</v>
      </c>
      <c r="AI11" s="75">
        <f>+Acres!AI10*'Machinery Operations'!$S20</f>
        <v>0</v>
      </c>
      <c r="AJ11" s="75">
        <f>+Acres!AJ10*'Machinery Operations'!$S20</f>
        <v>0</v>
      </c>
      <c r="AK11" s="75">
        <f>+Acres!AK10*'Machinery Operations'!$S20</f>
        <v>0</v>
      </c>
      <c r="AL11" s="75">
        <f>+Acres!AL10*'Machinery Operations'!$S20</f>
        <v>0</v>
      </c>
      <c r="AM11" s="75">
        <f>+Acres!AM10*'Machinery Operations'!$S20</f>
        <v>0</v>
      </c>
      <c r="AN11" s="75">
        <f>+Acres!AN10*'Machinery Operations'!$S20</f>
        <v>0</v>
      </c>
      <c r="AO11" s="75">
        <f>+Acres!AO10*'Machinery Operations'!$S20</f>
        <v>0</v>
      </c>
      <c r="AP11" s="75">
        <f>+Acres!AP10*'Machinery Operations'!$S20</f>
        <v>0</v>
      </c>
      <c r="AQ11" s="75">
        <f>+Acres!AQ10*'Machinery Operations'!$S20</f>
        <v>0</v>
      </c>
    </row>
    <row r="12" spans="1:43" ht="18.75" customHeight="1" x14ac:dyDescent="0.2">
      <c r="A12" s="3" t="str">
        <f>+'Machinery Operations'!A21</f>
        <v>Activity</v>
      </c>
      <c r="B12" s="3">
        <f>+'Machinery Operations'!B21</f>
        <v>0</v>
      </c>
      <c r="C12" s="3">
        <f>+'Machinery Operations'!C21</f>
        <v>0</v>
      </c>
      <c r="D12" s="75">
        <f>+Acres!D11*'Machinery Operations'!$S21</f>
        <v>0</v>
      </c>
      <c r="E12" s="75">
        <f>+Acres!E11*'Machinery Operations'!$S21</f>
        <v>0</v>
      </c>
      <c r="F12" s="75">
        <f>+Acres!F11*'Machinery Operations'!$S21</f>
        <v>0</v>
      </c>
      <c r="G12" s="75">
        <f>+Acres!G11*'Machinery Operations'!$S21</f>
        <v>0</v>
      </c>
      <c r="H12" s="75">
        <f>+Acres!H11*'Machinery Operations'!$S21</f>
        <v>0</v>
      </c>
      <c r="I12" s="75">
        <f>+Acres!I11*'Machinery Operations'!$S21</f>
        <v>0</v>
      </c>
      <c r="J12" s="75">
        <f>+Acres!J11*'Machinery Operations'!$S21</f>
        <v>0</v>
      </c>
      <c r="K12" s="75">
        <f>+Acres!K11*'Machinery Operations'!$S21</f>
        <v>0</v>
      </c>
      <c r="L12" s="75">
        <f>+Acres!L11*'Machinery Operations'!$S21</f>
        <v>0</v>
      </c>
      <c r="M12" s="75">
        <f>+Acres!M11*'Machinery Operations'!$S21</f>
        <v>0</v>
      </c>
      <c r="N12" s="75">
        <f>+Acres!N11*'Machinery Operations'!$S21</f>
        <v>0</v>
      </c>
      <c r="O12" s="75">
        <f>+Acres!O11*'Machinery Operations'!$S21</f>
        <v>0</v>
      </c>
      <c r="P12" s="75">
        <f>+Acres!P11*'Machinery Operations'!$S21</f>
        <v>0</v>
      </c>
      <c r="Q12" s="75">
        <f>+Acres!Q11*'Machinery Operations'!$S21</f>
        <v>0</v>
      </c>
      <c r="R12" s="75">
        <f>+Acres!R11*'Machinery Operations'!$S21</f>
        <v>0</v>
      </c>
      <c r="S12" s="75">
        <f>+Acres!S11*'Machinery Operations'!$S21</f>
        <v>0</v>
      </c>
      <c r="T12" s="75">
        <f>+Acres!T11*'Machinery Operations'!$S21</f>
        <v>0</v>
      </c>
      <c r="U12" s="75">
        <f>+Acres!U11*'Machinery Operations'!$S21</f>
        <v>0</v>
      </c>
      <c r="V12" s="75">
        <f>+Acres!V11*'Machinery Operations'!$S21</f>
        <v>0</v>
      </c>
      <c r="W12" s="75">
        <f>+Acres!W11*'Machinery Operations'!$S21</f>
        <v>0</v>
      </c>
      <c r="X12" s="75">
        <f>+Acres!X11*'Machinery Operations'!$S21</f>
        <v>0</v>
      </c>
      <c r="Y12" s="75">
        <f>+Acres!Y11*'Machinery Operations'!$S21</f>
        <v>0</v>
      </c>
      <c r="Z12" s="75">
        <f>+Acres!Z11*'Machinery Operations'!$S21</f>
        <v>0</v>
      </c>
      <c r="AA12" s="75">
        <f>+Acres!AA11*'Machinery Operations'!$S21</f>
        <v>0</v>
      </c>
      <c r="AB12" s="75">
        <f>+Acres!AB11*'Machinery Operations'!$S21</f>
        <v>0</v>
      </c>
      <c r="AC12" s="75">
        <f>+Acres!AC11*'Machinery Operations'!$S21</f>
        <v>0</v>
      </c>
      <c r="AD12" s="75">
        <f>+Acres!AD11*'Machinery Operations'!$S21</f>
        <v>0</v>
      </c>
      <c r="AE12" s="75">
        <f>+Acres!AE11*'Machinery Operations'!$S21</f>
        <v>0</v>
      </c>
      <c r="AF12" s="75">
        <f>+Acres!AF11*'Machinery Operations'!$S21</f>
        <v>0</v>
      </c>
      <c r="AG12" s="75">
        <f>+Acres!AG11*'Machinery Operations'!$S21</f>
        <v>0</v>
      </c>
      <c r="AH12" s="75">
        <f>+Acres!AH11*'Machinery Operations'!$S21</f>
        <v>0</v>
      </c>
      <c r="AI12" s="75">
        <f>+Acres!AI11*'Machinery Operations'!$S21</f>
        <v>0</v>
      </c>
      <c r="AJ12" s="75">
        <f>+Acres!AJ11*'Machinery Operations'!$S21</f>
        <v>0</v>
      </c>
      <c r="AK12" s="75">
        <f>+Acres!AK11*'Machinery Operations'!$S21</f>
        <v>0</v>
      </c>
      <c r="AL12" s="75">
        <f>+Acres!AL11*'Machinery Operations'!$S21</f>
        <v>0</v>
      </c>
      <c r="AM12" s="75">
        <f>+Acres!AM11*'Machinery Operations'!$S21</f>
        <v>0</v>
      </c>
      <c r="AN12" s="75">
        <f>+Acres!AN11*'Machinery Operations'!$S21</f>
        <v>0</v>
      </c>
      <c r="AO12" s="75">
        <f>+Acres!AO11*'Machinery Operations'!$S21</f>
        <v>0</v>
      </c>
      <c r="AP12" s="75">
        <f>+Acres!AP11*'Machinery Operations'!$S21</f>
        <v>0</v>
      </c>
      <c r="AQ12" s="75">
        <f>+Acres!AQ11*'Machinery Operations'!$S21</f>
        <v>0</v>
      </c>
    </row>
    <row r="13" spans="1:43" ht="18.75" customHeight="1" x14ac:dyDescent="0.2">
      <c r="A13" s="3" t="str">
        <f>+'Machinery Operations'!A22</f>
        <v>Activity</v>
      </c>
      <c r="B13" s="3">
        <f>+'Machinery Operations'!B22</f>
        <v>0</v>
      </c>
      <c r="C13" s="3">
        <f>+'Machinery Operations'!C22</f>
        <v>0</v>
      </c>
      <c r="D13" s="75">
        <f>+Acres!D12*'Machinery Operations'!$S22</f>
        <v>0</v>
      </c>
      <c r="E13" s="75">
        <f>+Acres!E12*'Machinery Operations'!$S22</f>
        <v>0</v>
      </c>
      <c r="F13" s="75">
        <f>+Acres!F12*'Machinery Operations'!$S22</f>
        <v>0</v>
      </c>
      <c r="G13" s="75">
        <f>+Acres!G12*'Machinery Operations'!$S22</f>
        <v>0</v>
      </c>
      <c r="H13" s="75">
        <f>+Acres!H12*'Machinery Operations'!$S22</f>
        <v>0</v>
      </c>
      <c r="I13" s="75">
        <f>+Acres!I12*'Machinery Operations'!$S22</f>
        <v>0</v>
      </c>
      <c r="J13" s="75">
        <f>+Acres!J12*'Machinery Operations'!$S22</f>
        <v>0</v>
      </c>
      <c r="K13" s="75">
        <f>+Acres!K12*'Machinery Operations'!$S22</f>
        <v>0</v>
      </c>
      <c r="L13" s="75">
        <f>+Acres!L12*'Machinery Operations'!$S22</f>
        <v>0</v>
      </c>
      <c r="M13" s="75">
        <f>+Acres!M12*'Machinery Operations'!$S22</f>
        <v>0</v>
      </c>
      <c r="N13" s="75">
        <f>+Acres!N12*'Machinery Operations'!$S22</f>
        <v>0</v>
      </c>
      <c r="O13" s="75">
        <f>+Acres!O12*'Machinery Operations'!$S22</f>
        <v>0</v>
      </c>
      <c r="P13" s="75">
        <f>+Acres!P12*'Machinery Operations'!$S22</f>
        <v>0</v>
      </c>
      <c r="Q13" s="75">
        <f>+Acres!Q12*'Machinery Operations'!$S22</f>
        <v>0</v>
      </c>
      <c r="R13" s="75">
        <f>+Acres!R12*'Machinery Operations'!$S22</f>
        <v>0</v>
      </c>
      <c r="S13" s="75">
        <f>+Acres!S12*'Machinery Operations'!$S22</f>
        <v>0</v>
      </c>
      <c r="T13" s="75">
        <f>+Acres!T12*'Machinery Operations'!$S22</f>
        <v>0</v>
      </c>
      <c r="U13" s="75">
        <f>+Acres!U12*'Machinery Operations'!$S22</f>
        <v>0</v>
      </c>
      <c r="V13" s="75">
        <f>+Acres!V12*'Machinery Operations'!$S22</f>
        <v>0</v>
      </c>
      <c r="W13" s="75">
        <f>+Acres!W12*'Machinery Operations'!$S22</f>
        <v>0</v>
      </c>
      <c r="X13" s="75">
        <f>+Acres!X12*'Machinery Operations'!$S22</f>
        <v>0</v>
      </c>
      <c r="Y13" s="75">
        <f>+Acres!Y12*'Machinery Operations'!$S22</f>
        <v>0</v>
      </c>
      <c r="Z13" s="75">
        <f>+Acres!Z12*'Machinery Operations'!$S22</f>
        <v>0</v>
      </c>
      <c r="AA13" s="75">
        <f>+Acres!AA12*'Machinery Operations'!$S22</f>
        <v>0</v>
      </c>
      <c r="AB13" s="75">
        <f>+Acres!AB12*'Machinery Operations'!$S22</f>
        <v>0</v>
      </c>
      <c r="AC13" s="75">
        <f>+Acres!AC12*'Machinery Operations'!$S22</f>
        <v>0</v>
      </c>
      <c r="AD13" s="75">
        <f>+Acres!AD12*'Machinery Operations'!$S22</f>
        <v>0</v>
      </c>
      <c r="AE13" s="75">
        <f>+Acres!AE12*'Machinery Operations'!$S22</f>
        <v>0</v>
      </c>
      <c r="AF13" s="75">
        <f>+Acres!AF12*'Machinery Operations'!$S22</f>
        <v>0</v>
      </c>
      <c r="AG13" s="75">
        <f>+Acres!AG12*'Machinery Operations'!$S22</f>
        <v>0</v>
      </c>
      <c r="AH13" s="75">
        <f>+Acres!AH12*'Machinery Operations'!$S22</f>
        <v>0</v>
      </c>
      <c r="AI13" s="75">
        <f>+Acres!AI12*'Machinery Operations'!$S22</f>
        <v>0</v>
      </c>
      <c r="AJ13" s="75">
        <f>+Acres!AJ12*'Machinery Operations'!$S22</f>
        <v>0</v>
      </c>
      <c r="AK13" s="75">
        <f>+Acres!AK12*'Machinery Operations'!$S22</f>
        <v>0</v>
      </c>
      <c r="AL13" s="75">
        <f>+Acres!AL12*'Machinery Operations'!$S22</f>
        <v>0</v>
      </c>
      <c r="AM13" s="75">
        <f>+Acres!AM12*'Machinery Operations'!$S22</f>
        <v>0</v>
      </c>
      <c r="AN13" s="75">
        <f>+Acres!AN12*'Machinery Operations'!$S22</f>
        <v>0</v>
      </c>
      <c r="AO13" s="75">
        <f>+Acres!AO12*'Machinery Operations'!$S22</f>
        <v>0</v>
      </c>
      <c r="AP13" s="75">
        <f>+Acres!AP12*'Machinery Operations'!$S22</f>
        <v>0</v>
      </c>
      <c r="AQ13" s="75">
        <f>+Acres!AQ12*'Machinery Operations'!$S22</f>
        <v>0</v>
      </c>
    </row>
    <row r="14" spans="1:43" ht="18.75" customHeight="1" x14ac:dyDescent="0.2">
      <c r="A14" s="3" t="str">
        <f>+'Machinery Operations'!A23</f>
        <v>Activity</v>
      </c>
      <c r="B14" s="3">
        <f>+'Machinery Operations'!B23</f>
        <v>0</v>
      </c>
      <c r="C14" s="3">
        <f>+'Machinery Operations'!C23</f>
        <v>0</v>
      </c>
      <c r="D14" s="75">
        <f>+Acres!D13*'Machinery Operations'!$S23</f>
        <v>0</v>
      </c>
      <c r="E14" s="75">
        <f>+Acres!E13*'Machinery Operations'!$S23</f>
        <v>0</v>
      </c>
      <c r="F14" s="75">
        <f>+Acres!F13*'Machinery Operations'!$S23</f>
        <v>0</v>
      </c>
      <c r="G14" s="75">
        <f>+Acres!G13*'Machinery Operations'!$S23</f>
        <v>0</v>
      </c>
      <c r="H14" s="75">
        <f>+Acres!H13*'Machinery Operations'!$S23</f>
        <v>0</v>
      </c>
      <c r="I14" s="75">
        <f>+Acres!I13*'Machinery Operations'!$S23</f>
        <v>0</v>
      </c>
      <c r="J14" s="75">
        <f>+Acres!J13*'Machinery Operations'!$S23</f>
        <v>0</v>
      </c>
      <c r="K14" s="75">
        <f>+Acres!K13*'Machinery Operations'!$S23</f>
        <v>0</v>
      </c>
      <c r="L14" s="75">
        <f>+Acres!L13*'Machinery Operations'!$S23</f>
        <v>0</v>
      </c>
      <c r="M14" s="75">
        <f>+Acres!M13*'Machinery Operations'!$S23</f>
        <v>0</v>
      </c>
      <c r="N14" s="75">
        <f>+Acres!N13*'Machinery Operations'!$S23</f>
        <v>0</v>
      </c>
      <c r="O14" s="75">
        <f>+Acres!O13*'Machinery Operations'!$S23</f>
        <v>0</v>
      </c>
      <c r="P14" s="75">
        <f>+Acres!P13*'Machinery Operations'!$S23</f>
        <v>0</v>
      </c>
      <c r="Q14" s="75">
        <f>+Acres!Q13*'Machinery Operations'!$S23</f>
        <v>0</v>
      </c>
      <c r="R14" s="75">
        <f>+Acres!R13*'Machinery Operations'!$S23</f>
        <v>0</v>
      </c>
      <c r="S14" s="75">
        <f>+Acres!S13*'Machinery Operations'!$S23</f>
        <v>0</v>
      </c>
      <c r="T14" s="75">
        <f>+Acres!T13*'Machinery Operations'!$S23</f>
        <v>0</v>
      </c>
      <c r="U14" s="75">
        <f>+Acres!U13*'Machinery Operations'!$S23</f>
        <v>0</v>
      </c>
      <c r="V14" s="75">
        <f>+Acres!V13*'Machinery Operations'!$S23</f>
        <v>0</v>
      </c>
      <c r="W14" s="75">
        <f>+Acres!W13*'Machinery Operations'!$S23</f>
        <v>0</v>
      </c>
      <c r="X14" s="75">
        <f>+Acres!X13*'Machinery Operations'!$S23</f>
        <v>0</v>
      </c>
      <c r="Y14" s="75">
        <f>+Acres!Y13*'Machinery Operations'!$S23</f>
        <v>0</v>
      </c>
      <c r="Z14" s="75">
        <f>+Acres!Z13*'Machinery Operations'!$S23</f>
        <v>0</v>
      </c>
      <c r="AA14" s="75">
        <f>+Acres!AA13*'Machinery Operations'!$S23</f>
        <v>0</v>
      </c>
      <c r="AB14" s="75">
        <f>+Acres!AB13*'Machinery Operations'!$S23</f>
        <v>0</v>
      </c>
      <c r="AC14" s="75">
        <f>+Acres!AC13*'Machinery Operations'!$S23</f>
        <v>0</v>
      </c>
      <c r="AD14" s="75">
        <f>+Acres!AD13*'Machinery Operations'!$S23</f>
        <v>0</v>
      </c>
      <c r="AE14" s="75">
        <f>+Acres!AE13*'Machinery Operations'!$S23</f>
        <v>0</v>
      </c>
      <c r="AF14" s="75">
        <f>+Acres!AF13*'Machinery Operations'!$S23</f>
        <v>0</v>
      </c>
      <c r="AG14" s="75">
        <f>+Acres!AG13*'Machinery Operations'!$S23</f>
        <v>0</v>
      </c>
      <c r="AH14" s="75">
        <f>+Acres!AH13*'Machinery Operations'!$S23</f>
        <v>0</v>
      </c>
      <c r="AI14" s="75">
        <f>+Acres!AI13*'Machinery Operations'!$S23</f>
        <v>0</v>
      </c>
      <c r="AJ14" s="75">
        <f>+Acres!AJ13*'Machinery Operations'!$S23</f>
        <v>0</v>
      </c>
      <c r="AK14" s="75">
        <f>+Acres!AK13*'Machinery Operations'!$S23</f>
        <v>0</v>
      </c>
      <c r="AL14" s="75">
        <f>+Acres!AL13*'Machinery Operations'!$S23</f>
        <v>0</v>
      </c>
      <c r="AM14" s="75">
        <f>+Acres!AM13*'Machinery Operations'!$S23</f>
        <v>0</v>
      </c>
      <c r="AN14" s="75">
        <f>+Acres!AN13*'Machinery Operations'!$S23</f>
        <v>0</v>
      </c>
      <c r="AO14" s="75">
        <f>+Acres!AO13*'Machinery Operations'!$S23</f>
        <v>0</v>
      </c>
      <c r="AP14" s="75">
        <f>+Acres!AP13*'Machinery Operations'!$S23</f>
        <v>0</v>
      </c>
      <c r="AQ14" s="75">
        <f>+Acres!AQ13*'Machinery Operations'!$S23</f>
        <v>0</v>
      </c>
    </row>
    <row r="15" spans="1:43" ht="18.75" customHeight="1" x14ac:dyDescent="0.2">
      <c r="A15" s="3" t="str">
        <f>+'Machinery Operations'!A24</f>
        <v>Activity</v>
      </c>
      <c r="B15" s="3">
        <f>+'Machinery Operations'!B24</f>
        <v>0</v>
      </c>
      <c r="C15" s="3">
        <f>+'Machinery Operations'!C24</f>
        <v>0</v>
      </c>
      <c r="D15" s="75">
        <f>+Acres!D14*'Machinery Operations'!$S24</f>
        <v>0</v>
      </c>
      <c r="E15" s="75">
        <f>+Acres!E14*'Machinery Operations'!$S24</f>
        <v>0</v>
      </c>
      <c r="F15" s="75">
        <f>+Acres!F14*'Machinery Operations'!$S24</f>
        <v>0</v>
      </c>
      <c r="G15" s="75">
        <f>+Acres!G14*'Machinery Operations'!$S24</f>
        <v>0</v>
      </c>
      <c r="H15" s="75">
        <f>+Acres!H14*'Machinery Operations'!$S24</f>
        <v>0</v>
      </c>
      <c r="I15" s="75">
        <f>+Acres!I14*'Machinery Operations'!$S24</f>
        <v>0</v>
      </c>
      <c r="J15" s="75">
        <f>+Acres!J14*'Machinery Operations'!$S24</f>
        <v>0</v>
      </c>
      <c r="K15" s="75">
        <f>+Acres!K14*'Machinery Operations'!$S24</f>
        <v>0</v>
      </c>
      <c r="L15" s="75">
        <f>+Acres!L14*'Machinery Operations'!$S24</f>
        <v>0</v>
      </c>
      <c r="M15" s="75">
        <f>+Acres!M14*'Machinery Operations'!$S24</f>
        <v>0</v>
      </c>
      <c r="N15" s="75">
        <f>+Acres!N14*'Machinery Operations'!$S24</f>
        <v>0</v>
      </c>
      <c r="O15" s="75">
        <f>+Acres!O14*'Machinery Operations'!$S24</f>
        <v>0</v>
      </c>
      <c r="P15" s="75">
        <f>+Acres!P14*'Machinery Operations'!$S24</f>
        <v>0</v>
      </c>
      <c r="Q15" s="75">
        <f>+Acres!Q14*'Machinery Operations'!$S24</f>
        <v>0</v>
      </c>
      <c r="R15" s="75">
        <f>+Acres!R14*'Machinery Operations'!$S24</f>
        <v>0</v>
      </c>
      <c r="S15" s="75">
        <f>+Acres!S14*'Machinery Operations'!$S24</f>
        <v>0</v>
      </c>
      <c r="T15" s="75">
        <f>+Acres!T14*'Machinery Operations'!$S24</f>
        <v>0</v>
      </c>
      <c r="U15" s="75">
        <f>+Acres!U14*'Machinery Operations'!$S24</f>
        <v>0</v>
      </c>
      <c r="V15" s="75">
        <f>+Acres!V14*'Machinery Operations'!$S24</f>
        <v>0</v>
      </c>
      <c r="W15" s="75">
        <f>+Acres!W14*'Machinery Operations'!$S24</f>
        <v>0</v>
      </c>
      <c r="X15" s="75">
        <f>+Acres!X14*'Machinery Operations'!$S24</f>
        <v>0</v>
      </c>
      <c r="Y15" s="75">
        <f>+Acres!Y14*'Machinery Operations'!$S24</f>
        <v>0</v>
      </c>
      <c r="Z15" s="75">
        <f>+Acres!Z14*'Machinery Operations'!$S24</f>
        <v>0</v>
      </c>
      <c r="AA15" s="75">
        <f>+Acres!AA14*'Machinery Operations'!$S24</f>
        <v>0</v>
      </c>
      <c r="AB15" s="75">
        <f>+Acres!AB14*'Machinery Operations'!$S24</f>
        <v>0</v>
      </c>
      <c r="AC15" s="75">
        <f>+Acres!AC14*'Machinery Operations'!$S24</f>
        <v>0</v>
      </c>
      <c r="AD15" s="75">
        <f>+Acres!AD14*'Machinery Operations'!$S24</f>
        <v>0</v>
      </c>
      <c r="AE15" s="75">
        <f>+Acres!AE14*'Machinery Operations'!$S24</f>
        <v>0</v>
      </c>
      <c r="AF15" s="75">
        <f>+Acres!AF14*'Machinery Operations'!$S24</f>
        <v>0</v>
      </c>
      <c r="AG15" s="75">
        <f>+Acres!AG14*'Machinery Operations'!$S24</f>
        <v>0</v>
      </c>
      <c r="AH15" s="75">
        <f>+Acres!AH14*'Machinery Operations'!$S24</f>
        <v>0</v>
      </c>
      <c r="AI15" s="75">
        <f>+Acres!AI14*'Machinery Operations'!$S24</f>
        <v>0</v>
      </c>
      <c r="AJ15" s="75">
        <f>+Acres!AJ14*'Machinery Operations'!$S24</f>
        <v>0</v>
      </c>
      <c r="AK15" s="75">
        <f>+Acres!AK14*'Machinery Operations'!$S24</f>
        <v>0</v>
      </c>
      <c r="AL15" s="75">
        <f>+Acres!AL14*'Machinery Operations'!$S24</f>
        <v>0</v>
      </c>
      <c r="AM15" s="75">
        <f>+Acres!AM14*'Machinery Operations'!$S24</f>
        <v>0</v>
      </c>
      <c r="AN15" s="75">
        <f>+Acres!AN14*'Machinery Operations'!$S24</f>
        <v>0</v>
      </c>
      <c r="AO15" s="75">
        <f>+Acres!AO14*'Machinery Operations'!$S24</f>
        <v>0</v>
      </c>
      <c r="AP15" s="75">
        <f>+Acres!AP14*'Machinery Operations'!$S24</f>
        <v>0</v>
      </c>
      <c r="AQ15" s="75">
        <f>+Acres!AQ14*'Machinery Operations'!$S24</f>
        <v>0</v>
      </c>
    </row>
    <row r="16" spans="1:43" ht="18.75" customHeight="1" x14ac:dyDescent="0.2">
      <c r="A16" s="3" t="str">
        <f>+'Machinery Operations'!A25</f>
        <v>Activity</v>
      </c>
      <c r="B16" s="3">
        <f>+'Machinery Operations'!B25</f>
        <v>0</v>
      </c>
      <c r="C16" s="3">
        <f>+'Machinery Operations'!C25</f>
        <v>0</v>
      </c>
      <c r="D16" s="75">
        <f>+Acres!D15*'Machinery Operations'!$S25</f>
        <v>0</v>
      </c>
      <c r="E16" s="75">
        <f>+Acres!E15*'Machinery Operations'!$S25</f>
        <v>0</v>
      </c>
      <c r="F16" s="75">
        <f>+Acres!F15*'Machinery Operations'!$S25</f>
        <v>0</v>
      </c>
      <c r="G16" s="75">
        <f>+Acres!G15*'Machinery Operations'!$S25</f>
        <v>0</v>
      </c>
      <c r="H16" s="75">
        <f>+Acres!H15*'Machinery Operations'!$S25</f>
        <v>0</v>
      </c>
      <c r="I16" s="75">
        <f>+Acres!I15*'Machinery Operations'!$S25</f>
        <v>0</v>
      </c>
      <c r="J16" s="75">
        <f>+Acres!J15*'Machinery Operations'!$S25</f>
        <v>0</v>
      </c>
      <c r="K16" s="75">
        <f>+Acres!K15*'Machinery Operations'!$S25</f>
        <v>0</v>
      </c>
      <c r="L16" s="75">
        <f>+Acres!L15*'Machinery Operations'!$S25</f>
        <v>0</v>
      </c>
      <c r="M16" s="75">
        <f>+Acres!M15*'Machinery Operations'!$S25</f>
        <v>0</v>
      </c>
      <c r="N16" s="75">
        <f>+Acres!N15*'Machinery Operations'!$S25</f>
        <v>0</v>
      </c>
      <c r="O16" s="75">
        <f>+Acres!O15*'Machinery Operations'!$S25</f>
        <v>0</v>
      </c>
      <c r="P16" s="75">
        <f>+Acres!P15*'Machinery Operations'!$S25</f>
        <v>0</v>
      </c>
      <c r="Q16" s="75">
        <f>+Acres!Q15*'Machinery Operations'!$S25</f>
        <v>0</v>
      </c>
      <c r="R16" s="75">
        <f>+Acres!R15*'Machinery Operations'!$S25</f>
        <v>0</v>
      </c>
      <c r="S16" s="75">
        <f>+Acres!S15*'Machinery Operations'!$S25</f>
        <v>0</v>
      </c>
      <c r="T16" s="75">
        <f>+Acres!T15*'Machinery Operations'!$S25</f>
        <v>0</v>
      </c>
      <c r="U16" s="75">
        <f>+Acres!U15*'Machinery Operations'!$S25</f>
        <v>0</v>
      </c>
      <c r="V16" s="75">
        <f>+Acres!V15*'Machinery Operations'!$S25</f>
        <v>0</v>
      </c>
      <c r="W16" s="75">
        <f>+Acres!W15*'Machinery Operations'!$S25</f>
        <v>0</v>
      </c>
      <c r="X16" s="75">
        <f>+Acres!X15*'Machinery Operations'!$S25</f>
        <v>0</v>
      </c>
      <c r="Y16" s="75">
        <f>+Acres!Y15*'Machinery Operations'!$S25</f>
        <v>0</v>
      </c>
      <c r="Z16" s="75">
        <f>+Acres!Z15*'Machinery Operations'!$S25</f>
        <v>0</v>
      </c>
      <c r="AA16" s="75">
        <f>+Acres!AA15*'Machinery Operations'!$S25</f>
        <v>0</v>
      </c>
      <c r="AB16" s="75">
        <f>+Acres!AB15*'Machinery Operations'!$S25</f>
        <v>0</v>
      </c>
      <c r="AC16" s="75">
        <f>+Acres!AC15*'Machinery Operations'!$S25</f>
        <v>0</v>
      </c>
      <c r="AD16" s="75">
        <f>+Acres!AD15*'Machinery Operations'!$S25</f>
        <v>0</v>
      </c>
      <c r="AE16" s="75">
        <f>+Acres!AE15*'Machinery Operations'!$S25</f>
        <v>0</v>
      </c>
      <c r="AF16" s="75">
        <f>+Acres!AF15*'Machinery Operations'!$S25</f>
        <v>0</v>
      </c>
      <c r="AG16" s="75">
        <f>+Acres!AG15*'Machinery Operations'!$S25</f>
        <v>0</v>
      </c>
      <c r="AH16" s="75">
        <f>+Acres!AH15*'Machinery Operations'!$S25</f>
        <v>0</v>
      </c>
      <c r="AI16" s="75">
        <f>+Acres!AI15*'Machinery Operations'!$S25</f>
        <v>0</v>
      </c>
      <c r="AJ16" s="75">
        <f>+Acres!AJ15*'Machinery Operations'!$S25</f>
        <v>0</v>
      </c>
      <c r="AK16" s="75">
        <f>+Acres!AK15*'Machinery Operations'!$S25</f>
        <v>0</v>
      </c>
      <c r="AL16" s="75">
        <f>+Acres!AL15*'Machinery Operations'!$S25</f>
        <v>0</v>
      </c>
      <c r="AM16" s="75">
        <f>+Acres!AM15*'Machinery Operations'!$S25</f>
        <v>0</v>
      </c>
      <c r="AN16" s="75">
        <f>+Acres!AN15*'Machinery Operations'!$S25</f>
        <v>0</v>
      </c>
      <c r="AO16" s="75">
        <f>+Acres!AO15*'Machinery Operations'!$S25</f>
        <v>0</v>
      </c>
      <c r="AP16" s="75">
        <f>+Acres!AP15*'Machinery Operations'!$S25</f>
        <v>0</v>
      </c>
      <c r="AQ16" s="75">
        <f>+Acres!AQ15*'Machinery Operations'!$S25</f>
        <v>0</v>
      </c>
    </row>
    <row r="17" spans="1:43" ht="18.75" customHeight="1" x14ac:dyDescent="0.2">
      <c r="A17" s="3" t="str">
        <f>+'Machinery Operations'!A26</f>
        <v>Activity</v>
      </c>
      <c r="B17" s="3">
        <f>+'Machinery Operations'!B26</f>
        <v>0</v>
      </c>
      <c r="C17" s="3">
        <f>+'Machinery Operations'!C26</f>
        <v>0</v>
      </c>
      <c r="D17" s="75">
        <f>+Acres!D16*'Machinery Operations'!$S26</f>
        <v>0</v>
      </c>
      <c r="E17" s="75">
        <f>+Acres!E16*'Machinery Operations'!$S26</f>
        <v>0</v>
      </c>
      <c r="F17" s="75">
        <f>+Acres!F16*'Machinery Operations'!$S26</f>
        <v>0</v>
      </c>
      <c r="G17" s="75">
        <f>+Acres!G16*'Machinery Operations'!$S26</f>
        <v>0</v>
      </c>
      <c r="H17" s="75">
        <f>+Acres!H16*'Machinery Operations'!$S26</f>
        <v>0</v>
      </c>
      <c r="I17" s="75">
        <f>+Acres!I16*'Machinery Operations'!$S26</f>
        <v>0</v>
      </c>
      <c r="J17" s="75">
        <f>+Acres!J16*'Machinery Operations'!$S26</f>
        <v>0</v>
      </c>
      <c r="K17" s="75">
        <f>+Acres!K16*'Machinery Operations'!$S26</f>
        <v>0</v>
      </c>
      <c r="L17" s="75">
        <f>+Acres!L16*'Machinery Operations'!$S26</f>
        <v>0</v>
      </c>
      <c r="M17" s="75">
        <f>+Acres!M16*'Machinery Operations'!$S26</f>
        <v>0</v>
      </c>
      <c r="N17" s="75">
        <f>+Acres!N16*'Machinery Operations'!$S26</f>
        <v>0</v>
      </c>
      <c r="O17" s="75">
        <f>+Acres!O16*'Machinery Operations'!$S26</f>
        <v>0</v>
      </c>
      <c r="P17" s="75">
        <f>+Acres!P16*'Machinery Operations'!$S26</f>
        <v>0</v>
      </c>
      <c r="Q17" s="75">
        <f>+Acres!Q16*'Machinery Operations'!$S26</f>
        <v>0</v>
      </c>
      <c r="R17" s="75">
        <f>+Acres!R16*'Machinery Operations'!$S26</f>
        <v>0</v>
      </c>
      <c r="S17" s="75">
        <f>+Acres!S16*'Machinery Operations'!$S26</f>
        <v>0</v>
      </c>
      <c r="T17" s="75">
        <f>+Acres!T16*'Machinery Operations'!$S26</f>
        <v>0</v>
      </c>
      <c r="U17" s="75">
        <f>+Acres!U16*'Machinery Operations'!$S26</f>
        <v>0</v>
      </c>
      <c r="V17" s="75">
        <f>+Acres!V16*'Machinery Operations'!$S26</f>
        <v>0</v>
      </c>
      <c r="W17" s="75">
        <f>+Acres!W16*'Machinery Operations'!$S26</f>
        <v>0</v>
      </c>
      <c r="X17" s="75">
        <f>+Acres!X16*'Machinery Operations'!$S26</f>
        <v>0</v>
      </c>
      <c r="Y17" s="75">
        <f>+Acres!Y16*'Machinery Operations'!$S26</f>
        <v>0</v>
      </c>
      <c r="Z17" s="75">
        <f>+Acres!Z16*'Machinery Operations'!$S26</f>
        <v>0</v>
      </c>
      <c r="AA17" s="75">
        <f>+Acres!AA16*'Machinery Operations'!$S26</f>
        <v>0</v>
      </c>
      <c r="AB17" s="75">
        <f>+Acres!AB16*'Machinery Operations'!$S26</f>
        <v>0</v>
      </c>
      <c r="AC17" s="75">
        <f>+Acres!AC16*'Machinery Operations'!$S26</f>
        <v>0</v>
      </c>
      <c r="AD17" s="75">
        <f>+Acres!AD16*'Machinery Operations'!$S26</f>
        <v>0</v>
      </c>
      <c r="AE17" s="75">
        <f>+Acres!AE16*'Machinery Operations'!$S26</f>
        <v>0</v>
      </c>
      <c r="AF17" s="75">
        <f>+Acres!AF16*'Machinery Operations'!$S26</f>
        <v>0</v>
      </c>
      <c r="AG17" s="75">
        <f>+Acres!AG16*'Machinery Operations'!$S26</f>
        <v>0</v>
      </c>
      <c r="AH17" s="75">
        <f>+Acres!AH16*'Machinery Operations'!$S26</f>
        <v>0</v>
      </c>
      <c r="AI17" s="75">
        <f>+Acres!AI16*'Machinery Operations'!$S26</f>
        <v>0</v>
      </c>
      <c r="AJ17" s="75">
        <f>+Acres!AJ16*'Machinery Operations'!$S26</f>
        <v>0</v>
      </c>
      <c r="AK17" s="75">
        <f>+Acres!AK16*'Machinery Operations'!$S26</f>
        <v>0</v>
      </c>
      <c r="AL17" s="75">
        <f>+Acres!AL16*'Machinery Operations'!$S26</f>
        <v>0</v>
      </c>
      <c r="AM17" s="75">
        <f>+Acres!AM16*'Machinery Operations'!$S26</f>
        <v>0</v>
      </c>
      <c r="AN17" s="75">
        <f>+Acres!AN16*'Machinery Operations'!$S26</f>
        <v>0</v>
      </c>
      <c r="AO17" s="75">
        <f>+Acres!AO16*'Machinery Operations'!$S26</f>
        <v>0</v>
      </c>
      <c r="AP17" s="75">
        <f>+Acres!AP16*'Machinery Operations'!$S26</f>
        <v>0</v>
      </c>
      <c r="AQ17" s="75">
        <f>+Acres!AQ16*'Machinery Operations'!$S26</f>
        <v>0</v>
      </c>
    </row>
    <row r="18" spans="1:43" ht="18.75" customHeight="1" x14ac:dyDescent="0.2">
      <c r="A18" s="3" t="str">
        <f>+'Machinery Operations'!A27</f>
        <v>Activity</v>
      </c>
      <c r="B18" s="3">
        <f>+'Machinery Operations'!B27</f>
        <v>0</v>
      </c>
      <c r="C18" s="3">
        <f>+'Machinery Operations'!C27</f>
        <v>0</v>
      </c>
      <c r="D18" s="75">
        <f>+Acres!D17*'Machinery Operations'!$S27</f>
        <v>0</v>
      </c>
      <c r="E18" s="75">
        <f>+Acres!E17*'Machinery Operations'!$S27</f>
        <v>0</v>
      </c>
      <c r="F18" s="75">
        <f>+Acres!F17*'Machinery Operations'!$S27</f>
        <v>0</v>
      </c>
      <c r="G18" s="75">
        <f>+Acres!G17*'Machinery Operations'!$S27</f>
        <v>0</v>
      </c>
      <c r="H18" s="75">
        <f>+Acres!H17*'Machinery Operations'!$S27</f>
        <v>0</v>
      </c>
      <c r="I18" s="75">
        <f>+Acres!I17*'Machinery Operations'!$S27</f>
        <v>0</v>
      </c>
      <c r="J18" s="75">
        <f>+Acres!J17*'Machinery Operations'!$S27</f>
        <v>0</v>
      </c>
      <c r="K18" s="75">
        <f>+Acres!K17*'Machinery Operations'!$S27</f>
        <v>0</v>
      </c>
      <c r="L18" s="75">
        <f>+Acres!L17*'Machinery Operations'!$S27</f>
        <v>0</v>
      </c>
      <c r="M18" s="75">
        <f>+Acres!M17*'Machinery Operations'!$S27</f>
        <v>0</v>
      </c>
      <c r="N18" s="75">
        <f>+Acres!N17*'Machinery Operations'!$S27</f>
        <v>0</v>
      </c>
      <c r="O18" s="75">
        <f>+Acres!O17*'Machinery Operations'!$S27</f>
        <v>0</v>
      </c>
      <c r="P18" s="75">
        <f>+Acres!P17*'Machinery Operations'!$S27</f>
        <v>0</v>
      </c>
      <c r="Q18" s="75">
        <f>+Acres!Q17*'Machinery Operations'!$S27</f>
        <v>0</v>
      </c>
      <c r="R18" s="75">
        <f>+Acres!R17*'Machinery Operations'!$S27</f>
        <v>0</v>
      </c>
      <c r="S18" s="75">
        <f>+Acres!S17*'Machinery Operations'!$S27</f>
        <v>0</v>
      </c>
      <c r="T18" s="75">
        <f>+Acres!T17*'Machinery Operations'!$S27</f>
        <v>0</v>
      </c>
      <c r="U18" s="75">
        <f>+Acres!U17*'Machinery Operations'!$S27</f>
        <v>0</v>
      </c>
      <c r="V18" s="75">
        <f>+Acres!V17*'Machinery Operations'!$S27</f>
        <v>0</v>
      </c>
      <c r="W18" s="75">
        <f>+Acres!W17*'Machinery Operations'!$S27</f>
        <v>0</v>
      </c>
      <c r="X18" s="75">
        <f>+Acres!X17*'Machinery Operations'!$S27</f>
        <v>0</v>
      </c>
      <c r="Y18" s="75">
        <f>+Acres!Y17*'Machinery Operations'!$S27</f>
        <v>0</v>
      </c>
      <c r="Z18" s="75">
        <f>+Acres!Z17*'Machinery Operations'!$S27</f>
        <v>0</v>
      </c>
      <c r="AA18" s="75">
        <f>+Acres!AA17*'Machinery Operations'!$S27</f>
        <v>0</v>
      </c>
      <c r="AB18" s="75">
        <f>+Acres!AB17*'Machinery Operations'!$S27</f>
        <v>0</v>
      </c>
      <c r="AC18" s="75">
        <f>+Acres!AC17*'Machinery Operations'!$S27</f>
        <v>0</v>
      </c>
      <c r="AD18" s="75">
        <f>+Acres!AD17*'Machinery Operations'!$S27</f>
        <v>0</v>
      </c>
      <c r="AE18" s="75">
        <f>+Acres!AE17*'Machinery Operations'!$S27</f>
        <v>0</v>
      </c>
      <c r="AF18" s="75">
        <f>+Acres!AF17*'Machinery Operations'!$S27</f>
        <v>0</v>
      </c>
      <c r="AG18" s="75">
        <f>+Acres!AG17*'Machinery Operations'!$S27</f>
        <v>0</v>
      </c>
      <c r="AH18" s="75">
        <f>+Acres!AH17*'Machinery Operations'!$S27</f>
        <v>0</v>
      </c>
      <c r="AI18" s="75">
        <f>+Acres!AI17*'Machinery Operations'!$S27</f>
        <v>0</v>
      </c>
      <c r="AJ18" s="75">
        <f>+Acres!AJ17*'Machinery Operations'!$S27</f>
        <v>0</v>
      </c>
      <c r="AK18" s="75">
        <f>+Acres!AK17*'Machinery Operations'!$S27</f>
        <v>0</v>
      </c>
      <c r="AL18" s="75">
        <f>+Acres!AL17*'Machinery Operations'!$S27</f>
        <v>0</v>
      </c>
      <c r="AM18" s="75">
        <f>+Acres!AM17*'Machinery Operations'!$S27</f>
        <v>0</v>
      </c>
      <c r="AN18" s="75">
        <f>+Acres!AN17*'Machinery Operations'!$S27</f>
        <v>0</v>
      </c>
      <c r="AO18" s="75">
        <f>+Acres!AO17*'Machinery Operations'!$S27</f>
        <v>0</v>
      </c>
      <c r="AP18" s="75">
        <f>+Acres!AP17*'Machinery Operations'!$S27</f>
        <v>0</v>
      </c>
      <c r="AQ18" s="75">
        <f>+Acres!AQ17*'Machinery Operations'!$S27</f>
        <v>0</v>
      </c>
    </row>
    <row r="19" spans="1:43" ht="18.75" customHeight="1" x14ac:dyDescent="0.2">
      <c r="A19" s="3" t="str">
        <f>+'Machinery Operations'!A28</f>
        <v>Activity</v>
      </c>
      <c r="B19" s="3">
        <f>+'Machinery Operations'!B28</f>
        <v>0</v>
      </c>
      <c r="C19" s="3">
        <f>+'Machinery Operations'!C28</f>
        <v>0</v>
      </c>
      <c r="D19" s="75">
        <f>+Acres!D18*'Machinery Operations'!$S28</f>
        <v>0</v>
      </c>
      <c r="E19" s="75">
        <f>+Acres!E18*'Machinery Operations'!$S28</f>
        <v>0</v>
      </c>
      <c r="F19" s="75">
        <f>+Acres!F18*'Machinery Operations'!$S28</f>
        <v>0</v>
      </c>
      <c r="G19" s="75">
        <f>+Acres!G18*'Machinery Operations'!$S28</f>
        <v>0</v>
      </c>
      <c r="H19" s="75">
        <f>+Acres!H18*'Machinery Operations'!$S28</f>
        <v>0</v>
      </c>
      <c r="I19" s="75">
        <f>+Acres!I18*'Machinery Operations'!$S28</f>
        <v>0</v>
      </c>
      <c r="J19" s="75">
        <f>+Acres!J18*'Machinery Operations'!$S28</f>
        <v>0</v>
      </c>
      <c r="K19" s="75">
        <f>+Acres!K18*'Machinery Operations'!$S28</f>
        <v>0</v>
      </c>
      <c r="L19" s="75">
        <f>+Acres!L18*'Machinery Operations'!$S28</f>
        <v>0</v>
      </c>
      <c r="M19" s="75">
        <f>+Acres!M18*'Machinery Operations'!$S28</f>
        <v>0</v>
      </c>
      <c r="N19" s="75">
        <f>+Acres!N18*'Machinery Operations'!$S28</f>
        <v>0</v>
      </c>
      <c r="O19" s="75">
        <f>+Acres!O18*'Machinery Operations'!$S28</f>
        <v>0</v>
      </c>
      <c r="P19" s="75">
        <f>+Acres!P18*'Machinery Operations'!$S28</f>
        <v>0</v>
      </c>
      <c r="Q19" s="75">
        <f>+Acres!Q18*'Machinery Operations'!$S28</f>
        <v>0</v>
      </c>
      <c r="R19" s="75">
        <f>+Acres!R18*'Machinery Operations'!$S28</f>
        <v>0</v>
      </c>
      <c r="S19" s="75">
        <f>+Acres!S18*'Machinery Operations'!$S28</f>
        <v>0</v>
      </c>
      <c r="T19" s="75">
        <f>+Acres!T18*'Machinery Operations'!$S28</f>
        <v>0</v>
      </c>
      <c r="U19" s="75">
        <f>+Acres!U18*'Machinery Operations'!$S28</f>
        <v>0</v>
      </c>
      <c r="V19" s="75">
        <f>+Acres!V18*'Machinery Operations'!$S28</f>
        <v>0</v>
      </c>
      <c r="W19" s="75">
        <f>+Acres!W18*'Machinery Operations'!$S28</f>
        <v>0</v>
      </c>
      <c r="X19" s="75">
        <f>+Acres!X18*'Machinery Operations'!$S28</f>
        <v>0</v>
      </c>
      <c r="Y19" s="75">
        <f>+Acres!Y18*'Machinery Operations'!$S28</f>
        <v>0</v>
      </c>
      <c r="Z19" s="75">
        <f>+Acres!Z18*'Machinery Operations'!$S28</f>
        <v>0</v>
      </c>
      <c r="AA19" s="75">
        <f>+Acres!AA18*'Machinery Operations'!$S28</f>
        <v>0</v>
      </c>
      <c r="AB19" s="75">
        <f>+Acres!AB18*'Machinery Operations'!$S28</f>
        <v>0</v>
      </c>
      <c r="AC19" s="75">
        <f>+Acres!AC18*'Machinery Operations'!$S28</f>
        <v>0</v>
      </c>
      <c r="AD19" s="75">
        <f>+Acres!AD18*'Machinery Operations'!$S28</f>
        <v>0</v>
      </c>
      <c r="AE19" s="75">
        <f>+Acres!AE18*'Machinery Operations'!$S28</f>
        <v>0</v>
      </c>
      <c r="AF19" s="75">
        <f>+Acres!AF18*'Machinery Operations'!$S28</f>
        <v>0</v>
      </c>
      <c r="AG19" s="75">
        <f>+Acres!AG18*'Machinery Operations'!$S28</f>
        <v>0</v>
      </c>
      <c r="AH19" s="75">
        <f>+Acres!AH18*'Machinery Operations'!$S28</f>
        <v>0</v>
      </c>
      <c r="AI19" s="75">
        <f>+Acres!AI18*'Machinery Operations'!$S28</f>
        <v>0</v>
      </c>
      <c r="AJ19" s="75">
        <f>+Acres!AJ18*'Machinery Operations'!$S28</f>
        <v>0</v>
      </c>
      <c r="AK19" s="75">
        <f>+Acres!AK18*'Machinery Operations'!$S28</f>
        <v>0</v>
      </c>
      <c r="AL19" s="75">
        <f>+Acres!AL18*'Machinery Operations'!$S28</f>
        <v>0</v>
      </c>
      <c r="AM19" s="75">
        <f>+Acres!AM18*'Machinery Operations'!$S28</f>
        <v>0</v>
      </c>
      <c r="AN19" s="75">
        <f>+Acres!AN18*'Machinery Operations'!$S28</f>
        <v>0</v>
      </c>
      <c r="AO19" s="75">
        <f>+Acres!AO18*'Machinery Operations'!$S28</f>
        <v>0</v>
      </c>
      <c r="AP19" s="75">
        <f>+Acres!AP18*'Machinery Operations'!$S28</f>
        <v>0</v>
      </c>
      <c r="AQ19" s="75">
        <f>+Acres!AQ18*'Machinery Operations'!$S28</f>
        <v>0</v>
      </c>
    </row>
    <row r="20" spans="1:43" ht="18.75" customHeight="1" x14ac:dyDescent="0.2">
      <c r="A20" s="3" t="str">
        <f>+'Machinery Operations'!A29</f>
        <v>Activity</v>
      </c>
      <c r="B20" s="3">
        <f>+'Machinery Operations'!B29</f>
        <v>0</v>
      </c>
      <c r="C20" s="3">
        <f>+'Machinery Operations'!C29</f>
        <v>0</v>
      </c>
      <c r="D20" s="75">
        <f>+Acres!D19*'Machinery Operations'!$S29</f>
        <v>0</v>
      </c>
      <c r="E20" s="75">
        <f>+Acres!E19*'Machinery Operations'!$S29</f>
        <v>0</v>
      </c>
      <c r="F20" s="75">
        <f>+Acres!F19*'Machinery Operations'!$S29</f>
        <v>0</v>
      </c>
      <c r="G20" s="75">
        <f>+Acres!G19*'Machinery Operations'!$S29</f>
        <v>0</v>
      </c>
      <c r="H20" s="75">
        <f>+Acres!H19*'Machinery Operations'!$S29</f>
        <v>0</v>
      </c>
      <c r="I20" s="75">
        <f>+Acres!I19*'Machinery Operations'!$S29</f>
        <v>0</v>
      </c>
      <c r="J20" s="75">
        <f>+Acres!J19*'Machinery Operations'!$S29</f>
        <v>0</v>
      </c>
      <c r="K20" s="75">
        <f>+Acres!K19*'Machinery Operations'!$S29</f>
        <v>0</v>
      </c>
      <c r="L20" s="75">
        <f>+Acres!L19*'Machinery Operations'!$S29</f>
        <v>0</v>
      </c>
      <c r="M20" s="75">
        <f>+Acres!M19*'Machinery Operations'!$S29</f>
        <v>0</v>
      </c>
      <c r="N20" s="75">
        <f>+Acres!N19*'Machinery Operations'!$S29</f>
        <v>0</v>
      </c>
      <c r="O20" s="75">
        <f>+Acres!O19*'Machinery Operations'!$S29</f>
        <v>0</v>
      </c>
      <c r="P20" s="75">
        <f>+Acres!P19*'Machinery Operations'!$S29</f>
        <v>0</v>
      </c>
      <c r="Q20" s="75">
        <f>+Acres!Q19*'Machinery Operations'!$S29</f>
        <v>0</v>
      </c>
      <c r="R20" s="75">
        <f>+Acres!R19*'Machinery Operations'!$S29</f>
        <v>0</v>
      </c>
      <c r="S20" s="75">
        <f>+Acres!S19*'Machinery Operations'!$S29</f>
        <v>0</v>
      </c>
      <c r="T20" s="75">
        <f>+Acres!T19*'Machinery Operations'!$S29</f>
        <v>0</v>
      </c>
      <c r="U20" s="75">
        <f>+Acres!U19*'Machinery Operations'!$S29</f>
        <v>0</v>
      </c>
      <c r="V20" s="75">
        <f>+Acres!V19*'Machinery Operations'!$S29</f>
        <v>0</v>
      </c>
      <c r="W20" s="75">
        <f>+Acres!W19*'Machinery Operations'!$S29</f>
        <v>0</v>
      </c>
      <c r="X20" s="75">
        <f>+Acres!X19*'Machinery Operations'!$S29</f>
        <v>0</v>
      </c>
      <c r="Y20" s="75">
        <f>+Acres!Y19*'Machinery Operations'!$S29</f>
        <v>0</v>
      </c>
      <c r="Z20" s="75">
        <f>+Acres!Z19*'Machinery Operations'!$S29</f>
        <v>0</v>
      </c>
      <c r="AA20" s="75">
        <f>+Acres!AA19*'Machinery Operations'!$S29</f>
        <v>0</v>
      </c>
      <c r="AB20" s="75">
        <f>+Acres!AB19*'Machinery Operations'!$S29</f>
        <v>0</v>
      </c>
      <c r="AC20" s="75">
        <f>+Acres!AC19*'Machinery Operations'!$S29</f>
        <v>0</v>
      </c>
      <c r="AD20" s="75">
        <f>+Acres!AD19*'Machinery Operations'!$S29</f>
        <v>0</v>
      </c>
      <c r="AE20" s="75">
        <f>+Acres!AE19*'Machinery Operations'!$S29</f>
        <v>0</v>
      </c>
      <c r="AF20" s="75">
        <f>+Acres!AF19*'Machinery Operations'!$S29</f>
        <v>0</v>
      </c>
      <c r="AG20" s="75">
        <f>+Acres!AG19*'Machinery Operations'!$S29</f>
        <v>0</v>
      </c>
      <c r="AH20" s="75">
        <f>+Acres!AH19*'Machinery Operations'!$S29</f>
        <v>0</v>
      </c>
      <c r="AI20" s="75">
        <f>+Acres!AI19*'Machinery Operations'!$S29</f>
        <v>0</v>
      </c>
      <c r="AJ20" s="75">
        <f>+Acres!AJ19*'Machinery Operations'!$S29</f>
        <v>0</v>
      </c>
      <c r="AK20" s="75">
        <f>+Acres!AK19*'Machinery Operations'!$S29</f>
        <v>0</v>
      </c>
      <c r="AL20" s="75">
        <f>+Acres!AL19*'Machinery Operations'!$S29</f>
        <v>0</v>
      </c>
      <c r="AM20" s="75">
        <f>+Acres!AM19*'Machinery Operations'!$S29</f>
        <v>0</v>
      </c>
      <c r="AN20" s="75">
        <f>+Acres!AN19*'Machinery Operations'!$S29</f>
        <v>0</v>
      </c>
      <c r="AO20" s="75">
        <f>+Acres!AO19*'Machinery Operations'!$S29</f>
        <v>0</v>
      </c>
      <c r="AP20" s="75">
        <f>+Acres!AP19*'Machinery Operations'!$S29</f>
        <v>0</v>
      </c>
      <c r="AQ20" s="75">
        <f>+Acres!AQ19*'Machinery Operations'!$S29</f>
        <v>0</v>
      </c>
    </row>
    <row r="21" spans="1:43" ht="18.75" customHeight="1" x14ac:dyDescent="0.2">
      <c r="A21" s="3" t="str">
        <f>+'Machinery Operations'!A30</f>
        <v>Activity</v>
      </c>
      <c r="B21" s="3">
        <f>+'Machinery Operations'!B30</f>
        <v>0</v>
      </c>
      <c r="C21" s="3">
        <f>+'Machinery Operations'!C30</f>
        <v>0</v>
      </c>
      <c r="D21" s="75">
        <f>+Acres!D20*'Machinery Operations'!$S30</f>
        <v>0</v>
      </c>
      <c r="E21" s="75">
        <f>+Acres!E20*'Machinery Operations'!$S30</f>
        <v>0</v>
      </c>
      <c r="F21" s="75">
        <f>+Acres!F20*'Machinery Operations'!$S30</f>
        <v>0</v>
      </c>
      <c r="G21" s="75">
        <f>+Acres!G20*'Machinery Operations'!$S30</f>
        <v>0</v>
      </c>
      <c r="H21" s="75">
        <f>+Acres!H20*'Machinery Operations'!$S30</f>
        <v>0</v>
      </c>
      <c r="I21" s="75">
        <f>+Acres!I20*'Machinery Operations'!$S30</f>
        <v>0</v>
      </c>
      <c r="J21" s="75">
        <f>+Acres!J20*'Machinery Operations'!$S30</f>
        <v>0</v>
      </c>
      <c r="K21" s="75">
        <f>+Acres!K20*'Machinery Operations'!$S30</f>
        <v>0</v>
      </c>
      <c r="L21" s="75">
        <f>+Acres!L20*'Machinery Operations'!$S30</f>
        <v>0</v>
      </c>
      <c r="M21" s="75">
        <f>+Acres!M20*'Machinery Operations'!$S30</f>
        <v>0</v>
      </c>
      <c r="N21" s="75">
        <f>+Acres!N20*'Machinery Operations'!$S30</f>
        <v>0</v>
      </c>
      <c r="O21" s="75">
        <f>+Acres!O20*'Machinery Operations'!$S30</f>
        <v>0</v>
      </c>
      <c r="P21" s="75">
        <f>+Acres!P20*'Machinery Operations'!$S30</f>
        <v>0</v>
      </c>
      <c r="Q21" s="75">
        <f>+Acres!Q20*'Machinery Operations'!$S30</f>
        <v>0</v>
      </c>
      <c r="R21" s="75">
        <f>+Acres!R20*'Machinery Operations'!$S30</f>
        <v>0</v>
      </c>
      <c r="S21" s="75">
        <f>+Acres!S20*'Machinery Operations'!$S30</f>
        <v>0</v>
      </c>
      <c r="T21" s="75">
        <f>+Acres!T20*'Machinery Operations'!$S30</f>
        <v>0</v>
      </c>
      <c r="U21" s="75">
        <f>+Acres!U20*'Machinery Operations'!$S30</f>
        <v>0</v>
      </c>
      <c r="V21" s="75">
        <f>+Acres!V20*'Machinery Operations'!$S30</f>
        <v>0</v>
      </c>
      <c r="W21" s="75">
        <f>+Acres!W20*'Machinery Operations'!$S30</f>
        <v>0</v>
      </c>
      <c r="X21" s="75">
        <f>+Acres!X20*'Machinery Operations'!$S30</f>
        <v>0</v>
      </c>
      <c r="Y21" s="75">
        <f>+Acres!Y20*'Machinery Operations'!$S30</f>
        <v>0</v>
      </c>
      <c r="Z21" s="75">
        <f>+Acres!Z20*'Machinery Operations'!$S30</f>
        <v>0</v>
      </c>
      <c r="AA21" s="75">
        <f>+Acres!AA20*'Machinery Operations'!$S30</f>
        <v>0</v>
      </c>
      <c r="AB21" s="75">
        <f>+Acres!AB20*'Machinery Operations'!$S30</f>
        <v>0</v>
      </c>
      <c r="AC21" s="75">
        <f>+Acres!AC20*'Machinery Operations'!$S30</f>
        <v>0</v>
      </c>
      <c r="AD21" s="75">
        <f>+Acres!AD20*'Machinery Operations'!$S30</f>
        <v>0</v>
      </c>
      <c r="AE21" s="75">
        <f>+Acres!AE20*'Machinery Operations'!$S30</f>
        <v>0</v>
      </c>
      <c r="AF21" s="75">
        <f>+Acres!AF20*'Machinery Operations'!$S30</f>
        <v>0</v>
      </c>
      <c r="AG21" s="75">
        <f>+Acres!AG20*'Machinery Operations'!$S30</f>
        <v>0</v>
      </c>
      <c r="AH21" s="75">
        <f>+Acres!AH20*'Machinery Operations'!$S30</f>
        <v>0</v>
      </c>
      <c r="AI21" s="75">
        <f>+Acres!AI20*'Machinery Operations'!$S30</f>
        <v>0</v>
      </c>
      <c r="AJ21" s="75">
        <f>+Acres!AJ20*'Machinery Operations'!$S30</f>
        <v>0</v>
      </c>
      <c r="AK21" s="75">
        <f>+Acres!AK20*'Machinery Operations'!$S30</f>
        <v>0</v>
      </c>
      <c r="AL21" s="75">
        <f>+Acres!AL20*'Machinery Operations'!$S30</f>
        <v>0</v>
      </c>
      <c r="AM21" s="75">
        <f>+Acres!AM20*'Machinery Operations'!$S30</f>
        <v>0</v>
      </c>
      <c r="AN21" s="75">
        <f>+Acres!AN20*'Machinery Operations'!$S30</f>
        <v>0</v>
      </c>
      <c r="AO21" s="75">
        <f>+Acres!AO20*'Machinery Operations'!$S30</f>
        <v>0</v>
      </c>
      <c r="AP21" s="75">
        <f>+Acres!AP20*'Machinery Operations'!$S30</f>
        <v>0</v>
      </c>
      <c r="AQ21" s="75">
        <f>+Acres!AQ20*'Machinery Operations'!$S30</f>
        <v>0</v>
      </c>
    </row>
    <row r="22" spans="1:43" ht="18.75" customHeight="1" x14ac:dyDescent="0.2">
      <c r="A22" s="3" t="str">
        <f>+'Machinery Operations'!A31</f>
        <v>Activity</v>
      </c>
      <c r="B22" s="3">
        <f>+'Machinery Operations'!B31</f>
        <v>0</v>
      </c>
      <c r="C22" s="3">
        <f>+'Machinery Operations'!C31</f>
        <v>0</v>
      </c>
      <c r="D22" s="75">
        <f>+Acres!D21*'Machinery Operations'!$S31</f>
        <v>0</v>
      </c>
      <c r="E22" s="75">
        <f>+Acres!E21*'Machinery Operations'!$S31</f>
        <v>0</v>
      </c>
      <c r="F22" s="75">
        <f>+Acres!F21*'Machinery Operations'!$S31</f>
        <v>0</v>
      </c>
      <c r="G22" s="75">
        <f>+Acres!G21*'Machinery Operations'!$S31</f>
        <v>0</v>
      </c>
      <c r="H22" s="75">
        <f>+Acres!H21*'Machinery Operations'!$S31</f>
        <v>0</v>
      </c>
      <c r="I22" s="75">
        <f>+Acres!I21*'Machinery Operations'!$S31</f>
        <v>0</v>
      </c>
      <c r="J22" s="75">
        <f>+Acres!J21*'Machinery Operations'!$S31</f>
        <v>0</v>
      </c>
      <c r="K22" s="75">
        <f>+Acres!K21*'Machinery Operations'!$S31</f>
        <v>0</v>
      </c>
      <c r="L22" s="75">
        <f>+Acres!L21*'Machinery Operations'!$S31</f>
        <v>0</v>
      </c>
      <c r="M22" s="75">
        <f>+Acres!M21*'Machinery Operations'!$S31</f>
        <v>0</v>
      </c>
      <c r="N22" s="75">
        <f>+Acres!N21*'Machinery Operations'!$S31</f>
        <v>0</v>
      </c>
      <c r="O22" s="75">
        <f>+Acres!O21*'Machinery Operations'!$S31</f>
        <v>0</v>
      </c>
      <c r="P22" s="75">
        <f>+Acres!P21*'Machinery Operations'!$S31</f>
        <v>0</v>
      </c>
      <c r="Q22" s="75">
        <f>+Acres!Q21*'Machinery Operations'!$S31</f>
        <v>0</v>
      </c>
      <c r="R22" s="75">
        <f>+Acres!R21*'Machinery Operations'!$S31</f>
        <v>0</v>
      </c>
      <c r="S22" s="75">
        <f>+Acres!S21*'Machinery Operations'!$S31</f>
        <v>0</v>
      </c>
      <c r="T22" s="75">
        <f>+Acres!T21*'Machinery Operations'!$S31</f>
        <v>0</v>
      </c>
      <c r="U22" s="75">
        <f>+Acres!U21*'Machinery Operations'!$S31</f>
        <v>0</v>
      </c>
      <c r="V22" s="75">
        <f>+Acres!V21*'Machinery Operations'!$S31</f>
        <v>0</v>
      </c>
      <c r="W22" s="75">
        <f>+Acres!W21*'Machinery Operations'!$S31</f>
        <v>0</v>
      </c>
      <c r="X22" s="75">
        <f>+Acres!X21*'Machinery Operations'!$S31</f>
        <v>0</v>
      </c>
      <c r="Y22" s="75">
        <f>+Acres!Y21*'Machinery Operations'!$S31</f>
        <v>0</v>
      </c>
      <c r="Z22" s="75">
        <f>+Acres!Z21*'Machinery Operations'!$S31</f>
        <v>0</v>
      </c>
      <c r="AA22" s="75">
        <f>+Acres!AA21*'Machinery Operations'!$S31</f>
        <v>0</v>
      </c>
      <c r="AB22" s="75">
        <f>+Acres!AB21*'Machinery Operations'!$S31</f>
        <v>0</v>
      </c>
      <c r="AC22" s="75">
        <f>+Acres!AC21*'Machinery Operations'!$S31</f>
        <v>0</v>
      </c>
      <c r="AD22" s="75">
        <f>+Acres!AD21*'Machinery Operations'!$S31</f>
        <v>0</v>
      </c>
      <c r="AE22" s="75">
        <f>+Acres!AE21*'Machinery Operations'!$S31</f>
        <v>0</v>
      </c>
      <c r="AF22" s="75">
        <f>+Acres!AF21*'Machinery Operations'!$S31</f>
        <v>0</v>
      </c>
      <c r="AG22" s="75">
        <f>+Acres!AG21*'Machinery Operations'!$S31</f>
        <v>0</v>
      </c>
      <c r="AH22" s="75">
        <f>+Acres!AH21*'Machinery Operations'!$S31</f>
        <v>0</v>
      </c>
      <c r="AI22" s="75">
        <f>+Acres!AI21*'Machinery Operations'!$S31</f>
        <v>0</v>
      </c>
      <c r="AJ22" s="75">
        <f>+Acres!AJ21*'Machinery Operations'!$S31</f>
        <v>0</v>
      </c>
      <c r="AK22" s="75">
        <f>+Acres!AK21*'Machinery Operations'!$S31</f>
        <v>0</v>
      </c>
      <c r="AL22" s="75">
        <f>+Acres!AL21*'Machinery Operations'!$S31</f>
        <v>0</v>
      </c>
      <c r="AM22" s="75">
        <f>+Acres!AM21*'Machinery Operations'!$S31</f>
        <v>0</v>
      </c>
      <c r="AN22" s="75">
        <f>+Acres!AN21*'Machinery Operations'!$S31</f>
        <v>0</v>
      </c>
      <c r="AO22" s="75">
        <f>+Acres!AO21*'Machinery Operations'!$S31</f>
        <v>0</v>
      </c>
      <c r="AP22" s="75">
        <f>+Acres!AP21*'Machinery Operations'!$S31</f>
        <v>0</v>
      </c>
      <c r="AQ22" s="75">
        <f>+Acres!AQ21*'Machinery Operations'!$S31</f>
        <v>0</v>
      </c>
    </row>
    <row r="23" spans="1:43" ht="18.75" customHeight="1" x14ac:dyDescent="0.2">
      <c r="A23" s="3" t="str">
        <f>+'Machinery Operations'!A32</f>
        <v>Activity</v>
      </c>
      <c r="B23" s="3">
        <f>+'Machinery Operations'!B32</f>
        <v>0</v>
      </c>
      <c r="C23" s="3">
        <f>+'Machinery Operations'!C32</f>
        <v>0</v>
      </c>
      <c r="D23" s="75">
        <f>+Acres!D22*'Machinery Operations'!$S32</f>
        <v>0</v>
      </c>
      <c r="E23" s="75">
        <f>+Acres!E22*'Machinery Operations'!$S32</f>
        <v>0</v>
      </c>
      <c r="F23" s="75">
        <f>+Acres!F22*'Machinery Operations'!$S32</f>
        <v>0</v>
      </c>
      <c r="G23" s="75">
        <f>+Acres!G22*'Machinery Operations'!$S32</f>
        <v>0</v>
      </c>
      <c r="H23" s="75">
        <f>+Acres!H22*'Machinery Operations'!$S32</f>
        <v>0</v>
      </c>
      <c r="I23" s="75">
        <f>+Acres!I22*'Machinery Operations'!$S32</f>
        <v>0</v>
      </c>
      <c r="J23" s="75">
        <f>+Acres!J22*'Machinery Operations'!$S32</f>
        <v>0</v>
      </c>
      <c r="K23" s="75">
        <f>+Acres!K22*'Machinery Operations'!$S32</f>
        <v>0</v>
      </c>
      <c r="L23" s="75">
        <f>+Acres!L22*'Machinery Operations'!$S32</f>
        <v>0</v>
      </c>
      <c r="M23" s="75">
        <f>+Acres!M22*'Machinery Operations'!$S32</f>
        <v>0</v>
      </c>
      <c r="N23" s="75">
        <f>+Acres!N22*'Machinery Operations'!$S32</f>
        <v>0</v>
      </c>
      <c r="O23" s="75">
        <f>+Acres!O22*'Machinery Operations'!$S32</f>
        <v>0</v>
      </c>
      <c r="P23" s="75">
        <f>+Acres!P22*'Machinery Operations'!$S32</f>
        <v>0</v>
      </c>
      <c r="Q23" s="75">
        <f>+Acres!Q22*'Machinery Operations'!$S32</f>
        <v>0</v>
      </c>
      <c r="R23" s="75">
        <f>+Acres!R22*'Machinery Operations'!$S32</f>
        <v>0</v>
      </c>
      <c r="S23" s="75">
        <f>+Acres!S22*'Machinery Operations'!$S32</f>
        <v>0</v>
      </c>
      <c r="T23" s="75">
        <f>+Acres!T22*'Machinery Operations'!$S32</f>
        <v>0</v>
      </c>
      <c r="U23" s="75">
        <f>+Acres!U22*'Machinery Operations'!$S32</f>
        <v>0</v>
      </c>
      <c r="V23" s="75">
        <f>+Acres!V22*'Machinery Operations'!$S32</f>
        <v>0</v>
      </c>
      <c r="W23" s="75">
        <f>+Acres!W22*'Machinery Operations'!$S32</f>
        <v>0</v>
      </c>
      <c r="X23" s="75">
        <f>+Acres!X22*'Machinery Operations'!$S32</f>
        <v>0</v>
      </c>
      <c r="Y23" s="75">
        <f>+Acres!Y22*'Machinery Operations'!$S32</f>
        <v>0</v>
      </c>
      <c r="Z23" s="75">
        <f>+Acres!Z22*'Machinery Operations'!$S32</f>
        <v>0</v>
      </c>
      <c r="AA23" s="75">
        <f>+Acres!AA22*'Machinery Operations'!$S32</f>
        <v>0</v>
      </c>
      <c r="AB23" s="75">
        <f>+Acres!AB22*'Machinery Operations'!$S32</f>
        <v>0</v>
      </c>
      <c r="AC23" s="75">
        <f>+Acres!AC22*'Machinery Operations'!$S32</f>
        <v>0</v>
      </c>
      <c r="AD23" s="75">
        <f>+Acres!AD22*'Machinery Operations'!$S32</f>
        <v>0</v>
      </c>
      <c r="AE23" s="75">
        <f>+Acres!AE22*'Machinery Operations'!$S32</f>
        <v>0</v>
      </c>
      <c r="AF23" s="75">
        <f>+Acres!AF22*'Machinery Operations'!$S32</f>
        <v>0</v>
      </c>
      <c r="AG23" s="75">
        <f>+Acres!AG22*'Machinery Operations'!$S32</f>
        <v>0</v>
      </c>
      <c r="AH23" s="75">
        <f>+Acres!AH22*'Machinery Operations'!$S32</f>
        <v>0</v>
      </c>
      <c r="AI23" s="75">
        <f>+Acres!AI22*'Machinery Operations'!$S32</f>
        <v>0</v>
      </c>
      <c r="AJ23" s="75">
        <f>+Acres!AJ22*'Machinery Operations'!$S32</f>
        <v>0</v>
      </c>
      <c r="AK23" s="75">
        <f>+Acres!AK22*'Machinery Operations'!$S32</f>
        <v>0</v>
      </c>
      <c r="AL23" s="75">
        <f>+Acres!AL22*'Machinery Operations'!$S32</f>
        <v>0</v>
      </c>
      <c r="AM23" s="75">
        <f>+Acres!AM22*'Machinery Operations'!$S32</f>
        <v>0</v>
      </c>
      <c r="AN23" s="75">
        <f>+Acres!AN22*'Machinery Operations'!$S32</f>
        <v>0</v>
      </c>
      <c r="AO23" s="75">
        <f>+Acres!AO22*'Machinery Operations'!$S32</f>
        <v>0</v>
      </c>
      <c r="AP23" s="75">
        <f>+Acres!AP22*'Machinery Operations'!$S32</f>
        <v>0</v>
      </c>
      <c r="AQ23" s="75">
        <f>+Acres!AQ22*'Machinery Operations'!$S32</f>
        <v>0</v>
      </c>
    </row>
    <row r="24" spans="1:43" ht="18.75" customHeight="1" x14ac:dyDescent="0.2">
      <c r="A24" s="3" t="str">
        <f>+'Machinery Operations'!A33</f>
        <v>Activity</v>
      </c>
      <c r="B24" s="3">
        <f>+'Machinery Operations'!B33</f>
        <v>0</v>
      </c>
      <c r="C24" s="3">
        <f>+'Machinery Operations'!C33</f>
        <v>0</v>
      </c>
      <c r="D24" s="75">
        <f>+Acres!D23*'Machinery Operations'!$S33</f>
        <v>0</v>
      </c>
      <c r="E24" s="75">
        <f>+Acres!E23*'Machinery Operations'!$S33</f>
        <v>0</v>
      </c>
      <c r="F24" s="75">
        <f>+Acres!F23*'Machinery Operations'!$S33</f>
        <v>0</v>
      </c>
      <c r="G24" s="75">
        <f>+Acres!G23*'Machinery Operations'!$S33</f>
        <v>0</v>
      </c>
      <c r="H24" s="75">
        <f>+Acres!H23*'Machinery Operations'!$S33</f>
        <v>0</v>
      </c>
      <c r="I24" s="75">
        <f>+Acres!I23*'Machinery Operations'!$S33</f>
        <v>0</v>
      </c>
      <c r="J24" s="75">
        <f>+Acres!J23*'Machinery Operations'!$S33</f>
        <v>0</v>
      </c>
      <c r="K24" s="75">
        <f>+Acres!K23*'Machinery Operations'!$S33</f>
        <v>0</v>
      </c>
      <c r="L24" s="75">
        <f>+Acres!L23*'Machinery Operations'!$S33</f>
        <v>0</v>
      </c>
      <c r="M24" s="75">
        <f>+Acres!M23*'Machinery Operations'!$S33</f>
        <v>0</v>
      </c>
      <c r="N24" s="75">
        <f>+Acres!N23*'Machinery Operations'!$S33</f>
        <v>0</v>
      </c>
      <c r="O24" s="75">
        <f>+Acres!O23*'Machinery Operations'!$S33</f>
        <v>0</v>
      </c>
      <c r="P24" s="75">
        <f>+Acres!P23*'Machinery Operations'!$S33</f>
        <v>0</v>
      </c>
      <c r="Q24" s="75">
        <f>+Acres!Q23*'Machinery Operations'!$S33</f>
        <v>0</v>
      </c>
      <c r="R24" s="75">
        <f>+Acres!R23*'Machinery Operations'!$S33</f>
        <v>0</v>
      </c>
      <c r="S24" s="75">
        <f>+Acres!S23*'Machinery Operations'!$S33</f>
        <v>0</v>
      </c>
      <c r="T24" s="75">
        <f>+Acres!T23*'Machinery Operations'!$S33</f>
        <v>0</v>
      </c>
      <c r="U24" s="75">
        <f>+Acres!U23*'Machinery Operations'!$S33</f>
        <v>0</v>
      </c>
      <c r="V24" s="75">
        <f>+Acres!V23*'Machinery Operations'!$S33</f>
        <v>0</v>
      </c>
      <c r="W24" s="75">
        <f>+Acres!W23*'Machinery Operations'!$S33</f>
        <v>0</v>
      </c>
      <c r="X24" s="75">
        <f>+Acres!X23*'Machinery Operations'!$S33</f>
        <v>0</v>
      </c>
      <c r="Y24" s="75">
        <f>+Acres!Y23*'Machinery Operations'!$S33</f>
        <v>0</v>
      </c>
      <c r="Z24" s="75">
        <f>+Acres!Z23*'Machinery Operations'!$S33</f>
        <v>0</v>
      </c>
      <c r="AA24" s="75">
        <f>+Acres!AA23*'Machinery Operations'!$S33</f>
        <v>0</v>
      </c>
      <c r="AB24" s="75">
        <f>+Acres!AB23*'Machinery Operations'!$S33</f>
        <v>0</v>
      </c>
      <c r="AC24" s="75">
        <f>+Acres!AC23*'Machinery Operations'!$S33</f>
        <v>0</v>
      </c>
      <c r="AD24" s="75">
        <f>+Acres!AD23*'Machinery Operations'!$S33</f>
        <v>0</v>
      </c>
      <c r="AE24" s="75">
        <f>+Acres!AE23*'Machinery Operations'!$S33</f>
        <v>0</v>
      </c>
      <c r="AF24" s="75">
        <f>+Acres!AF23*'Machinery Operations'!$S33</f>
        <v>0</v>
      </c>
      <c r="AG24" s="75">
        <f>+Acres!AG23*'Machinery Operations'!$S33</f>
        <v>0</v>
      </c>
      <c r="AH24" s="75">
        <f>+Acres!AH23*'Machinery Operations'!$S33</f>
        <v>0</v>
      </c>
      <c r="AI24" s="75">
        <f>+Acres!AI23*'Machinery Operations'!$S33</f>
        <v>0</v>
      </c>
      <c r="AJ24" s="75">
        <f>+Acres!AJ23*'Machinery Operations'!$S33</f>
        <v>0</v>
      </c>
      <c r="AK24" s="75">
        <f>+Acres!AK23*'Machinery Operations'!$S33</f>
        <v>0</v>
      </c>
      <c r="AL24" s="75">
        <f>+Acres!AL23*'Machinery Operations'!$S33</f>
        <v>0</v>
      </c>
      <c r="AM24" s="75">
        <f>+Acres!AM23*'Machinery Operations'!$S33</f>
        <v>0</v>
      </c>
      <c r="AN24" s="75">
        <f>+Acres!AN23*'Machinery Operations'!$S33</f>
        <v>0</v>
      </c>
      <c r="AO24" s="75">
        <f>+Acres!AO23*'Machinery Operations'!$S33</f>
        <v>0</v>
      </c>
      <c r="AP24" s="75">
        <f>+Acres!AP23*'Machinery Operations'!$S33</f>
        <v>0</v>
      </c>
      <c r="AQ24" s="75">
        <f>+Acres!AQ23*'Machinery Operations'!$S33</f>
        <v>0</v>
      </c>
    </row>
    <row r="25" spans="1:43" ht="18.75" customHeight="1" x14ac:dyDescent="0.2">
      <c r="A25" s="3" t="str">
        <f>+'Machinery Operations'!A34</f>
        <v>Activity</v>
      </c>
      <c r="B25" s="3">
        <f>+'Machinery Operations'!B34</f>
        <v>0</v>
      </c>
      <c r="C25" s="3">
        <f>+'Machinery Operations'!C34</f>
        <v>0</v>
      </c>
      <c r="D25" s="75">
        <f>+Acres!D24*'Machinery Operations'!$S34</f>
        <v>0</v>
      </c>
      <c r="E25" s="75">
        <f>+Acres!E24*'Machinery Operations'!$S34</f>
        <v>0</v>
      </c>
      <c r="F25" s="75">
        <f>+Acres!F24*'Machinery Operations'!$S34</f>
        <v>0</v>
      </c>
      <c r="G25" s="75">
        <f>+Acres!G24*'Machinery Operations'!$S34</f>
        <v>0</v>
      </c>
      <c r="H25" s="75">
        <f>+Acres!H24*'Machinery Operations'!$S34</f>
        <v>0</v>
      </c>
      <c r="I25" s="75">
        <f>+Acres!I24*'Machinery Operations'!$S34</f>
        <v>0</v>
      </c>
      <c r="J25" s="75">
        <f>+Acres!J24*'Machinery Operations'!$S34</f>
        <v>0</v>
      </c>
      <c r="K25" s="75">
        <f>+Acres!K24*'Machinery Operations'!$S34</f>
        <v>0</v>
      </c>
      <c r="L25" s="75">
        <f>+Acres!L24*'Machinery Operations'!$S34</f>
        <v>0</v>
      </c>
      <c r="M25" s="75">
        <f>+Acres!M24*'Machinery Operations'!$S34</f>
        <v>0</v>
      </c>
      <c r="N25" s="75">
        <f>+Acres!N24*'Machinery Operations'!$S34</f>
        <v>0</v>
      </c>
      <c r="O25" s="75">
        <f>+Acres!O24*'Machinery Operations'!$S34</f>
        <v>0</v>
      </c>
      <c r="P25" s="75">
        <f>+Acres!P24*'Machinery Operations'!$S34</f>
        <v>0</v>
      </c>
      <c r="Q25" s="75">
        <f>+Acres!Q24*'Machinery Operations'!$S34</f>
        <v>0</v>
      </c>
      <c r="R25" s="75">
        <f>+Acres!R24*'Machinery Operations'!$S34</f>
        <v>0</v>
      </c>
      <c r="S25" s="75">
        <f>+Acres!S24*'Machinery Operations'!$S34</f>
        <v>0</v>
      </c>
      <c r="T25" s="75">
        <f>+Acres!T24*'Machinery Operations'!$S34</f>
        <v>0</v>
      </c>
      <c r="U25" s="75">
        <f>+Acres!U24*'Machinery Operations'!$S34</f>
        <v>0</v>
      </c>
      <c r="V25" s="75">
        <f>+Acres!V24*'Machinery Operations'!$S34</f>
        <v>0</v>
      </c>
      <c r="W25" s="75">
        <f>+Acres!W24*'Machinery Operations'!$S34</f>
        <v>0</v>
      </c>
      <c r="X25" s="75">
        <f>+Acres!X24*'Machinery Operations'!$S34</f>
        <v>0</v>
      </c>
      <c r="Y25" s="75">
        <f>+Acres!Y24*'Machinery Operations'!$S34</f>
        <v>0</v>
      </c>
      <c r="Z25" s="75">
        <f>+Acres!Z24*'Machinery Operations'!$S34</f>
        <v>0</v>
      </c>
      <c r="AA25" s="75">
        <f>+Acres!AA24*'Machinery Operations'!$S34</f>
        <v>0</v>
      </c>
      <c r="AB25" s="75">
        <f>+Acres!AB24*'Machinery Operations'!$S34</f>
        <v>0</v>
      </c>
      <c r="AC25" s="75">
        <f>+Acres!AC24*'Machinery Operations'!$S34</f>
        <v>0</v>
      </c>
      <c r="AD25" s="75">
        <f>+Acres!AD24*'Machinery Operations'!$S34</f>
        <v>0</v>
      </c>
      <c r="AE25" s="75">
        <f>+Acres!AE24*'Machinery Operations'!$S34</f>
        <v>0</v>
      </c>
      <c r="AF25" s="75">
        <f>+Acres!AF24*'Machinery Operations'!$S34</f>
        <v>0</v>
      </c>
      <c r="AG25" s="75">
        <f>+Acres!AG24*'Machinery Operations'!$S34</f>
        <v>0</v>
      </c>
      <c r="AH25" s="75">
        <f>+Acres!AH24*'Machinery Operations'!$S34</f>
        <v>0</v>
      </c>
      <c r="AI25" s="75">
        <f>+Acres!AI24*'Machinery Operations'!$S34</f>
        <v>0</v>
      </c>
      <c r="AJ25" s="75">
        <f>+Acres!AJ24*'Machinery Operations'!$S34</f>
        <v>0</v>
      </c>
      <c r="AK25" s="75">
        <f>+Acres!AK24*'Machinery Operations'!$S34</f>
        <v>0</v>
      </c>
      <c r="AL25" s="75">
        <f>+Acres!AL24*'Machinery Operations'!$S34</f>
        <v>0</v>
      </c>
      <c r="AM25" s="75">
        <f>+Acres!AM24*'Machinery Operations'!$S34</f>
        <v>0</v>
      </c>
      <c r="AN25" s="75">
        <f>+Acres!AN24*'Machinery Operations'!$S34</f>
        <v>0</v>
      </c>
      <c r="AO25" s="75">
        <f>+Acres!AO24*'Machinery Operations'!$S34</f>
        <v>0</v>
      </c>
      <c r="AP25" s="75">
        <f>+Acres!AP24*'Machinery Operations'!$S34</f>
        <v>0</v>
      </c>
      <c r="AQ25" s="75">
        <f>+Acres!AQ24*'Machinery Operations'!$S34</f>
        <v>0</v>
      </c>
    </row>
    <row r="26" spans="1:43" ht="18.75" customHeight="1" x14ac:dyDescent="0.2">
      <c r="A26" s="3" t="str">
        <f>+'Machinery Operations'!A35</f>
        <v>Activity</v>
      </c>
      <c r="B26" s="3">
        <f>+'Machinery Operations'!B35</f>
        <v>0</v>
      </c>
      <c r="C26" s="3">
        <f>+'Machinery Operations'!C35</f>
        <v>0</v>
      </c>
      <c r="D26" s="75">
        <f>+Acres!D25*'Machinery Operations'!$S35</f>
        <v>0</v>
      </c>
      <c r="E26" s="75">
        <f>+Acres!E25*'Machinery Operations'!$S35</f>
        <v>0</v>
      </c>
      <c r="F26" s="75">
        <f>+Acres!F25*'Machinery Operations'!$S35</f>
        <v>0</v>
      </c>
      <c r="G26" s="75">
        <f>+Acres!G25*'Machinery Operations'!$S35</f>
        <v>0</v>
      </c>
      <c r="H26" s="75">
        <f>+Acres!H25*'Machinery Operations'!$S35</f>
        <v>0</v>
      </c>
      <c r="I26" s="75">
        <f>+Acres!I25*'Machinery Operations'!$S35</f>
        <v>0</v>
      </c>
      <c r="J26" s="75">
        <f>+Acres!J25*'Machinery Operations'!$S35</f>
        <v>0</v>
      </c>
      <c r="K26" s="75">
        <f>+Acres!K25*'Machinery Operations'!$S35</f>
        <v>0</v>
      </c>
      <c r="L26" s="75">
        <f>+Acres!L25*'Machinery Operations'!$S35</f>
        <v>0</v>
      </c>
      <c r="M26" s="75">
        <f>+Acres!M25*'Machinery Operations'!$S35</f>
        <v>0</v>
      </c>
      <c r="N26" s="75">
        <f>+Acres!N25*'Machinery Operations'!$S35</f>
        <v>0</v>
      </c>
      <c r="O26" s="75">
        <f>+Acres!O25*'Machinery Operations'!$S35</f>
        <v>0</v>
      </c>
      <c r="P26" s="75">
        <f>+Acres!P25*'Machinery Operations'!$S35</f>
        <v>0</v>
      </c>
      <c r="Q26" s="75">
        <f>+Acres!Q25*'Machinery Operations'!$S35</f>
        <v>0</v>
      </c>
      <c r="R26" s="75">
        <f>+Acres!R25*'Machinery Operations'!$S35</f>
        <v>0</v>
      </c>
      <c r="S26" s="75">
        <f>+Acres!S25*'Machinery Operations'!$S35</f>
        <v>0</v>
      </c>
      <c r="T26" s="75">
        <f>+Acres!T25*'Machinery Operations'!$S35</f>
        <v>0</v>
      </c>
      <c r="U26" s="75">
        <f>+Acres!U25*'Machinery Operations'!$S35</f>
        <v>0</v>
      </c>
      <c r="V26" s="75">
        <f>+Acres!V25*'Machinery Operations'!$S35</f>
        <v>0</v>
      </c>
      <c r="W26" s="75">
        <f>+Acres!W25*'Machinery Operations'!$S35</f>
        <v>0</v>
      </c>
      <c r="X26" s="75">
        <f>+Acres!X25*'Machinery Operations'!$S35</f>
        <v>0</v>
      </c>
      <c r="Y26" s="75">
        <f>+Acres!Y25*'Machinery Operations'!$S35</f>
        <v>0</v>
      </c>
      <c r="Z26" s="75">
        <f>+Acres!Z25*'Machinery Operations'!$S35</f>
        <v>0</v>
      </c>
      <c r="AA26" s="75">
        <f>+Acres!AA25*'Machinery Operations'!$S35</f>
        <v>0</v>
      </c>
      <c r="AB26" s="75">
        <f>+Acres!AB25*'Machinery Operations'!$S35</f>
        <v>0</v>
      </c>
      <c r="AC26" s="75">
        <f>+Acres!AC25*'Machinery Operations'!$S35</f>
        <v>0</v>
      </c>
      <c r="AD26" s="75">
        <f>+Acres!AD25*'Machinery Operations'!$S35</f>
        <v>0</v>
      </c>
      <c r="AE26" s="75">
        <f>+Acres!AE25*'Machinery Operations'!$S35</f>
        <v>0</v>
      </c>
      <c r="AF26" s="75">
        <f>+Acres!AF25*'Machinery Operations'!$S35</f>
        <v>0</v>
      </c>
      <c r="AG26" s="75">
        <f>+Acres!AG25*'Machinery Operations'!$S35</f>
        <v>0</v>
      </c>
      <c r="AH26" s="75">
        <f>+Acres!AH25*'Machinery Operations'!$S35</f>
        <v>0</v>
      </c>
      <c r="AI26" s="75">
        <f>+Acres!AI25*'Machinery Operations'!$S35</f>
        <v>0</v>
      </c>
      <c r="AJ26" s="75">
        <f>+Acres!AJ25*'Machinery Operations'!$S35</f>
        <v>0</v>
      </c>
      <c r="AK26" s="75">
        <f>+Acres!AK25*'Machinery Operations'!$S35</f>
        <v>0</v>
      </c>
      <c r="AL26" s="75">
        <f>+Acres!AL25*'Machinery Operations'!$S35</f>
        <v>0</v>
      </c>
      <c r="AM26" s="75">
        <f>+Acres!AM25*'Machinery Operations'!$S35</f>
        <v>0</v>
      </c>
      <c r="AN26" s="75">
        <f>+Acres!AN25*'Machinery Operations'!$S35</f>
        <v>0</v>
      </c>
      <c r="AO26" s="75">
        <f>+Acres!AO25*'Machinery Operations'!$S35</f>
        <v>0</v>
      </c>
      <c r="AP26" s="75">
        <f>+Acres!AP25*'Machinery Operations'!$S35</f>
        <v>0</v>
      </c>
      <c r="AQ26" s="75">
        <f>+Acres!AQ25*'Machinery Operations'!$S35</f>
        <v>0</v>
      </c>
    </row>
    <row r="27" spans="1:43" ht="18.75" customHeight="1" x14ac:dyDescent="0.2">
      <c r="A27" s="3" t="str">
        <f>+'Machinery Operations'!A36</f>
        <v>Activity</v>
      </c>
      <c r="B27" s="3">
        <f>+'Machinery Operations'!B36</f>
        <v>0</v>
      </c>
      <c r="C27" s="3">
        <f>+'Machinery Operations'!C36</f>
        <v>0</v>
      </c>
      <c r="D27" s="75">
        <f>+Acres!D26*'Machinery Operations'!$S36</f>
        <v>0</v>
      </c>
      <c r="E27" s="75">
        <f>+Acres!E26*'Machinery Operations'!$S36</f>
        <v>0</v>
      </c>
      <c r="F27" s="75">
        <f>+Acres!F26*'Machinery Operations'!$S36</f>
        <v>0</v>
      </c>
      <c r="G27" s="75">
        <f>+Acres!G26*'Machinery Operations'!$S36</f>
        <v>0</v>
      </c>
      <c r="H27" s="75">
        <f>+Acres!H26*'Machinery Operations'!$S36</f>
        <v>0</v>
      </c>
      <c r="I27" s="75">
        <f>+Acres!I26*'Machinery Operations'!$S36</f>
        <v>0</v>
      </c>
      <c r="J27" s="75">
        <f>+Acres!J26*'Machinery Operations'!$S36</f>
        <v>0</v>
      </c>
      <c r="K27" s="75">
        <f>+Acres!K26*'Machinery Operations'!$S36</f>
        <v>0</v>
      </c>
      <c r="L27" s="75">
        <f>+Acres!L26*'Machinery Operations'!$S36</f>
        <v>0</v>
      </c>
      <c r="M27" s="75">
        <f>+Acres!M26*'Machinery Operations'!$S36</f>
        <v>0</v>
      </c>
      <c r="N27" s="75">
        <f>+Acres!N26*'Machinery Operations'!$S36</f>
        <v>0</v>
      </c>
      <c r="O27" s="75">
        <f>+Acres!O26*'Machinery Operations'!$S36</f>
        <v>0</v>
      </c>
      <c r="P27" s="75">
        <f>+Acres!P26*'Machinery Operations'!$S36</f>
        <v>0</v>
      </c>
      <c r="Q27" s="75">
        <f>+Acres!Q26*'Machinery Operations'!$S36</f>
        <v>0</v>
      </c>
      <c r="R27" s="75">
        <f>+Acres!R26*'Machinery Operations'!$S36</f>
        <v>0</v>
      </c>
      <c r="S27" s="75">
        <f>+Acres!S26*'Machinery Operations'!$S36</f>
        <v>0</v>
      </c>
      <c r="T27" s="75">
        <f>+Acres!T26*'Machinery Operations'!$S36</f>
        <v>0</v>
      </c>
      <c r="U27" s="75">
        <f>+Acres!U26*'Machinery Operations'!$S36</f>
        <v>0</v>
      </c>
      <c r="V27" s="75">
        <f>+Acres!V26*'Machinery Operations'!$S36</f>
        <v>0</v>
      </c>
      <c r="W27" s="75">
        <f>+Acres!W26*'Machinery Operations'!$S36</f>
        <v>0</v>
      </c>
      <c r="X27" s="75">
        <f>+Acres!X26*'Machinery Operations'!$S36</f>
        <v>0</v>
      </c>
      <c r="Y27" s="75">
        <f>+Acres!Y26*'Machinery Operations'!$S36</f>
        <v>0</v>
      </c>
      <c r="Z27" s="75">
        <f>+Acres!Z26*'Machinery Operations'!$S36</f>
        <v>0</v>
      </c>
      <c r="AA27" s="75">
        <f>+Acres!AA26*'Machinery Operations'!$S36</f>
        <v>0</v>
      </c>
      <c r="AB27" s="75">
        <f>+Acres!AB26*'Machinery Operations'!$S36</f>
        <v>0</v>
      </c>
      <c r="AC27" s="75">
        <f>+Acres!AC26*'Machinery Operations'!$S36</f>
        <v>0</v>
      </c>
      <c r="AD27" s="75">
        <f>+Acres!AD26*'Machinery Operations'!$S36</f>
        <v>0</v>
      </c>
      <c r="AE27" s="75">
        <f>+Acres!AE26*'Machinery Operations'!$S36</f>
        <v>0</v>
      </c>
      <c r="AF27" s="75">
        <f>+Acres!AF26*'Machinery Operations'!$S36</f>
        <v>0</v>
      </c>
      <c r="AG27" s="75">
        <f>+Acres!AG26*'Machinery Operations'!$S36</f>
        <v>0</v>
      </c>
      <c r="AH27" s="75">
        <f>+Acres!AH26*'Machinery Operations'!$S36</f>
        <v>0</v>
      </c>
      <c r="AI27" s="75">
        <f>+Acres!AI26*'Machinery Operations'!$S36</f>
        <v>0</v>
      </c>
      <c r="AJ27" s="75">
        <f>+Acres!AJ26*'Machinery Operations'!$S36</f>
        <v>0</v>
      </c>
      <c r="AK27" s="75">
        <f>+Acres!AK26*'Machinery Operations'!$S36</f>
        <v>0</v>
      </c>
      <c r="AL27" s="75">
        <f>+Acres!AL26*'Machinery Operations'!$S36</f>
        <v>0</v>
      </c>
      <c r="AM27" s="75">
        <f>+Acres!AM26*'Machinery Operations'!$S36</f>
        <v>0</v>
      </c>
      <c r="AN27" s="75">
        <f>+Acres!AN26*'Machinery Operations'!$S36</f>
        <v>0</v>
      </c>
      <c r="AO27" s="75">
        <f>+Acres!AO26*'Machinery Operations'!$S36</f>
        <v>0</v>
      </c>
      <c r="AP27" s="75">
        <f>+Acres!AP26*'Machinery Operations'!$S36</f>
        <v>0</v>
      </c>
      <c r="AQ27" s="75">
        <f>+Acres!AQ26*'Machinery Operations'!$S36</f>
        <v>0</v>
      </c>
    </row>
    <row r="28" spans="1:43" ht="18.75" customHeight="1" x14ac:dyDescent="0.2">
      <c r="A28" s="3" t="str">
        <f>+'Machinery Operations'!A37</f>
        <v>Activity</v>
      </c>
      <c r="B28" s="3">
        <f>+'Machinery Operations'!B37</f>
        <v>0</v>
      </c>
      <c r="C28" s="3">
        <f>+'Machinery Operations'!C37</f>
        <v>0</v>
      </c>
      <c r="D28" s="75">
        <f>+Acres!D27*'Machinery Operations'!$S37</f>
        <v>0</v>
      </c>
      <c r="E28" s="75">
        <f>+Acres!E27*'Machinery Operations'!$S37</f>
        <v>0</v>
      </c>
      <c r="F28" s="75">
        <f>+Acres!F27*'Machinery Operations'!$S37</f>
        <v>0</v>
      </c>
      <c r="G28" s="75">
        <f>+Acres!G27*'Machinery Operations'!$S37</f>
        <v>0</v>
      </c>
      <c r="H28" s="75">
        <f>+Acres!H27*'Machinery Operations'!$S37</f>
        <v>0</v>
      </c>
      <c r="I28" s="75">
        <f>+Acres!I27*'Machinery Operations'!$S37</f>
        <v>0</v>
      </c>
      <c r="J28" s="75">
        <f>+Acres!J27*'Machinery Operations'!$S37</f>
        <v>0</v>
      </c>
      <c r="K28" s="75">
        <f>+Acres!K27*'Machinery Operations'!$S37</f>
        <v>0</v>
      </c>
      <c r="L28" s="75">
        <f>+Acres!L27*'Machinery Operations'!$S37</f>
        <v>0</v>
      </c>
      <c r="M28" s="75">
        <f>+Acres!M27*'Machinery Operations'!$S37</f>
        <v>0</v>
      </c>
      <c r="N28" s="75">
        <f>+Acres!N27*'Machinery Operations'!$S37</f>
        <v>0</v>
      </c>
      <c r="O28" s="75">
        <f>+Acres!O27*'Machinery Operations'!$S37</f>
        <v>0</v>
      </c>
      <c r="P28" s="75">
        <f>+Acres!P27*'Machinery Operations'!$S37</f>
        <v>0</v>
      </c>
      <c r="Q28" s="75">
        <f>+Acres!Q27*'Machinery Operations'!$S37</f>
        <v>0</v>
      </c>
      <c r="R28" s="75">
        <f>+Acres!R27*'Machinery Operations'!$S37</f>
        <v>0</v>
      </c>
      <c r="S28" s="75">
        <f>+Acres!S27*'Machinery Operations'!$S37</f>
        <v>0</v>
      </c>
      <c r="T28" s="75">
        <f>+Acres!T27*'Machinery Operations'!$S37</f>
        <v>0</v>
      </c>
      <c r="U28" s="75">
        <f>+Acres!U27*'Machinery Operations'!$S37</f>
        <v>0</v>
      </c>
      <c r="V28" s="75">
        <f>+Acres!V27*'Machinery Operations'!$S37</f>
        <v>0</v>
      </c>
      <c r="W28" s="75">
        <f>+Acres!W27*'Machinery Operations'!$S37</f>
        <v>0</v>
      </c>
      <c r="X28" s="75">
        <f>+Acres!X27*'Machinery Operations'!$S37</f>
        <v>0</v>
      </c>
      <c r="Y28" s="75">
        <f>+Acres!Y27*'Machinery Operations'!$S37</f>
        <v>0</v>
      </c>
      <c r="Z28" s="75">
        <f>+Acres!Z27*'Machinery Operations'!$S37</f>
        <v>0</v>
      </c>
      <c r="AA28" s="75">
        <f>+Acres!AA27*'Machinery Operations'!$S37</f>
        <v>0</v>
      </c>
      <c r="AB28" s="75">
        <f>+Acres!AB27*'Machinery Operations'!$S37</f>
        <v>0</v>
      </c>
      <c r="AC28" s="75">
        <f>+Acres!AC27*'Machinery Operations'!$S37</f>
        <v>0</v>
      </c>
      <c r="AD28" s="75">
        <f>+Acres!AD27*'Machinery Operations'!$S37</f>
        <v>0</v>
      </c>
      <c r="AE28" s="75">
        <f>+Acres!AE27*'Machinery Operations'!$S37</f>
        <v>0</v>
      </c>
      <c r="AF28" s="75">
        <f>+Acres!AF27*'Machinery Operations'!$S37</f>
        <v>0</v>
      </c>
      <c r="AG28" s="75">
        <f>+Acres!AG27*'Machinery Operations'!$S37</f>
        <v>0</v>
      </c>
      <c r="AH28" s="75">
        <f>+Acres!AH27*'Machinery Operations'!$S37</f>
        <v>0</v>
      </c>
      <c r="AI28" s="75">
        <f>+Acres!AI27*'Machinery Operations'!$S37</f>
        <v>0</v>
      </c>
      <c r="AJ28" s="75">
        <f>+Acres!AJ27*'Machinery Operations'!$S37</f>
        <v>0</v>
      </c>
      <c r="AK28" s="75">
        <f>+Acres!AK27*'Machinery Operations'!$S37</f>
        <v>0</v>
      </c>
      <c r="AL28" s="75">
        <f>+Acres!AL27*'Machinery Operations'!$S37</f>
        <v>0</v>
      </c>
      <c r="AM28" s="75">
        <f>+Acres!AM27*'Machinery Operations'!$S37</f>
        <v>0</v>
      </c>
      <c r="AN28" s="75">
        <f>+Acres!AN27*'Machinery Operations'!$S37</f>
        <v>0</v>
      </c>
      <c r="AO28" s="75">
        <f>+Acres!AO27*'Machinery Operations'!$S37</f>
        <v>0</v>
      </c>
      <c r="AP28" s="75">
        <f>+Acres!AP27*'Machinery Operations'!$S37</f>
        <v>0</v>
      </c>
      <c r="AQ28" s="75">
        <f>+Acres!AQ27*'Machinery Operations'!$S37</f>
        <v>0</v>
      </c>
    </row>
    <row r="29" spans="1:43" ht="18.75" customHeight="1" x14ac:dyDescent="0.2">
      <c r="A29" s="3" t="str">
        <f>+'Machinery Operations'!A38</f>
        <v>Activity</v>
      </c>
      <c r="B29" s="3">
        <f>+'Machinery Operations'!B38</f>
        <v>0</v>
      </c>
      <c r="C29" s="3">
        <f>+'Machinery Operations'!C38</f>
        <v>0</v>
      </c>
      <c r="D29" s="75">
        <f>+Acres!D28*'Machinery Operations'!$S38</f>
        <v>0</v>
      </c>
      <c r="E29" s="75">
        <f>+Acres!E28*'Machinery Operations'!$S38</f>
        <v>0</v>
      </c>
      <c r="F29" s="75">
        <f>+Acres!F28*'Machinery Operations'!$S38</f>
        <v>0</v>
      </c>
      <c r="G29" s="75">
        <f>+Acres!G28*'Machinery Operations'!$S38</f>
        <v>0</v>
      </c>
      <c r="H29" s="75">
        <f>+Acres!H28*'Machinery Operations'!$S38</f>
        <v>0</v>
      </c>
      <c r="I29" s="75">
        <f>+Acres!I28*'Machinery Operations'!$S38</f>
        <v>0</v>
      </c>
      <c r="J29" s="75">
        <f>+Acres!J28*'Machinery Operations'!$S38</f>
        <v>0</v>
      </c>
      <c r="K29" s="75">
        <f>+Acres!K28*'Machinery Operations'!$S38</f>
        <v>0</v>
      </c>
      <c r="L29" s="75">
        <f>+Acres!L28*'Machinery Operations'!$S38</f>
        <v>0</v>
      </c>
      <c r="M29" s="75">
        <f>+Acres!M28*'Machinery Operations'!$S38</f>
        <v>0</v>
      </c>
      <c r="N29" s="75">
        <f>+Acres!N28*'Machinery Operations'!$S38</f>
        <v>0</v>
      </c>
      <c r="O29" s="75">
        <f>+Acres!O28*'Machinery Operations'!$S38</f>
        <v>0</v>
      </c>
      <c r="P29" s="75">
        <f>+Acres!P28*'Machinery Operations'!$S38</f>
        <v>0</v>
      </c>
      <c r="Q29" s="75">
        <f>+Acres!Q28*'Machinery Operations'!$S38</f>
        <v>0</v>
      </c>
      <c r="R29" s="75">
        <f>+Acres!R28*'Machinery Operations'!$S38</f>
        <v>0</v>
      </c>
      <c r="S29" s="75">
        <f>+Acres!S28*'Machinery Operations'!$S38</f>
        <v>0</v>
      </c>
      <c r="T29" s="75">
        <f>+Acres!T28*'Machinery Operations'!$S38</f>
        <v>0</v>
      </c>
      <c r="U29" s="75">
        <f>+Acres!U28*'Machinery Operations'!$S38</f>
        <v>0</v>
      </c>
      <c r="V29" s="75">
        <f>+Acres!V28*'Machinery Operations'!$S38</f>
        <v>0</v>
      </c>
      <c r="W29" s="75">
        <f>+Acres!W28*'Machinery Operations'!$S38</f>
        <v>0</v>
      </c>
      <c r="X29" s="75">
        <f>+Acres!X28*'Machinery Operations'!$S38</f>
        <v>0</v>
      </c>
      <c r="Y29" s="75">
        <f>+Acres!Y28*'Machinery Operations'!$S38</f>
        <v>0</v>
      </c>
      <c r="Z29" s="75">
        <f>+Acres!Z28*'Machinery Operations'!$S38</f>
        <v>0</v>
      </c>
      <c r="AA29" s="75">
        <f>+Acres!AA28*'Machinery Operations'!$S38</f>
        <v>0</v>
      </c>
      <c r="AB29" s="75">
        <f>+Acres!AB28*'Machinery Operations'!$S38</f>
        <v>0</v>
      </c>
      <c r="AC29" s="75">
        <f>+Acres!AC28*'Machinery Operations'!$S38</f>
        <v>0</v>
      </c>
      <c r="AD29" s="75">
        <f>+Acres!AD28*'Machinery Operations'!$S38</f>
        <v>0</v>
      </c>
      <c r="AE29" s="75">
        <f>+Acres!AE28*'Machinery Operations'!$S38</f>
        <v>0</v>
      </c>
      <c r="AF29" s="75">
        <f>+Acres!AF28*'Machinery Operations'!$S38</f>
        <v>0</v>
      </c>
      <c r="AG29" s="75">
        <f>+Acres!AG28*'Machinery Operations'!$S38</f>
        <v>0</v>
      </c>
      <c r="AH29" s="75">
        <f>+Acres!AH28*'Machinery Operations'!$S38</f>
        <v>0</v>
      </c>
      <c r="AI29" s="75">
        <f>+Acres!AI28*'Machinery Operations'!$S38</f>
        <v>0</v>
      </c>
      <c r="AJ29" s="75">
        <f>+Acres!AJ28*'Machinery Operations'!$S38</f>
        <v>0</v>
      </c>
      <c r="AK29" s="75">
        <f>+Acres!AK28*'Machinery Operations'!$S38</f>
        <v>0</v>
      </c>
      <c r="AL29" s="75">
        <f>+Acres!AL28*'Machinery Operations'!$S38</f>
        <v>0</v>
      </c>
      <c r="AM29" s="75">
        <f>+Acres!AM28*'Machinery Operations'!$S38</f>
        <v>0</v>
      </c>
      <c r="AN29" s="75">
        <f>+Acres!AN28*'Machinery Operations'!$S38</f>
        <v>0</v>
      </c>
      <c r="AO29" s="75">
        <f>+Acres!AO28*'Machinery Operations'!$S38</f>
        <v>0</v>
      </c>
      <c r="AP29" s="75">
        <f>+Acres!AP28*'Machinery Operations'!$S38</f>
        <v>0</v>
      </c>
      <c r="AQ29" s="75">
        <f>+Acres!AQ28*'Machinery Operations'!$S38</f>
        <v>0</v>
      </c>
    </row>
    <row r="30" spans="1:43" ht="18.75" customHeight="1" x14ac:dyDescent="0.2">
      <c r="A30" s="3" t="str">
        <f>+'Machinery Operations'!A39</f>
        <v>Activity</v>
      </c>
      <c r="B30" s="3">
        <f>+'Machinery Operations'!B39</f>
        <v>0</v>
      </c>
      <c r="C30" s="3">
        <f>+'Machinery Operations'!C39</f>
        <v>0</v>
      </c>
      <c r="D30" s="75">
        <f>+Acres!D29*'Machinery Operations'!$S39</f>
        <v>0</v>
      </c>
      <c r="E30" s="75">
        <f>+Acres!E29*'Machinery Operations'!$S39</f>
        <v>0</v>
      </c>
      <c r="F30" s="75">
        <f>+Acres!F29*'Machinery Operations'!$S39</f>
        <v>0</v>
      </c>
      <c r="G30" s="75">
        <f>+Acres!G29*'Machinery Operations'!$S39</f>
        <v>0</v>
      </c>
      <c r="H30" s="75">
        <f>+Acres!H29*'Machinery Operations'!$S39</f>
        <v>0</v>
      </c>
      <c r="I30" s="75">
        <f>+Acres!I29*'Machinery Operations'!$S39</f>
        <v>0</v>
      </c>
      <c r="J30" s="75">
        <f>+Acres!J29*'Machinery Operations'!$S39</f>
        <v>0</v>
      </c>
      <c r="K30" s="75">
        <f>+Acres!K29*'Machinery Operations'!$S39</f>
        <v>0</v>
      </c>
      <c r="L30" s="75">
        <f>+Acres!L29*'Machinery Operations'!$S39</f>
        <v>0</v>
      </c>
      <c r="M30" s="75">
        <f>+Acres!M29*'Machinery Operations'!$S39</f>
        <v>0</v>
      </c>
      <c r="N30" s="75">
        <f>+Acres!N29*'Machinery Operations'!$S39</f>
        <v>0</v>
      </c>
      <c r="O30" s="75">
        <f>+Acres!O29*'Machinery Operations'!$S39</f>
        <v>0</v>
      </c>
      <c r="P30" s="75">
        <f>+Acres!P29*'Machinery Operations'!$S39</f>
        <v>0</v>
      </c>
      <c r="Q30" s="75">
        <f>+Acres!Q29*'Machinery Operations'!$S39</f>
        <v>0</v>
      </c>
      <c r="R30" s="75">
        <f>+Acres!R29*'Machinery Operations'!$S39</f>
        <v>0</v>
      </c>
      <c r="S30" s="75">
        <f>+Acres!S29*'Machinery Operations'!$S39</f>
        <v>0</v>
      </c>
      <c r="T30" s="75">
        <f>+Acres!T29*'Machinery Operations'!$S39</f>
        <v>0</v>
      </c>
      <c r="U30" s="75">
        <f>+Acres!U29*'Machinery Operations'!$S39</f>
        <v>0</v>
      </c>
      <c r="V30" s="75">
        <f>+Acres!V29*'Machinery Operations'!$S39</f>
        <v>0</v>
      </c>
      <c r="W30" s="75">
        <f>+Acres!W29*'Machinery Operations'!$S39</f>
        <v>0</v>
      </c>
      <c r="X30" s="75">
        <f>+Acres!X29*'Machinery Operations'!$S39</f>
        <v>0</v>
      </c>
      <c r="Y30" s="75">
        <f>+Acres!Y29*'Machinery Operations'!$S39</f>
        <v>0</v>
      </c>
      <c r="Z30" s="75">
        <f>+Acres!Z29*'Machinery Operations'!$S39</f>
        <v>0</v>
      </c>
      <c r="AA30" s="75">
        <f>+Acres!AA29*'Machinery Operations'!$S39</f>
        <v>0</v>
      </c>
      <c r="AB30" s="75">
        <f>+Acres!AB29*'Machinery Operations'!$S39</f>
        <v>0</v>
      </c>
      <c r="AC30" s="75">
        <f>+Acres!AC29*'Machinery Operations'!$S39</f>
        <v>0</v>
      </c>
      <c r="AD30" s="75">
        <f>+Acres!AD29*'Machinery Operations'!$S39</f>
        <v>0</v>
      </c>
      <c r="AE30" s="75">
        <f>+Acres!AE29*'Machinery Operations'!$S39</f>
        <v>0</v>
      </c>
      <c r="AF30" s="75">
        <f>+Acres!AF29*'Machinery Operations'!$S39</f>
        <v>0</v>
      </c>
      <c r="AG30" s="75">
        <f>+Acres!AG29*'Machinery Operations'!$S39</f>
        <v>0</v>
      </c>
      <c r="AH30" s="75">
        <f>+Acres!AH29*'Machinery Operations'!$S39</f>
        <v>0</v>
      </c>
      <c r="AI30" s="75">
        <f>+Acres!AI29*'Machinery Operations'!$S39</f>
        <v>0</v>
      </c>
      <c r="AJ30" s="75">
        <f>+Acres!AJ29*'Machinery Operations'!$S39</f>
        <v>0</v>
      </c>
      <c r="AK30" s="75">
        <f>+Acres!AK29*'Machinery Operations'!$S39</f>
        <v>0</v>
      </c>
      <c r="AL30" s="75">
        <f>+Acres!AL29*'Machinery Operations'!$S39</f>
        <v>0</v>
      </c>
      <c r="AM30" s="75">
        <f>+Acres!AM29*'Machinery Operations'!$S39</f>
        <v>0</v>
      </c>
      <c r="AN30" s="75">
        <f>+Acres!AN29*'Machinery Operations'!$S39</f>
        <v>0</v>
      </c>
      <c r="AO30" s="75">
        <f>+Acres!AO29*'Machinery Operations'!$S39</f>
        <v>0</v>
      </c>
      <c r="AP30" s="75">
        <f>+Acres!AP29*'Machinery Operations'!$S39</f>
        <v>0</v>
      </c>
      <c r="AQ30" s="75">
        <f>+Acres!AQ29*'Machinery Operations'!$S39</f>
        <v>0</v>
      </c>
    </row>
    <row r="31" spans="1:43" ht="18.75" customHeight="1" x14ac:dyDescent="0.2">
      <c r="A31" s="3" t="str">
        <f>+'Machinery Operations'!A40</f>
        <v>Activity</v>
      </c>
      <c r="B31" s="3">
        <f>+'Machinery Operations'!B40</f>
        <v>0</v>
      </c>
      <c r="C31" s="3">
        <f>+'Machinery Operations'!C40</f>
        <v>0</v>
      </c>
      <c r="D31" s="75">
        <f>+Acres!D30*'Machinery Operations'!$S40</f>
        <v>0</v>
      </c>
      <c r="E31" s="75">
        <f>+Acres!E30*'Machinery Operations'!$S40</f>
        <v>0</v>
      </c>
      <c r="F31" s="75">
        <f>+Acres!F30*'Machinery Operations'!$S40</f>
        <v>0</v>
      </c>
      <c r="G31" s="75">
        <f>+Acres!G30*'Machinery Operations'!$S40</f>
        <v>0</v>
      </c>
      <c r="H31" s="75">
        <f>+Acres!H30*'Machinery Operations'!$S40</f>
        <v>0</v>
      </c>
      <c r="I31" s="75">
        <f>+Acres!I30*'Machinery Operations'!$S40</f>
        <v>0</v>
      </c>
      <c r="J31" s="75">
        <f>+Acres!J30*'Machinery Operations'!$S40</f>
        <v>0</v>
      </c>
      <c r="K31" s="75">
        <f>+Acres!K30*'Machinery Operations'!$S40</f>
        <v>0</v>
      </c>
      <c r="L31" s="75">
        <f>+Acres!L30*'Machinery Operations'!$S40</f>
        <v>0</v>
      </c>
      <c r="M31" s="75">
        <f>+Acres!M30*'Machinery Operations'!$S40</f>
        <v>0</v>
      </c>
      <c r="N31" s="75">
        <f>+Acres!N30*'Machinery Operations'!$S40</f>
        <v>0</v>
      </c>
      <c r="O31" s="75">
        <f>+Acres!O30*'Machinery Operations'!$S40</f>
        <v>0</v>
      </c>
      <c r="P31" s="75">
        <f>+Acres!P30*'Machinery Operations'!$S40</f>
        <v>0</v>
      </c>
      <c r="Q31" s="75">
        <f>+Acres!Q30*'Machinery Operations'!$S40</f>
        <v>0</v>
      </c>
      <c r="R31" s="75">
        <f>+Acres!R30*'Machinery Operations'!$S40</f>
        <v>0</v>
      </c>
      <c r="S31" s="75">
        <f>+Acres!S30*'Machinery Operations'!$S40</f>
        <v>0</v>
      </c>
      <c r="T31" s="75">
        <f>+Acres!T30*'Machinery Operations'!$S40</f>
        <v>0</v>
      </c>
      <c r="U31" s="75">
        <f>+Acres!U30*'Machinery Operations'!$S40</f>
        <v>0</v>
      </c>
      <c r="V31" s="75">
        <f>+Acres!V30*'Machinery Operations'!$S40</f>
        <v>0</v>
      </c>
      <c r="W31" s="75">
        <f>+Acres!W30*'Machinery Operations'!$S40</f>
        <v>0</v>
      </c>
      <c r="X31" s="75">
        <f>+Acres!X30*'Machinery Operations'!$S40</f>
        <v>0</v>
      </c>
      <c r="Y31" s="75">
        <f>+Acres!Y30*'Machinery Operations'!$S40</f>
        <v>0</v>
      </c>
      <c r="Z31" s="75">
        <f>+Acres!Z30*'Machinery Operations'!$S40</f>
        <v>0</v>
      </c>
      <c r="AA31" s="75">
        <f>+Acres!AA30*'Machinery Operations'!$S40</f>
        <v>0</v>
      </c>
      <c r="AB31" s="75">
        <f>+Acres!AB30*'Machinery Operations'!$S40</f>
        <v>0</v>
      </c>
      <c r="AC31" s="75">
        <f>+Acres!AC30*'Machinery Operations'!$S40</f>
        <v>0</v>
      </c>
      <c r="AD31" s="75">
        <f>+Acres!AD30*'Machinery Operations'!$S40</f>
        <v>0</v>
      </c>
      <c r="AE31" s="75">
        <f>+Acres!AE30*'Machinery Operations'!$S40</f>
        <v>0</v>
      </c>
      <c r="AF31" s="75">
        <f>+Acres!AF30*'Machinery Operations'!$S40</f>
        <v>0</v>
      </c>
      <c r="AG31" s="75">
        <f>+Acres!AG30*'Machinery Operations'!$S40</f>
        <v>0</v>
      </c>
      <c r="AH31" s="75">
        <f>+Acres!AH30*'Machinery Operations'!$S40</f>
        <v>0</v>
      </c>
      <c r="AI31" s="75">
        <f>+Acres!AI30*'Machinery Operations'!$S40</f>
        <v>0</v>
      </c>
      <c r="AJ31" s="75">
        <f>+Acres!AJ30*'Machinery Operations'!$S40</f>
        <v>0</v>
      </c>
      <c r="AK31" s="75">
        <f>+Acres!AK30*'Machinery Operations'!$S40</f>
        <v>0</v>
      </c>
      <c r="AL31" s="75">
        <f>+Acres!AL30*'Machinery Operations'!$S40</f>
        <v>0</v>
      </c>
      <c r="AM31" s="75">
        <f>+Acres!AM30*'Machinery Operations'!$S40</f>
        <v>0</v>
      </c>
      <c r="AN31" s="75">
        <f>+Acres!AN30*'Machinery Operations'!$S40</f>
        <v>0</v>
      </c>
      <c r="AO31" s="75">
        <f>+Acres!AO30*'Machinery Operations'!$S40</f>
        <v>0</v>
      </c>
      <c r="AP31" s="75">
        <f>+Acres!AP30*'Machinery Operations'!$S40</f>
        <v>0</v>
      </c>
      <c r="AQ31" s="75">
        <f>+Acres!AQ30*'Machinery Operations'!$S40</f>
        <v>0</v>
      </c>
    </row>
    <row r="32" spans="1:43" ht="18.75" customHeight="1" x14ac:dyDescent="0.2">
      <c r="A32" s="3" t="str">
        <f>+'Machinery Operations'!A41</f>
        <v>Activity</v>
      </c>
      <c r="B32" s="3">
        <f>+'Machinery Operations'!B41</f>
        <v>0</v>
      </c>
      <c r="C32" s="3">
        <f>+'Machinery Operations'!C41</f>
        <v>0</v>
      </c>
      <c r="D32" s="75">
        <f>+Acres!D31*'Machinery Operations'!$S41</f>
        <v>0</v>
      </c>
      <c r="E32" s="75">
        <f>+Acres!E31*'Machinery Operations'!$S41</f>
        <v>0</v>
      </c>
      <c r="F32" s="75">
        <f>+Acres!F31*'Machinery Operations'!$S41</f>
        <v>0</v>
      </c>
      <c r="G32" s="75">
        <f>+Acres!G31*'Machinery Operations'!$S41</f>
        <v>0</v>
      </c>
      <c r="H32" s="75">
        <f>+Acres!H31*'Machinery Operations'!$S41</f>
        <v>0</v>
      </c>
      <c r="I32" s="75">
        <f>+Acres!I31*'Machinery Operations'!$S41</f>
        <v>0</v>
      </c>
      <c r="J32" s="75">
        <f>+Acres!J31*'Machinery Operations'!$S41</f>
        <v>0</v>
      </c>
      <c r="K32" s="75">
        <f>+Acres!K31*'Machinery Operations'!$S41</f>
        <v>0</v>
      </c>
      <c r="L32" s="75">
        <f>+Acres!L31*'Machinery Operations'!$S41</f>
        <v>0</v>
      </c>
      <c r="M32" s="75">
        <f>+Acres!M31*'Machinery Operations'!$S41</f>
        <v>0</v>
      </c>
      <c r="N32" s="75">
        <f>+Acres!N31*'Machinery Operations'!$S41</f>
        <v>0</v>
      </c>
      <c r="O32" s="75">
        <f>+Acres!O31*'Machinery Operations'!$S41</f>
        <v>0</v>
      </c>
      <c r="P32" s="75">
        <f>+Acres!P31*'Machinery Operations'!$S41</f>
        <v>0</v>
      </c>
      <c r="Q32" s="75">
        <f>+Acres!Q31*'Machinery Operations'!$S41</f>
        <v>0</v>
      </c>
      <c r="R32" s="75">
        <f>+Acres!R31*'Machinery Operations'!$S41</f>
        <v>0</v>
      </c>
      <c r="S32" s="75">
        <f>+Acres!S31*'Machinery Operations'!$S41</f>
        <v>0</v>
      </c>
      <c r="T32" s="75">
        <f>+Acres!T31*'Machinery Operations'!$S41</f>
        <v>0</v>
      </c>
      <c r="U32" s="75">
        <f>+Acres!U31*'Machinery Operations'!$S41</f>
        <v>0</v>
      </c>
      <c r="V32" s="75">
        <f>+Acres!V31*'Machinery Operations'!$S41</f>
        <v>0</v>
      </c>
      <c r="W32" s="75">
        <f>+Acres!W31*'Machinery Operations'!$S41</f>
        <v>0</v>
      </c>
      <c r="X32" s="75">
        <f>+Acres!X31*'Machinery Operations'!$S41</f>
        <v>0</v>
      </c>
      <c r="Y32" s="75">
        <f>+Acres!Y31*'Machinery Operations'!$S41</f>
        <v>0</v>
      </c>
      <c r="Z32" s="75">
        <f>+Acres!Z31*'Machinery Operations'!$S41</f>
        <v>0</v>
      </c>
      <c r="AA32" s="75">
        <f>+Acres!AA31*'Machinery Operations'!$S41</f>
        <v>0</v>
      </c>
      <c r="AB32" s="75">
        <f>+Acres!AB31*'Machinery Operations'!$S41</f>
        <v>0</v>
      </c>
      <c r="AC32" s="75">
        <f>+Acres!AC31*'Machinery Operations'!$S41</f>
        <v>0</v>
      </c>
      <c r="AD32" s="75">
        <f>+Acres!AD31*'Machinery Operations'!$S41</f>
        <v>0</v>
      </c>
      <c r="AE32" s="75">
        <f>+Acres!AE31*'Machinery Operations'!$S41</f>
        <v>0</v>
      </c>
      <c r="AF32" s="75">
        <f>+Acres!AF31*'Machinery Operations'!$S41</f>
        <v>0</v>
      </c>
      <c r="AG32" s="75">
        <f>+Acres!AG31*'Machinery Operations'!$S41</f>
        <v>0</v>
      </c>
      <c r="AH32" s="75">
        <f>+Acres!AH31*'Machinery Operations'!$S41</f>
        <v>0</v>
      </c>
      <c r="AI32" s="75">
        <f>+Acres!AI31*'Machinery Operations'!$S41</f>
        <v>0</v>
      </c>
      <c r="AJ32" s="75">
        <f>+Acres!AJ31*'Machinery Operations'!$S41</f>
        <v>0</v>
      </c>
      <c r="AK32" s="75">
        <f>+Acres!AK31*'Machinery Operations'!$S41</f>
        <v>0</v>
      </c>
      <c r="AL32" s="75">
        <f>+Acres!AL31*'Machinery Operations'!$S41</f>
        <v>0</v>
      </c>
      <c r="AM32" s="75">
        <f>+Acres!AM31*'Machinery Operations'!$S41</f>
        <v>0</v>
      </c>
      <c r="AN32" s="75">
        <f>+Acres!AN31*'Machinery Operations'!$S41</f>
        <v>0</v>
      </c>
      <c r="AO32" s="75">
        <f>+Acres!AO31*'Machinery Operations'!$S41</f>
        <v>0</v>
      </c>
      <c r="AP32" s="75">
        <f>+Acres!AP31*'Machinery Operations'!$S41</f>
        <v>0</v>
      </c>
      <c r="AQ32" s="75">
        <f>+Acres!AQ31*'Machinery Operations'!$S41</f>
        <v>0</v>
      </c>
    </row>
    <row r="33" spans="1:43" ht="18.75" customHeight="1" x14ac:dyDescent="0.2">
      <c r="A33" s="3" t="str">
        <f>+'Machinery Operations'!A42</f>
        <v>Activity</v>
      </c>
      <c r="B33" s="3">
        <f>+'Machinery Operations'!B42</f>
        <v>0</v>
      </c>
      <c r="C33" s="3">
        <f>+'Machinery Operations'!C42</f>
        <v>0</v>
      </c>
      <c r="D33" s="75">
        <f>+Acres!D32*'Machinery Operations'!$S42</f>
        <v>0</v>
      </c>
      <c r="E33" s="75">
        <f>+Acres!E32*'Machinery Operations'!$S42</f>
        <v>0</v>
      </c>
      <c r="F33" s="75">
        <f>+Acres!F32*'Machinery Operations'!$S42</f>
        <v>0</v>
      </c>
      <c r="G33" s="75">
        <f>+Acres!G32*'Machinery Operations'!$S42</f>
        <v>0</v>
      </c>
      <c r="H33" s="75">
        <f>+Acres!H32*'Machinery Operations'!$S42</f>
        <v>0</v>
      </c>
      <c r="I33" s="75">
        <f>+Acres!I32*'Machinery Operations'!$S42</f>
        <v>0</v>
      </c>
      <c r="J33" s="75">
        <f>+Acres!J32*'Machinery Operations'!$S42</f>
        <v>0</v>
      </c>
      <c r="K33" s="75">
        <f>+Acres!K32*'Machinery Operations'!$S42</f>
        <v>0</v>
      </c>
      <c r="L33" s="75">
        <f>+Acres!L32*'Machinery Operations'!$S42</f>
        <v>0</v>
      </c>
      <c r="M33" s="75">
        <f>+Acres!M32*'Machinery Operations'!$S42</f>
        <v>0</v>
      </c>
      <c r="N33" s="75">
        <f>+Acres!N32*'Machinery Operations'!$S42</f>
        <v>0</v>
      </c>
      <c r="O33" s="75">
        <f>+Acres!O32*'Machinery Operations'!$S42</f>
        <v>0</v>
      </c>
      <c r="P33" s="75">
        <f>+Acres!P32*'Machinery Operations'!$S42</f>
        <v>0</v>
      </c>
      <c r="Q33" s="75">
        <f>+Acres!Q32*'Machinery Operations'!$S42</f>
        <v>0</v>
      </c>
      <c r="R33" s="75">
        <f>+Acres!R32*'Machinery Operations'!$S42</f>
        <v>0</v>
      </c>
      <c r="S33" s="75">
        <f>+Acres!S32*'Machinery Operations'!$S42</f>
        <v>0</v>
      </c>
      <c r="T33" s="75">
        <f>+Acres!T32*'Machinery Operations'!$S42</f>
        <v>0</v>
      </c>
      <c r="U33" s="75">
        <f>+Acres!U32*'Machinery Operations'!$S42</f>
        <v>0</v>
      </c>
      <c r="V33" s="75">
        <f>+Acres!V32*'Machinery Operations'!$S42</f>
        <v>0</v>
      </c>
      <c r="W33" s="75">
        <f>+Acres!W32*'Machinery Operations'!$S42</f>
        <v>0</v>
      </c>
      <c r="X33" s="75">
        <f>+Acres!X32*'Machinery Operations'!$S42</f>
        <v>0</v>
      </c>
      <c r="Y33" s="75">
        <f>+Acres!Y32*'Machinery Operations'!$S42</f>
        <v>0</v>
      </c>
      <c r="Z33" s="75">
        <f>+Acres!Z32*'Machinery Operations'!$S42</f>
        <v>0</v>
      </c>
      <c r="AA33" s="75">
        <f>+Acres!AA32*'Machinery Operations'!$S42</f>
        <v>0</v>
      </c>
      <c r="AB33" s="75">
        <f>+Acres!AB32*'Machinery Operations'!$S42</f>
        <v>0</v>
      </c>
      <c r="AC33" s="75">
        <f>+Acres!AC32*'Machinery Operations'!$S42</f>
        <v>0</v>
      </c>
      <c r="AD33" s="75">
        <f>+Acres!AD32*'Machinery Operations'!$S42</f>
        <v>0</v>
      </c>
      <c r="AE33" s="75">
        <f>+Acres!AE32*'Machinery Operations'!$S42</f>
        <v>0</v>
      </c>
      <c r="AF33" s="75">
        <f>+Acres!AF32*'Machinery Operations'!$S42</f>
        <v>0</v>
      </c>
      <c r="AG33" s="75">
        <f>+Acres!AG32*'Machinery Operations'!$S42</f>
        <v>0</v>
      </c>
      <c r="AH33" s="75">
        <f>+Acres!AH32*'Machinery Operations'!$S42</f>
        <v>0</v>
      </c>
      <c r="AI33" s="75">
        <f>+Acres!AI32*'Machinery Operations'!$S42</f>
        <v>0</v>
      </c>
      <c r="AJ33" s="75">
        <f>+Acres!AJ32*'Machinery Operations'!$S42</f>
        <v>0</v>
      </c>
      <c r="AK33" s="75">
        <f>+Acres!AK32*'Machinery Operations'!$S42</f>
        <v>0</v>
      </c>
      <c r="AL33" s="75">
        <f>+Acres!AL32*'Machinery Operations'!$S42</f>
        <v>0</v>
      </c>
      <c r="AM33" s="75">
        <f>+Acres!AM32*'Machinery Operations'!$S42</f>
        <v>0</v>
      </c>
      <c r="AN33" s="75">
        <f>+Acres!AN32*'Machinery Operations'!$S42</f>
        <v>0</v>
      </c>
      <c r="AO33" s="75">
        <f>+Acres!AO32*'Machinery Operations'!$S42</f>
        <v>0</v>
      </c>
      <c r="AP33" s="75">
        <f>+Acres!AP32*'Machinery Operations'!$S42</f>
        <v>0</v>
      </c>
      <c r="AQ33" s="75">
        <f>+Acres!AQ32*'Machinery Operations'!$S42</f>
        <v>0</v>
      </c>
    </row>
    <row r="34" spans="1:43" ht="18.75" customHeight="1" x14ac:dyDescent="0.2">
      <c r="A34" s="3" t="str">
        <f>+'Machinery Operations'!A43</f>
        <v>Activity</v>
      </c>
      <c r="B34" s="3">
        <f>+'Machinery Operations'!B43</f>
        <v>0</v>
      </c>
      <c r="C34" s="3">
        <f>+'Machinery Operations'!C43</f>
        <v>0</v>
      </c>
      <c r="D34" s="75">
        <f>+Acres!D33*'Machinery Operations'!$S43</f>
        <v>0</v>
      </c>
      <c r="E34" s="75">
        <f>+Acres!E33*'Machinery Operations'!$S43</f>
        <v>0</v>
      </c>
      <c r="F34" s="75">
        <f>+Acres!F33*'Machinery Operations'!$S43</f>
        <v>0</v>
      </c>
      <c r="G34" s="75">
        <f>+Acres!G33*'Machinery Operations'!$S43</f>
        <v>0</v>
      </c>
      <c r="H34" s="75">
        <f>+Acres!H33*'Machinery Operations'!$S43</f>
        <v>0</v>
      </c>
      <c r="I34" s="75">
        <f>+Acres!I33*'Machinery Operations'!$S43</f>
        <v>0</v>
      </c>
      <c r="J34" s="75">
        <f>+Acres!J33*'Machinery Operations'!$S43</f>
        <v>0</v>
      </c>
      <c r="K34" s="75">
        <f>+Acres!K33*'Machinery Operations'!$S43</f>
        <v>0</v>
      </c>
      <c r="L34" s="75">
        <f>+Acres!L33*'Machinery Operations'!$S43</f>
        <v>0</v>
      </c>
      <c r="M34" s="75">
        <f>+Acres!M33*'Machinery Operations'!$S43</f>
        <v>0</v>
      </c>
      <c r="N34" s="75">
        <f>+Acres!N33*'Machinery Operations'!$S43</f>
        <v>0</v>
      </c>
      <c r="O34" s="75">
        <f>+Acres!O33*'Machinery Operations'!$S43</f>
        <v>0</v>
      </c>
      <c r="P34" s="75">
        <f>+Acres!P33*'Machinery Operations'!$S43</f>
        <v>0</v>
      </c>
      <c r="Q34" s="75">
        <f>+Acres!Q33*'Machinery Operations'!$S43</f>
        <v>0</v>
      </c>
      <c r="R34" s="75">
        <f>+Acres!R33*'Machinery Operations'!$S43</f>
        <v>0</v>
      </c>
      <c r="S34" s="75">
        <f>+Acres!S33*'Machinery Operations'!$S43</f>
        <v>0</v>
      </c>
      <c r="T34" s="75">
        <f>+Acres!T33*'Machinery Operations'!$S43</f>
        <v>0</v>
      </c>
      <c r="U34" s="75">
        <f>+Acres!U33*'Machinery Operations'!$S43</f>
        <v>0</v>
      </c>
      <c r="V34" s="75">
        <f>+Acres!V33*'Machinery Operations'!$S43</f>
        <v>0</v>
      </c>
      <c r="W34" s="75">
        <f>+Acres!W33*'Machinery Operations'!$S43</f>
        <v>0</v>
      </c>
      <c r="X34" s="75">
        <f>+Acres!X33*'Machinery Operations'!$S43</f>
        <v>0</v>
      </c>
      <c r="Y34" s="75">
        <f>+Acres!Y33*'Machinery Operations'!$S43</f>
        <v>0</v>
      </c>
      <c r="Z34" s="75">
        <f>+Acres!Z33*'Machinery Operations'!$S43</f>
        <v>0</v>
      </c>
      <c r="AA34" s="75">
        <f>+Acres!AA33*'Machinery Operations'!$S43</f>
        <v>0</v>
      </c>
      <c r="AB34" s="75">
        <f>+Acres!AB33*'Machinery Operations'!$S43</f>
        <v>0</v>
      </c>
      <c r="AC34" s="75">
        <f>+Acres!AC33*'Machinery Operations'!$S43</f>
        <v>0</v>
      </c>
      <c r="AD34" s="75">
        <f>+Acres!AD33*'Machinery Operations'!$S43</f>
        <v>0</v>
      </c>
      <c r="AE34" s="75">
        <f>+Acres!AE33*'Machinery Operations'!$S43</f>
        <v>0</v>
      </c>
      <c r="AF34" s="75">
        <f>+Acres!AF33*'Machinery Operations'!$S43</f>
        <v>0</v>
      </c>
      <c r="AG34" s="75">
        <f>+Acres!AG33*'Machinery Operations'!$S43</f>
        <v>0</v>
      </c>
      <c r="AH34" s="75">
        <f>+Acres!AH33*'Machinery Operations'!$S43</f>
        <v>0</v>
      </c>
      <c r="AI34" s="75">
        <f>+Acres!AI33*'Machinery Operations'!$S43</f>
        <v>0</v>
      </c>
      <c r="AJ34" s="75">
        <f>+Acres!AJ33*'Machinery Operations'!$S43</f>
        <v>0</v>
      </c>
      <c r="AK34" s="75">
        <f>+Acres!AK33*'Machinery Operations'!$S43</f>
        <v>0</v>
      </c>
      <c r="AL34" s="75">
        <f>+Acres!AL33*'Machinery Operations'!$S43</f>
        <v>0</v>
      </c>
      <c r="AM34" s="75">
        <f>+Acres!AM33*'Machinery Operations'!$S43</f>
        <v>0</v>
      </c>
      <c r="AN34" s="75">
        <f>+Acres!AN33*'Machinery Operations'!$S43</f>
        <v>0</v>
      </c>
      <c r="AO34" s="75">
        <f>+Acres!AO33*'Machinery Operations'!$S43</f>
        <v>0</v>
      </c>
      <c r="AP34" s="75">
        <f>+Acres!AP33*'Machinery Operations'!$S43</f>
        <v>0</v>
      </c>
      <c r="AQ34" s="75">
        <f>+Acres!AQ33*'Machinery Operations'!$S43</f>
        <v>0</v>
      </c>
    </row>
    <row r="35" spans="1:43" ht="18.75" customHeight="1" x14ac:dyDescent="0.2">
      <c r="A35" s="3" t="str">
        <f>+'Machinery Operations'!A44</f>
        <v>Activity</v>
      </c>
      <c r="B35" s="3">
        <f>+'Machinery Operations'!B44</f>
        <v>0</v>
      </c>
      <c r="C35" s="3">
        <f>+'Machinery Operations'!C44</f>
        <v>0</v>
      </c>
      <c r="D35" s="75">
        <f>+Acres!D34*'Machinery Operations'!$S44</f>
        <v>0</v>
      </c>
      <c r="E35" s="75">
        <f>+Acres!E34*'Machinery Operations'!$S44</f>
        <v>0</v>
      </c>
      <c r="F35" s="75">
        <f>+Acres!F34*'Machinery Operations'!$S44</f>
        <v>0</v>
      </c>
      <c r="G35" s="75">
        <f>+Acres!G34*'Machinery Operations'!$S44</f>
        <v>0</v>
      </c>
      <c r="H35" s="75">
        <f>+Acres!H34*'Machinery Operations'!$S44</f>
        <v>0</v>
      </c>
      <c r="I35" s="75">
        <f>+Acres!I34*'Machinery Operations'!$S44</f>
        <v>0</v>
      </c>
      <c r="J35" s="75">
        <f>+Acres!J34*'Machinery Operations'!$S44</f>
        <v>0</v>
      </c>
      <c r="K35" s="75">
        <f>+Acres!K34*'Machinery Operations'!$S44</f>
        <v>0</v>
      </c>
      <c r="L35" s="75">
        <f>+Acres!L34*'Machinery Operations'!$S44</f>
        <v>0</v>
      </c>
      <c r="M35" s="75">
        <f>+Acres!M34*'Machinery Operations'!$S44</f>
        <v>0</v>
      </c>
      <c r="N35" s="75">
        <f>+Acres!N34*'Machinery Operations'!$S44</f>
        <v>0</v>
      </c>
      <c r="O35" s="75">
        <f>+Acres!O34*'Machinery Operations'!$S44</f>
        <v>0</v>
      </c>
      <c r="P35" s="75">
        <f>+Acres!P34*'Machinery Operations'!$S44</f>
        <v>0</v>
      </c>
      <c r="Q35" s="75">
        <f>+Acres!Q34*'Machinery Operations'!$S44</f>
        <v>0</v>
      </c>
      <c r="R35" s="75">
        <f>+Acres!R34*'Machinery Operations'!$S44</f>
        <v>0</v>
      </c>
      <c r="S35" s="75">
        <f>+Acres!S34*'Machinery Operations'!$S44</f>
        <v>0</v>
      </c>
      <c r="T35" s="75">
        <f>+Acres!T34*'Machinery Operations'!$S44</f>
        <v>0</v>
      </c>
      <c r="U35" s="75">
        <f>+Acres!U34*'Machinery Operations'!$S44</f>
        <v>0</v>
      </c>
      <c r="V35" s="75">
        <f>+Acres!V34*'Machinery Operations'!$S44</f>
        <v>0</v>
      </c>
      <c r="W35" s="75">
        <f>+Acres!W34*'Machinery Operations'!$S44</f>
        <v>0</v>
      </c>
      <c r="X35" s="75">
        <f>+Acres!X34*'Machinery Operations'!$S44</f>
        <v>0</v>
      </c>
      <c r="Y35" s="75">
        <f>+Acres!Y34*'Machinery Operations'!$S44</f>
        <v>0</v>
      </c>
      <c r="Z35" s="75">
        <f>+Acres!Z34*'Machinery Operations'!$S44</f>
        <v>0</v>
      </c>
      <c r="AA35" s="75">
        <f>+Acres!AA34*'Machinery Operations'!$S44</f>
        <v>0</v>
      </c>
      <c r="AB35" s="75">
        <f>+Acres!AB34*'Machinery Operations'!$S44</f>
        <v>0</v>
      </c>
      <c r="AC35" s="75">
        <f>+Acres!AC34*'Machinery Operations'!$S44</f>
        <v>0</v>
      </c>
      <c r="AD35" s="75">
        <f>+Acres!AD34*'Machinery Operations'!$S44</f>
        <v>0</v>
      </c>
      <c r="AE35" s="75">
        <f>+Acres!AE34*'Machinery Operations'!$S44</f>
        <v>0</v>
      </c>
      <c r="AF35" s="75">
        <f>+Acres!AF34*'Machinery Operations'!$S44</f>
        <v>0</v>
      </c>
      <c r="AG35" s="75">
        <f>+Acres!AG34*'Machinery Operations'!$S44</f>
        <v>0</v>
      </c>
      <c r="AH35" s="75">
        <f>+Acres!AH34*'Machinery Operations'!$S44</f>
        <v>0</v>
      </c>
      <c r="AI35" s="75">
        <f>+Acres!AI34*'Machinery Operations'!$S44</f>
        <v>0</v>
      </c>
      <c r="AJ35" s="75">
        <f>+Acres!AJ34*'Machinery Operations'!$S44</f>
        <v>0</v>
      </c>
      <c r="AK35" s="75">
        <f>+Acres!AK34*'Machinery Operations'!$S44</f>
        <v>0</v>
      </c>
      <c r="AL35" s="75">
        <f>+Acres!AL34*'Machinery Operations'!$S44</f>
        <v>0</v>
      </c>
      <c r="AM35" s="75">
        <f>+Acres!AM34*'Machinery Operations'!$S44</f>
        <v>0</v>
      </c>
      <c r="AN35" s="75">
        <f>+Acres!AN34*'Machinery Operations'!$S44</f>
        <v>0</v>
      </c>
      <c r="AO35" s="75">
        <f>+Acres!AO34*'Machinery Operations'!$S44</f>
        <v>0</v>
      </c>
      <c r="AP35" s="75">
        <f>+Acres!AP34*'Machinery Operations'!$S44</f>
        <v>0</v>
      </c>
      <c r="AQ35" s="75">
        <f>+Acres!AQ34*'Machinery Operations'!$S44</f>
        <v>0</v>
      </c>
    </row>
    <row r="36" spans="1:43" s="32" customFormat="1" ht="18.75" customHeight="1" x14ac:dyDescent="0.2">
      <c r="A36" s="3" t="str">
        <f>+'Machinery Operations'!A45</f>
        <v>Activity</v>
      </c>
      <c r="B36" s="3">
        <f>+'Machinery Operations'!B45</f>
        <v>0</v>
      </c>
      <c r="C36" s="3">
        <f>+'Machinery Operations'!C45</f>
        <v>0</v>
      </c>
      <c r="D36" s="75">
        <f>+Acres!D35*'Machinery Operations'!$S45</f>
        <v>0</v>
      </c>
      <c r="E36" s="75">
        <f>+Acres!E35*'Machinery Operations'!$S45</f>
        <v>0</v>
      </c>
      <c r="F36" s="75">
        <f>+Acres!F35*'Machinery Operations'!$S45</f>
        <v>0</v>
      </c>
      <c r="G36" s="75">
        <f>+Acres!G35*'Machinery Operations'!$S45</f>
        <v>0</v>
      </c>
      <c r="H36" s="75">
        <f>+Acres!H35*'Machinery Operations'!$S45</f>
        <v>0</v>
      </c>
      <c r="I36" s="75">
        <f>+Acres!I35*'Machinery Operations'!$S45</f>
        <v>0</v>
      </c>
      <c r="J36" s="75">
        <f>+Acres!J35*'Machinery Operations'!$S45</f>
        <v>0</v>
      </c>
      <c r="K36" s="75">
        <f>+Acres!K35*'Machinery Operations'!$S45</f>
        <v>0</v>
      </c>
      <c r="L36" s="75">
        <f>+Acres!L35*'Machinery Operations'!$S45</f>
        <v>0</v>
      </c>
      <c r="M36" s="75">
        <f>+Acres!M35*'Machinery Operations'!$S45</f>
        <v>0</v>
      </c>
      <c r="N36" s="75">
        <f>+Acres!N35*'Machinery Operations'!$S45</f>
        <v>0</v>
      </c>
      <c r="O36" s="75">
        <f>+Acres!O35*'Machinery Operations'!$S45</f>
        <v>0</v>
      </c>
      <c r="P36" s="75">
        <f>+Acres!P35*'Machinery Operations'!$S45</f>
        <v>0</v>
      </c>
      <c r="Q36" s="75">
        <f>+Acres!Q35*'Machinery Operations'!$S45</f>
        <v>0</v>
      </c>
      <c r="R36" s="75">
        <f>+Acres!R35*'Machinery Operations'!$S45</f>
        <v>0</v>
      </c>
      <c r="S36" s="75">
        <f>+Acres!S35*'Machinery Operations'!$S45</f>
        <v>0</v>
      </c>
      <c r="T36" s="75">
        <f>+Acres!T35*'Machinery Operations'!$S45</f>
        <v>0</v>
      </c>
      <c r="U36" s="75">
        <f>+Acres!U35*'Machinery Operations'!$S45</f>
        <v>0</v>
      </c>
      <c r="V36" s="75">
        <f>+Acres!V35*'Machinery Operations'!$S45</f>
        <v>0</v>
      </c>
      <c r="W36" s="75">
        <f>+Acres!W35*'Machinery Operations'!$S45</f>
        <v>0</v>
      </c>
      <c r="X36" s="75">
        <f>+Acres!X35*'Machinery Operations'!$S45</f>
        <v>0</v>
      </c>
      <c r="Y36" s="75">
        <f>+Acres!Y35*'Machinery Operations'!$S45</f>
        <v>0</v>
      </c>
      <c r="Z36" s="75">
        <f>+Acres!Z35*'Machinery Operations'!$S45</f>
        <v>0</v>
      </c>
      <c r="AA36" s="75">
        <f>+Acres!AA35*'Machinery Operations'!$S45</f>
        <v>0</v>
      </c>
      <c r="AB36" s="75">
        <f>+Acres!AB35*'Machinery Operations'!$S45</f>
        <v>0</v>
      </c>
      <c r="AC36" s="75">
        <f>+Acres!AC35*'Machinery Operations'!$S45</f>
        <v>0</v>
      </c>
      <c r="AD36" s="75">
        <f>+Acres!AD35*'Machinery Operations'!$S45</f>
        <v>0</v>
      </c>
      <c r="AE36" s="75">
        <f>+Acres!AE35*'Machinery Operations'!$S45</f>
        <v>0</v>
      </c>
      <c r="AF36" s="75">
        <f>+Acres!AF35*'Machinery Operations'!$S45</f>
        <v>0</v>
      </c>
      <c r="AG36" s="75">
        <f>+Acres!AG35*'Machinery Operations'!$S45</f>
        <v>0</v>
      </c>
      <c r="AH36" s="75">
        <f>+Acres!AH35*'Machinery Operations'!$S45</f>
        <v>0</v>
      </c>
      <c r="AI36" s="75">
        <f>+Acres!AI35*'Machinery Operations'!$S45</f>
        <v>0</v>
      </c>
      <c r="AJ36" s="75">
        <f>+Acres!AJ35*'Machinery Operations'!$S45</f>
        <v>0</v>
      </c>
      <c r="AK36" s="75">
        <f>+Acres!AK35*'Machinery Operations'!$S45</f>
        <v>0</v>
      </c>
      <c r="AL36" s="75">
        <f>+Acres!AL35*'Machinery Operations'!$S45</f>
        <v>0</v>
      </c>
      <c r="AM36" s="75">
        <f>+Acres!AM35*'Machinery Operations'!$S45</f>
        <v>0</v>
      </c>
      <c r="AN36" s="75">
        <f>+Acres!AN35*'Machinery Operations'!$S45</f>
        <v>0</v>
      </c>
      <c r="AO36" s="75">
        <f>+Acres!AO35*'Machinery Operations'!$S45</f>
        <v>0</v>
      </c>
      <c r="AP36" s="75">
        <f>+Acres!AP35*'Machinery Operations'!$S45</f>
        <v>0</v>
      </c>
      <c r="AQ36" s="75">
        <f>+Acres!AQ35*'Machinery Operations'!$S45</f>
        <v>0</v>
      </c>
    </row>
    <row r="37" spans="1:43" ht="18.75" customHeight="1" x14ac:dyDescent="0.2">
      <c r="A37" s="3" t="str">
        <f>+'Machinery Operations'!A46</f>
        <v>Activity</v>
      </c>
      <c r="B37" s="3">
        <f>+'Machinery Operations'!B46</f>
        <v>0</v>
      </c>
      <c r="C37" s="3">
        <f>+'Machinery Operations'!C46</f>
        <v>0</v>
      </c>
      <c r="D37" s="75">
        <f>+Acres!D36*'Machinery Operations'!$S46</f>
        <v>0</v>
      </c>
      <c r="E37" s="75">
        <f>+Acres!E36*'Machinery Operations'!$S46</f>
        <v>0</v>
      </c>
      <c r="F37" s="75">
        <f>+Acres!F36*'Machinery Operations'!$S46</f>
        <v>0</v>
      </c>
      <c r="G37" s="75">
        <f>+Acres!G36*'Machinery Operations'!$S46</f>
        <v>0</v>
      </c>
      <c r="H37" s="75">
        <f>+Acres!H36*'Machinery Operations'!$S46</f>
        <v>0</v>
      </c>
      <c r="I37" s="75">
        <f>+Acres!I36*'Machinery Operations'!$S46</f>
        <v>0</v>
      </c>
      <c r="J37" s="75">
        <f>+Acres!J36*'Machinery Operations'!$S46</f>
        <v>0</v>
      </c>
      <c r="K37" s="75">
        <f>+Acres!K36*'Machinery Operations'!$S46</f>
        <v>0</v>
      </c>
      <c r="L37" s="75">
        <f>+Acres!L36*'Machinery Operations'!$S46</f>
        <v>0</v>
      </c>
      <c r="M37" s="75">
        <f>+Acres!M36*'Machinery Operations'!$S46</f>
        <v>0</v>
      </c>
      <c r="N37" s="75">
        <f>+Acres!N36*'Machinery Operations'!$S46</f>
        <v>0</v>
      </c>
      <c r="O37" s="75">
        <f>+Acres!O36*'Machinery Operations'!$S46</f>
        <v>0</v>
      </c>
      <c r="P37" s="75">
        <f>+Acres!P36*'Machinery Operations'!$S46</f>
        <v>0</v>
      </c>
      <c r="Q37" s="75">
        <f>+Acres!Q36*'Machinery Operations'!$S46</f>
        <v>0</v>
      </c>
      <c r="R37" s="75">
        <f>+Acres!R36*'Machinery Operations'!$S46</f>
        <v>0</v>
      </c>
      <c r="S37" s="75">
        <f>+Acres!S36*'Machinery Operations'!$S46</f>
        <v>0</v>
      </c>
      <c r="T37" s="75">
        <f>+Acres!T36*'Machinery Operations'!$S46</f>
        <v>0</v>
      </c>
      <c r="U37" s="75">
        <f>+Acres!U36*'Machinery Operations'!$S46</f>
        <v>0</v>
      </c>
      <c r="V37" s="75">
        <f>+Acres!V36*'Machinery Operations'!$S46</f>
        <v>0</v>
      </c>
      <c r="W37" s="75">
        <f>+Acres!W36*'Machinery Operations'!$S46</f>
        <v>0</v>
      </c>
      <c r="X37" s="75">
        <f>+Acres!X36*'Machinery Operations'!$S46</f>
        <v>0</v>
      </c>
      <c r="Y37" s="75">
        <f>+Acres!Y36*'Machinery Operations'!$S46</f>
        <v>0</v>
      </c>
      <c r="Z37" s="75">
        <f>+Acres!Z36*'Machinery Operations'!$S46</f>
        <v>0</v>
      </c>
      <c r="AA37" s="75">
        <f>+Acres!AA36*'Machinery Operations'!$S46</f>
        <v>0</v>
      </c>
      <c r="AB37" s="75">
        <f>+Acres!AB36*'Machinery Operations'!$S46</f>
        <v>0</v>
      </c>
      <c r="AC37" s="75">
        <f>+Acres!AC36*'Machinery Operations'!$S46</f>
        <v>0</v>
      </c>
      <c r="AD37" s="75">
        <f>+Acres!AD36*'Machinery Operations'!$S46</f>
        <v>0</v>
      </c>
      <c r="AE37" s="75">
        <f>+Acres!AE36*'Machinery Operations'!$S46</f>
        <v>0</v>
      </c>
      <c r="AF37" s="75">
        <f>+Acres!AF36*'Machinery Operations'!$S46</f>
        <v>0</v>
      </c>
      <c r="AG37" s="75">
        <f>+Acres!AG36*'Machinery Operations'!$S46</f>
        <v>0</v>
      </c>
      <c r="AH37" s="75">
        <f>+Acres!AH36*'Machinery Operations'!$S46</f>
        <v>0</v>
      </c>
      <c r="AI37" s="75">
        <f>+Acres!AI36*'Machinery Operations'!$S46</f>
        <v>0</v>
      </c>
      <c r="AJ37" s="75">
        <f>+Acres!AJ36*'Machinery Operations'!$S46</f>
        <v>0</v>
      </c>
      <c r="AK37" s="75">
        <f>+Acres!AK36*'Machinery Operations'!$S46</f>
        <v>0</v>
      </c>
      <c r="AL37" s="75">
        <f>+Acres!AL36*'Machinery Operations'!$S46</f>
        <v>0</v>
      </c>
      <c r="AM37" s="75">
        <f>+Acres!AM36*'Machinery Operations'!$S46</f>
        <v>0</v>
      </c>
      <c r="AN37" s="75">
        <f>+Acres!AN36*'Machinery Operations'!$S46</f>
        <v>0</v>
      </c>
      <c r="AO37" s="75">
        <f>+Acres!AO36*'Machinery Operations'!$S46</f>
        <v>0</v>
      </c>
      <c r="AP37" s="75">
        <f>+Acres!AP36*'Machinery Operations'!$S46</f>
        <v>0</v>
      </c>
      <c r="AQ37" s="75">
        <f>+Acres!AQ36*'Machinery Operations'!$S46</f>
        <v>0</v>
      </c>
    </row>
    <row r="38" spans="1:43" ht="18.75" customHeight="1" x14ac:dyDescent="0.2">
      <c r="A38" s="3" t="str">
        <f>+'Machinery Operations'!A47</f>
        <v>Activity</v>
      </c>
      <c r="B38" s="3">
        <f>+'Machinery Operations'!B47</f>
        <v>0</v>
      </c>
      <c r="C38" s="3">
        <f>+'Machinery Operations'!C47</f>
        <v>0</v>
      </c>
      <c r="D38" s="75">
        <f>+Acres!D37*'Machinery Operations'!$S47</f>
        <v>0</v>
      </c>
      <c r="E38" s="75">
        <f>+Acres!E37*'Machinery Operations'!$S47</f>
        <v>0</v>
      </c>
      <c r="F38" s="75">
        <f>+Acres!F37*'Machinery Operations'!$S47</f>
        <v>0</v>
      </c>
      <c r="G38" s="75">
        <f>+Acres!G37*'Machinery Operations'!$S47</f>
        <v>0</v>
      </c>
      <c r="H38" s="75">
        <f>+Acres!H37*'Machinery Operations'!$S47</f>
        <v>0</v>
      </c>
      <c r="I38" s="75">
        <f>+Acres!I37*'Machinery Operations'!$S47</f>
        <v>0</v>
      </c>
      <c r="J38" s="75">
        <f>+Acres!J37*'Machinery Operations'!$S47</f>
        <v>0</v>
      </c>
      <c r="K38" s="75">
        <f>+Acres!K37*'Machinery Operations'!$S47</f>
        <v>0</v>
      </c>
      <c r="L38" s="75">
        <f>+Acres!L37*'Machinery Operations'!$S47</f>
        <v>0</v>
      </c>
      <c r="M38" s="75">
        <f>+Acres!M37*'Machinery Operations'!$S47</f>
        <v>0</v>
      </c>
      <c r="N38" s="75">
        <f>+Acres!N37*'Machinery Operations'!$S47</f>
        <v>0</v>
      </c>
      <c r="O38" s="75">
        <f>+Acres!O37*'Machinery Operations'!$S47</f>
        <v>0</v>
      </c>
      <c r="P38" s="75">
        <f>+Acres!P37*'Machinery Operations'!$S47</f>
        <v>0</v>
      </c>
      <c r="Q38" s="75">
        <f>+Acres!Q37*'Machinery Operations'!$S47</f>
        <v>0</v>
      </c>
      <c r="R38" s="75">
        <f>+Acres!R37*'Machinery Operations'!$S47</f>
        <v>0</v>
      </c>
      <c r="S38" s="75">
        <f>+Acres!S37*'Machinery Operations'!$S47</f>
        <v>0</v>
      </c>
      <c r="T38" s="75">
        <f>+Acres!T37*'Machinery Operations'!$S47</f>
        <v>0</v>
      </c>
      <c r="U38" s="75">
        <f>+Acres!U37*'Machinery Operations'!$S47</f>
        <v>0</v>
      </c>
      <c r="V38" s="75">
        <f>+Acres!V37*'Machinery Operations'!$S47</f>
        <v>0</v>
      </c>
      <c r="W38" s="75">
        <f>+Acres!W37*'Machinery Operations'!$S47</f>
        <v>0</v>
      </c>
      <c r="X38" s="75">
        <f>+Acres!X37*'Machinery Operations'!$S47</f>
        <v>0</v>
      </c>
      <c r="Y38" s="75">
        <f>+Acres!Y37*'Machinery Operations'!$S47</f>
        <v>0</v>
      </c>
      <c r="Z38" s="75">
        <f>+Acres!Z37*'Machinery Operations'!$S47</f>
        <v>0</v>
      </c>
      <c r="AA38" s="75">
        <f>+Acres!AA37*'Machinery Operations'!$S47</f>
        <v>0</v>
      </c>
      <c r="AB38" s="75">
        <f>+Acres!AB37*'Machinery Operations'!$S47</f>
        <v>0</v>
      </c>
      <c r="AC38" s="75">
        <f>+Acres!AC37*'Machinery Operations'!$S47</f>
        <v>0</v>
      </c>
      <c r="AD38" s="75">
        <f>+Acres!AD37*'Machinery Operations'!$S47</f>
        <v>0</v>
      </c>
      <c r="AE38" s="75">
        <f>+Acres!AE37*'Machinery Operations'!$S47</f>
        <v>0</v>
      </c>
      <c r="AF38" s="75">
        <f>+Acres!AF37*'Machinery Operations'!$S47</f>
        <v>0</v>
      </c>
      <c r="AG38" s="75">
        <f>+Acres!AG37*'Machinery Operations'!$S47</f>
        <v>0</v>
      </c>
      <c r="AH38" s="75">
        <f>+Acres!AH37*'Machinery Operations'!$S47</f>
        <v>0</v>
      </c>
      <c r="AI38" s="75">
        <f>+Acres!AI37*'Machinery Operations'!$S47</f>
        <v>0</v>
      </c>
      <c r="AJ38" s="75">
        <f>+Acres!AJ37*'Machinery Operations'!$S47</f>
        <v>0</v>
      </c>
      <c r="AK38" s="75">
        <f>+Acres!AK37*'Machinery Operations'!$S47</f>
        <v>0</v>
      </c>
      <c r="AL38" s="75">
        <f>+Acres!AL37*'Machinery Operations'!$S47</f>
        <v>0</v>
      </c>
      <c r="AM38" s="75">
        <f>+Acres!AM37*'Machinery Operations'!$S47</f>
        <v>0</v>
      </c>
      <c r="AN38" s="75">
        <f>+Acres!AN37*'Machinery Operations'!$S47</f>
        <v>0</v>
      </c>
      <c r="AO38" s="75">
        <f>+Acres!AO37*'Machinery Operations'!$S47</f>
        <v>0</v>
      </c>
      <c r="AP38" s="75">
        <f>+Acres!AP37*'Machinery Operations'!$S47</f>
        <v>0</v>
      </c>
      <c r="AQ38" s="75">
        <f>+Acres!AQ37*'Machinery Operations'!$S47</f>
        <v>0</v>
      </c>
    </row>
    <row r="39" spans="1:43" ht="18.75" customHeight="1" x14ac:dyDescent="0.2">
      <c r="A39" s="3" t="str">
        <f>+'Machinery Operations'!A48</f>
        <v>Activity</v>
      </c>
      <c r="B39" s="3">
        <f>+'Machinery Operations'!B48</f>
        <v>0</v>
      </c>
      <c r="C39" s="3">
        <f>+'Machinery Operations'!C48</f>
        <v>0</v>
      </c>
      <c r="D39" s="75">
        <f>+Acres!D38*'Machinery Operations'!$S48</f>
        <v>0</v>
      </c>
      <c r="E39" s="75">
        <f>+Acres!E38*'Machinery Operations'!$S48</f>
        <v>0</v>
      </c>
      <c r="F39" s="75">
        <f>+Acres!F38*'Machinery Operations'!$S48</f>
        <v>0</v>
      </c>
      <c r="G39" s="75">
        <f>+Acres!G38*'Machinery Operations'!$S48</f>
        <v>0</v>
      </c>
      <c r="H39" s="75">
        <f>+Acres!H38*'Machinery Operations'!$S48</f>
        <v>0</v>
      </c>
      <c r="I39" s="75">
        <f>+Acres!I38*'Machinery Operations'!$S48</f>
        <v>0</v>
      </c>
      <c r="J39" s="75">
        <f>+Acres!J38*'Machinery Operations'!$S48</f>
        <v>0</v>
      </c>
      <c r="K39" s="75">
        <f>+Acres!K38*'Machinery Operations'!$S48</f>
        <v>0</v>
      </c>
      <c r="L39" s="75">
        <f>+Acres!L38*'Machinery Operations'!$S48</f>
        <v>0</v>
      </c>
      <c r="M39" s="75">
        <f>+Acres!M38*'Machinery Operations'!$S48</f>
        <v>0</v>
      </c>
      <c r="N39" s="75">
        <f>+Acres!N38*'Machinery Operations'!$S48</f>
        <v>0</v>
      </c>
      <c r="O39" s="75">
        <f>+Acres!O38*'Machinery Operations'!$S48</f>
        <v>0</v>
      </c>
      <c r="P39" s="75">
        <f>+Acres!P38*'Machinery Operations'!$S48</f>
        <v>0</v>
      </c>
      <c r="Q39" s="75">
        <f>+Acres!Q38*'Machinery Operations'!$S48</f>
        <v>0</v>
      </c>
      <c r="R39" s="75">
        <f>+Acres!R38*'Machinery Operations'!$S48</f>
        <v>0</v>
      </c>
      <c r="S39" s="75">
        <f>+Acres!S38*'Machinery Operations'!$S48</f>
        <v>0</v>
      </c>
      <c r="T39" s="75">
        <f>+Acres!T38*'Machinery Operations'!$S48</f>
        <v>0</v>
      </c>
      <c r="U39" s="75">
        <f>+Acres!U38*'Machinery Operations'!$S48</f>
        <v>0</v>
      </c>
      <c r="V39" s="75">
        <f>+Acres!V38*'Machinery Operations'!$S48</f>
        <v>0</v>
      </c>
      <c r="W39" s="75">
        <f>+Acres!W38*'Machinery Operations'!$S48</f>
        <v>0</v>
      </c>
      <c r="X39" s="75">
        <f>+Acres!X38*'Machinery Operations'!$S48</f>
        <v>0</v>
      </c>
      <c r="Y39" s="75">
        <f>+Acres!Y38*'Machinery Operations'!$S48</f>
        <v>0</v>
      </c>
      <c r="Z39" s="75">
        <f>+Acres!Z38*'Machinery Operations'!$S48</f>
        <v>0</v>
      </c>
      <c r="AA39" s="75">
        <f>+Acres!AA38*'Machinery Operations'!$S48</f>
        <v>0</v>
      </c>
      <c r="AB39" s="75">
        <f>+Acres!AB38*'Machinery Operations'!$S48</f>
        <v>0</v>
      </c>
      <c r="AC39" s="75">
        <f>+Acres!AC38*'Machinery Operations'!$S48</f>
        <v>0</v>
      </c>
      <c r="AD39" s="75">
        <f>+Acres!AD38*'Machinery Operations'!$S48</f>
        <v>0</v>
      </c>
      <c r="AE39" s="75">
        <f>+Acres!AE38*'Machinery Operations'!$S48</f>
        <v>0</v>
      </c>
      <c r="AF39" s="75">
        <f>+Acres!AF38*'Machinery Operations'!$S48</f>
        <v>0</v>
      </c>
      <c r="AG39" s="75">
        <f>+Acres!AG38*'Machinery Operations'!$S48</f>
        <v>0</v>
      </c>
      <c r="AH39" s="75">
        <f>+Acres!AH38*'Machinery Operations'!$S48</f>
        <v>0</v>
      </c>
      <c r="AI39" s="75">
        <f>+Acres!AI38*'Machinery Operations'!$S48</f>
        <v>0</v>
      </c>
      <c r="AJ39" s="75">
        <f>+Acres!AJ38*'Machinery Operations'!$S48</f>
        <v>0</v>
      </c>
      <c r="AK39" s="75">
        <f>+Acres!AK38*'Machinery Operations'!$S48</f>
        <v>0</v>
      </c>
      <c r="AL39" s="75">
        <f>+Acres!AL38*'Machinery Operations'!$S48</f>
        <v>0</v>
      </c>
      <c r="AM39" s="75">
        <f>+Acres!AM38*'Machinery Operations'!$S48</f>
        <v>0</v>
      </c>
      <c r="AN39" s="75">
        <f>+Acres!AN38*'Machinery Operations'!$S48</f>
        <v>0</v>
      </c>
      <c r="AO39" s="75">
        <f>+Acres!AO38*'Machinery Operations'!$S48</f>
        <v>0</v>
      </c>
      <c r="AP39" s="75">
        <f>+Acres!AP38*'Machinery Operations'!$S48</f>
        <v>0</v>
      </c>
      <c r="AQ39" s="75">
        <f>+Acres!AQ38*'Machinery Operations'!$S48</f>
        <v>0</v>
      </c>
    </row>
    <row r="40" spans="1:43" ht="18.75" customHeight="1" x14ac:dyDescent="0.2">
      <c r="A40" s="3" t="str">
        <f>+'Machinery Operations'!A49</f>
        <v>Activity</v>
      </c>
      <c r="B40" s="3">
        <f>+'Machinery Operations'!B49</f>
        <v>0</v>
      </c>
      <c r="C40" s="3">
        <f>+'Machinery Operations'!C49</f>
        <v>0</v>
      </c>
      <c r="D40" s="75">
        <f>+Acres!D39*'Machinery Operations'!$S49</f>
        <v>0</v>
      </c>
      <c r="E40" s="75">
        <f>+Acres!E39*'Machinery Operations'!$S49</f>
        <v>0</v>
      </c>
      <c r="F40" s="75">
        <f>+Acres!F39*'Machinery Operations'!$S49</f>
        <v>0</v>
      </c>
      <c r="G40" s="75">
        <f>+Acres!G39*'Machinery Operations'!$S49</f>
        <v>0</v>
      </c>
      <c r="H40" s="75">
        <f>+Acres!H39*'Machinery Operations'!$S49</f>
        <v>0</v>
      </c>
      <c r="I40" s="75">
        <f>+Acres!I39*'Machinery Operations'!$S49</f>
        <v>0</v>
      </c>
      <c r="J40" s="75">
        <f>+Acres!J39*'Machinery Operations'!$S49</f>
        <v>0</v>
      </c>
      <c r="K40" s="75">
        <f>+Acres!K39*'Machinery Operations'!$S49</f>
        <v>0</v>
      </c>
      <c r="L40" s="75">
        <f>+Acres!L39*'Machinery Operations'!$S49</f>
        <v>0</v>
      </c>
      <c r="M40" s="75">
        <f>+Acres!M39*'Machinery Operations'!$S49</f>
        <v>0</v>
      </c>
      <c r="N40" s="75">
        <f>+Acres!N39*'Machinery Operations'!$S49</f>
        <v>0</v>
      </c>
      <c r="O40" s="75">
        <f>+Acres!O39*'Machinery Operations'!$S49</f>
        <v>0</v>
      </c>
      <c r="P40" s="75">
        <f>+Acres!P39*'Machinery Operations'!$S49</f>
        <v>0</v>
      </c>
      <c r="Q40" s="75">
        <f>+Acres!Q39*'Machinery Operations'!$S49</f>
        <v>0</v>
      </c>
      <c r="R40" s="75">
        <f>+Acres!R39*'Machinery Operations'!$S49</f>
        <v>0</v>
      </c>
      <c r="S40" s="75">
        <f>+Acres!S39*'Machinery Operations'!$S49</f>
        <v>0</v>
      </c>
      <c r="T40" s="75">
        <f>+Acres!T39*'Machinery Operations'!$S49</f>
        <v>0</v>
      </c>
      <c r="U40" s="75">
        <f>+Acres!U39*'Machinery Operations'!$S49</f>
        <v>0</v>
      </c>
      <c r="V40" s="75">
        <f>+Acres!V39*'Machinery Operations'!$S49</f>
        <v>0</v>
      </c>
      <c r="W40" s="75">
        <f>+Acres!W39*'Machinery Operations'!$S49</f>
        <v>0</v>
      </c>
      <c r="X40" s="75">
        <f>+Acres!X39*'Machinery Operations'!$S49</f>
        <v>0</v>
      </c>
      <c r="Y40" s="75">
        <f>+Acres!Y39*'Machinery Operations'!$S49</f>
        <v>0</v>
      </c>
      <c r="Z40" s="75">
        <f>+Acres!Z39*'Machinery Operations'!$S49</f>
        <v>0</v>
      </c>
      <c r="AA40" s="75">
        <f>+Acres!AA39*'Machinery Operations'!$S49</f>
        <v>0</v>
      </c>
      <c r="AB40" s="75">
        <f>+Acres!AB39*'Machinery Operations'!$S49</f>
        <v>0</v>
      </c>
      <c r="AC40" s="75">
        <f>+Acres!AC39*'Machinery Operations'!$S49</f>
        <v>0</v>
      </c>
      <c r="AD40" s="75">
        <f>+Acres!AD39*'Machinery Operations'!$S49</f>
        <v>0</v>
      </c>
      <c r="AE40" s="75">
        <f>+Acres!AE39*'Machinery Operations'!$S49</f>
        <v>0</v>
      </c>
      <c r="AF40" s="75">
        <f>+Acres!AF39*'Machinery Operations'!$S49</f>
        <v>0</v>
      </c>
      <c r="AG40" s="75">
        <f>+Acres!AG39*'Machinery Operations'!$S49</f>
        <v>0</v>
      </c>
      <c r="AH40" s="75">
        <f>+Acres!AH39*'Machinery Operations'!$S49</f>
        <v>0</v>
      </c>
      <c r="AI40" s="75">
        <f>+Acres!AI39*'Machinery Operations'!$S49</f>
        <v>0</v>
      </c>
      <c r="AJ40" s="75">
        <f>+Acres!AJ39*'Machinery Operations'!$S49</f>
        <v>0</v>
      </c>
      <c r="AK40" s="75">
        <f>+Acres!AK39*'Machinery Operations'!$S49</f>
        <v>0</v>
      </c>
      <c r="AL40" s="75">
        <f>+Acres!AL39*'Machinery Operations'!$S49</f>
        <v>0</v>
      </c>
      <c r="AM40" s="75">
        <f>+Acres!AM39*'Machinery Operations'!$S49</f>
        <v>0</v>
      </c>
      <c r="AN40" s="75">
        <f>+Acres!AN39*'Machinery Operations'!$S49</f>
        <v>0</v>
      </c>
      <c r="AO40" s="75">
        <f>+Acres!AO39*'Machinery Operations'!$S49</f>
        <v>0</v>
      </c>
      <c r="AP40" s="75">
        <f>+Acres!AP39*'Machinery Operations'!$S49</f>
        <v>0</v>
      </c>
      <c r="AQ40" s="75">
        <f>+Acres!AQ39*'Machinery Operations'!$S49</f>
        <v>0</v>
      </c>
    </row>
    <row r="41" spans="1:43" ht="18.75" customHeight="1" x14ac:dyDescent="0.2">
      <c r="A41" s="3" t="str">
        <f>+'Machinery Operations'!A50</f>
        <v>Activity</v>
      </c>
      <c r="B41" s="3">
        <f>+'Machinery Operations'!B50</f>
        <v>0</v>
      </c>
      <c r="C41" s="3">
        <f>+'Machinery Operations'!C50</f>
        <v>0</v>
      </c>
      <c r="D41" s="75">
        <f>+Acres!D40*'Machinery Operations'!$S50</f>
        <v>0</v>
      </c>
      <c r="E41" s="75">
        <f>+Acres!E40*'Machinery Operations'!$S50</f>
        <v>0</v>
      </c>
      <c r="F41" s="75">
        <f>+Acres!F40*'Machinery Operations'!$S50</f>
        <v>0</v>
      </c>
      <c r="G41" s="75">
        <f>+Acres!G40*'Machinery Operations'!$S50</f>
        <v>0</v>
      </c>
      <c r="H41" s="75">
        <f>+Acres!H40*'Machinery Operations'!$S50</f>
        <v>0</v>
      </c>
      <c r="I41" s="75">
        <f>+Acres!I40*'Machinery Operations'!$S50</f>
        <v>0</v>
      </c>
      <c r="J41" s="75">
        <f>+Acres!J40*'Machinery Operations'!$S50</f>
        <v>0</v>
      </c>
      <c r="K41" s="75">
        <f>+Acres!K40*'Machinery Operations'!$S50</f>
        <v>0</v>
      </c>
      <c r="L41" s="75">
        <f>+Acres!L40*'Machinery Operations'!$S50</f>
        <v>0</v>
      </c>
      <c r="M41" s="75">
        <f>+Acres!M40*'Machinery Operations'!$S50</f>
        <v>0</v>
      </c>
      <c r="N41" s="75">
        <f>+Acres!N40*'Machinery Operations'!$S50</f>
        <v>0</v>
      </c>
      <c r="O41" s="75">
        <f>+Acres!O40*'Machinery Operations'!$S50</f>
        <v>0</v>
      </c>
      <c r="P41" s="75">
        <f>+Acres!P40*'Machinery Operations'!$S50</f>
        <v>0</v>
      </c>
      <c r="Q41" s="75">
        <f>+Acres!Q40*'Machinery Operations'!$S50</f>
        <v>0</v>
      </c>
      <c r="R41" s="75">
        <f>+Acres!R40*'Machinery Operations'!$S50</f>
        <v>0</v>
      </c>
      <c r="S41" s="75">
        <f>+Acres!S40*'Machinery Operations'!$S50</f>
        <v>0</v>
      </c>
      <c r="T41" s="75">
        <f>+Acres!T40*'Machinery Operations'!$S50</f>
        <v>0</v>
      </c>
      <c r="U41" s="75">
        <f>+Acres!U40*'Machinery Operations'!$S50</f>
        <v>0</v>
      </c>
      <c r="V41" s="75">
        <f>+Acres!V40*'Machinery Operations'!$S50</f>
        <v>0</v>
      </c>
      <c r="W41" s="75">
        <f>+Acres!W40*'Machinery Operations'!$S50</f>
        <v>0</v>
      </c>
      <c r="X41" s="75">
        <f>+Acres!X40*'Machinery Operations'!$S50</f>
        <v>0</v>
      </c>
      <c r="Y41" s="75">
        <f>+Acres!Y40*'Machinery Operations'!$S50</f>
        <v>0</v>
      </c>
      <c r="Z41" s="75">
        <f>+Acres!Z40*'Machinery Operations'!$S50</f>
        <v>0</v>
      </c>
      <c r="AA41" s="75">
        <f>+Acres!AA40*'Machinery Operations'!$S50</f>
        <v>0</v>
      </c>
      <c r="AB41" s="75">
        <f>+Acres!AB40*'Machinery Operations'!$S50</f>
        <v>0</v>
      </c>
      <c r="AC41" s="75">
        <f>+Acres!AC40*'Machinery Operations'!$S50</f>
        <v>0</v>
      </c>
      <c r="AD41" s="75">
        <f>+Acres!AD40*'Machinery Operations'!$S50</f>
        <v>0</v>
      </c>
      <c r="AE41" s="75">
        <f>+Acres!AE40*'Machinery Operations'!$S50</f>
        <v>0</v>
      </c>
      <c r="AF41" s="75">
        <f>+Acres!AF40*'Machinery Operations'!$S50</f>
        <v>0</v>
      </c>
      <c r="AG41" s="75">
        <f>+Acres!AG40*'Machinery Operations'!$S50</f>
        <v>0</v>
      </c>
      <c r="AH41" s="75">
        <f>+Acres!AH40*'Machinery Operations'!$S50</f>
        <v>0</v>
      </c>
      <c r="AI41" s="75">
        <f>+Acres!AI40*'Machinery Operations'!$S50</f>
        <v>0</v>
      </c>
      <c r="AJ41" s="75">
        <f>+Acres!AJ40*'Machinery Operations'!$S50</f>
        <v>0</v>
      </c>
      <c r="AK41" s="75">
        <f>+Acres!AK40*'Machinery Operations'!$S50</f>
        <v>0</v>
      </c>
      <c r="AL41" s="75">
        <f>+Acres!AL40*'Machinery Operations'!$S50</f>
        <v>0</v>
      </c>
      <c r="AM41" s="75">
        <f>+Acres!AM40*'Machinery Operations'!$S50</f>
        <v>0</v>
      </c>
      <c r="AN41" s="75">
        <f>+Acres!AN40*'Machinery Operations'!$S50</f>
        <v>0</v>
      </c>
      <c r="AO41" s="75">
        <f>+Acres!AO40*'Machinery Operations'!$S50</f>
        <v>0</v>
      </c>
      <c r="AP41" s="75">
        <f>+Acres!AP40*'Machinery Operations'!$S50</f>
        <v>0</v>
      </c>
      <c r="AQ41" s="75">
        <f>+Acres!AQ40*'Machinery Operations'!$S50</f>
        <v>0</v>
      </c>
    </row>
    <row r="42" spans="1:43" ht="18.75" customHeight="1" x14ac:dyDescent="0.2">
      <c r="A42" s="3" t="str">
        <f>+'Machinery Operations'!A51</f>
        <v>Activity</v>
      </c>
      <c r="B42" s="3">
        <f>+'Machinery Operations'!B51</f>
        <v>0</v>
      </c>
      <c r="C42" s="3">
        <f>+'Machinery Operations'!C51</f>
        <v>0</v>
      </c>
      <c r="D42" s="75">
        <f>+Acres!D41*'Machinery Operations'!$S51</f>
        <v>0</v>
      </c>
      <c r="E42" s="75">
        <f>+Acres!E41*'Machinery Operations'!$S51</f>
        <v>0</v>
      </c>
      <c r="F42" s="75">
        <f>+Acres!F41*'Machinery Operations'!$S51</f>
        <v>0</v>
      </c>
      <c r="G42" s="75">
        <f>+Acres!G41*'Machinery Operations'!$S51</f>
        <v>0</v>
      </c>
      <c r="H42" s="75">
        <f>+Acres!H41*'Machinery Operations'!$S51</f>
        <v>0</v>
      </c>
      <c r="I42" s="75">
        <f>+Acres!I41*'Machinery Operations'!$S51</f>
        <v>0</v>
      </c>
      <c r="J42" s="75">
        <f>+Acres!J41*'Machinery Operations'!$S51</f>
        <v>0</v>
      </c>
      <c r="K42" s="75">
        <f>+Acres!K41*'Machinery Operations'!$S51</f>
        <v>0</v>
      </c>
      <c r="L42" s="75">
        <f>+Acres!L41*'Machinery Operations'!$S51</f>
        <v>0</v>
      </c>
      <c r="M42" s="75">
        <f>+Acres!M41*'Machinery Operations'!$S51</f>
        <v>0</v>
      </c>
      <c r="N42" s="75">
        <f>+Acres!N41*'Machinery Operations'!$S51</f>
        <v>0</v>
      </c>
      <c r="O42" s="75">
        <f>+Acres!O41*'Machinery Operations'!$S51</f>
        <v>0</v>
      </c>
      <c r="P42" s="75">
        <f>+Acres!P41*'Machinery Operations'!$S51</f>
        <v>0</v>
      </c>
      <c r="Q42" s="75">
        <f>+Acres!Q41*'Machinery Operations'!$S51</f>
        <v>0</v>
      </c>
      <c r="R42" s="75">
        <f>+Acres!R41*'Machinery Operations'!$S51</f>
        <v>0</v>
      </c>
      <c r="S42" s="75">
        <f>+Acres!S41*'Machinery Operations'!$S51</f>
        <v>0</v>
      </c>
      <c r="T42" s="75">
        <f>+Acres!T41*'Machinery Operations'!$S51</f>
        <v>0</v>
      </c>
      <c r="U42" s="75">
        <f>+Acres!U41*'Machinery Operations'!$S51</f>
        <v>0</v>
      </c>
      <c r="V42" s="75">
        <f>+Acres!V41*'Machinery Operations'!$S51</f>
        <v>0</v>
      </c>
      <c r="W42" s="75">
        <f>+Acres!W41*'Machinery Operations'!$S51</f>
        <v>0</v>
      </c>
      <c r="X42" s="75">
        <f>+Acres!X41*'Machinery Operations'!$S51</f>
        <v>0</v>
      </c>
      <c r="Y42" s="75">
        <f>+Acres!Y41*'Machinery Operations'!$S51</f>
        <v>0</v>
      </c>
      <c r="Z42" s="75">
        <f>+Acres!Z41*'Machinery Operations'!$S51</f>
        <v>0</v>
      </c>
      <c r="AA42" s="75">
        <f>+Acres!AA41*'Machinery Operations'!$S51</f>
        <v>0</v>
      </c>
      <c r="AB42" s="75">
        <f>+Acres!AB41*'Machinery Operations'!$S51</f>
        <v>0</v>
      </c>
      <c r="AC42" s="75">
        <f>+Acres!AC41*'Machinery Operations'!$S51</f>
        <v>0</v>
      </c>
      <c r="AD42" s="75">
        <f>+Acres!AD41*'Machinery Operations'!$S51</f>
        <v>0</v>
      </c>
      <c r="AE42" s="75">
        <f>+Acres!AE41*'Machinery Operations'!$S51</f>
        <v>0</v>
      </c>
      <c r="AF42" s="75">
        <f>+Acres!AF41*'Machinery Operations'!$S51</f>
        <v>0</v>
      </c>
      <c r="AG42" s="75">
        <f>+Acres!AG41*'Machinery Operations'!$S51</f>
        <v>0</v>
      </c>
      <c r="AH42" s="75">
        <f>+Acres!AH41*'Machinery Operations'!$S51</f>
        <v>0</v>
      </c>
      <c r="AI42" s="75">
        <f>+Acres!AI41*'Machinery Operations'!$S51</f>
        <v>0</v>
      </c>
      <c r="AJ42" s="75">
        <f>+Acres!AJ41*'Machinery Operations'!$S51</f>
        <v>0</v>
      </c>
      <c r="AK42" s="75">
        <f>+Acres!AK41*'Machinery Operations'!$S51</f>
        <v>0</v>
      </c>
      <c r="AL42" s="75">
        <f>+Acres!AL41*'Machinery Operations'!$S51</f>
        <v>0</v>
      </c>
      <c r="AM42" s="75">
        <f>+Acres!AM41*'Machinery Operations'!$S51</f>
        <v>0</v>
      </c>
      <c r="AN42" s="75">
        <f>+Acres!AN41*'Machinery Operations'!$S51</f>
        <v>0</v>
      </c>
      <c r="AO42" s="75">
        <f>+Acres!AO41*'Machinery Operations'!$S51</f>
        <v>0</v>
      </c>
      <c r="AP42" s="75">
        <f>+Acres!AP41*'Machinery Operations'!$S51</f>
        <v>0</v>
      </c>
      <c r="AQ42" s="75">
        <f>+Acres!AQ41*'Machinery Operations'!$S51</f>
        <v>0</v>
      </c>
    </row>
    <row r="43" spans="1:43" ht="18.75" customHeight="1" x14ac:dyDescent="0.2">
      <c r="A43" s="3" t="str">
        <f>+'Machinery Operations'!A52</f>
        <v>Activity</v>
      </c>
      <c r="B43" s="3">
        <f>+'Machinery Operations'!B52</f>
        <v>0</v>
      </c>
      <c r="C43" s="3">
        <f>+'Machinery Operations'!C52</f>
        <v>0</v>
      </c>
      <c r="D43" s="75">
        <f>+Acres!D42*'Machinery Operations'!$S52</f>
        <v>0</v>
      </c>
      <c r="E43" s="75">
        <f>+Acres!E42*'Machinery Operations'!$S52</f>
        <v>0</v>
      </c>
      <c r="F43" s="75">
        <f>+Acres!F42*'Machinery Operations'!$S52</f>
        <v>0</v>
      </c>
      <c r="G43" s="75">
        <f>+Acres!G42*'Machinery Operations'!$S52</f>
        <v>0</v>
      </c>
      <c r="H43" s="75">
        <f>+Acres!H42*'Machinery Operations'!$S52</f>
        <v>0</v>
      </c>
      <c r="I43" s="75">
        <f>+Acres!I42*'Machinery Operations'!$S52</f>
        <v>0</v>
      </c>
      <c r="J43" s="75">
        <f>+Acres!J42*'Machinery Operations'!$S52</f>
        <v>0</v>
      </c>
      <c r="K43" s="75">
        <f>+Acres!K42*'Machinery Operations'!$S52</f>
        <v>0</v>
      </c>
      <c r="L43" s="75">
        <f>+Acres!L42*'Machinery Operations'!$S52</f>
        <v>0</v>
      </c>
      <c r="M43" s="75">
        <f>+Acres!M42*'Machinery Operations'!$S52</f>
        <v>0</v>
      </c>
      <c r="N43" s="75">
        <f>+Acres!N42*'Machinery Operations'!$S52</f>
        <v>0</v>
      </c>
      <c r="O43" s="75">
        <f>+Acres!O42*'Machinery Operations'!$S52</f>
        <v>0</v>
      </c>
      <c r="P43" s="75">
        <f>+Acres!P42*'Machinery Operations'!$S52</f>
        <v>0</v>
      </c>
      <c r="Q43" s="75">
        <f>+Acres!Q42*'Machinery Operations'!$S52</f>
        <v>0</v>
      </c>
      <c r="R43" s="75">
        <f>+Acres!R42*'Machinery Operations'!$S52</f>
        <v>0</v>
      </c>
      <c r="S43" s="75">
        <f>+Acres!S42*'Machinery Operations'!$S52</f>
        <v>0</v>
      </c>
      <c r="T43" s="75">
        <f>+Acres!T42*'Machinery Operations'!$S52</f>
        <v>0</v>
      </c>
      <c r="U43" s="75">
        <f>+Acres!U42*'Machinery Operations'!$S52</f>
        <v>0</v>
      </c>
      <c r="V43" s="75">
        <f>+Acres!V42*'Machinery Operations'!$S52</f>
        <v>0</v>
      </c>
      <c r="W43" s="75">
        <f>+Acres!W42*'Machinery Operations'!$S52</f>
        <v>0</v>
      </c>
      <c r="X43" s="75">
        <f>+Acres!X42*'Machinery Operations'!$S52</f>
        <v>0</v>
      </c>
      <c r="Y43" s="75">
        <f>+Acres!Y42*'Machinery Operations'!$S52</f>
        <v>0</v>
      </c>
      <c r="Z43" s="75">
        <f>+Acres!Z42*'Machinery Operations'!$S52</f>
        <v>0</v>
      </c>
      <c r="AA43" s="75">
        <f>+Acres!AA42*'Machinery Operations'!$S52</f>
        <v>0</v>
      </c>
      <c r="AB43" s="75">
        <f>+Acres!AB42*'Machinery Operations'!$S52</f>
        <v>0</v>
      </c>
      <c r="AC43" s="75">
        <f>+Acres!AC42*'Machinery Operations'!$S52</f>
        <v>0</v>
      </c>
      <c r="AD43" s="75">
        <f>+Acres!AD42*'Machinery Operations'!$S52</f>
        <v>0</v>
      </c>
      <c r="AE43" s="75">
        <f>+Acres!AE42*'Machinery Operations'!$S52</f>
        <v>0</v>
      </c>
      <c r="AF43" s="75">
        <f>+Acres!AF42*'Machinery Operations'!$S52</f>
        <v>0</v>
      </c>
      <c r="AG43" s="75">
        <f>+Acres!AG42*'Machinery Operations'!$S52</f>
        <v>0</v>
      </c>
      <c r="AH43" s="75">
        <f>+Acres!AH42*'Machinery Operations'!$S52</f>
        <v>0</v>
      </c>
      <c r="AI43" s="75">
        <f>+Acres!AI42*'Machinery Operations'!$S52</f>
        <v>0</v>
      </c>
      <c r="AJ43" s="75">
        <f>+Acres!AJ42*'Machinery Operations'!$S52</f>
        <v>0</v>
      </c>
      <c r="AK43" s="75">
        <f>+Acres!AK42*'Machinery Operations'!$S52</f>
        <v>0</v>
      </c>
      <c r="AL43" s="75">
        <f>+Acres!AL42*'Machinery Operations'!$S52</f>
        <v>0</v>
      </c>
      <c r="AM43" s="75">
        <f>+Acres!AM42*'Machinery Operations'!$S52</f>
        <v>0</v>
      </c>
      <c r="AN43" s="75">
        <f>+Acres!AN42*'Machinery Operations'!$S52</f>
        <v>0</v>
      </c>
      <c r="AO43" s="75">
        <f>+Acres!AO42*'Machinery Operations'!$S52</f>
        <v>0</v>
      </c>
      <c r="AP43" s="75">
        <f>+Acres!AP42*'Machinery Operations'!$S52</f>
        <v>0</v>
      </c>
      <c r="AQ43" s="75">
        <f>+Acres!AQ42*'Machinery Operations'!$S52</f>
        <v>0</v>
      </c>
    </row>
    <row r="44" spans="1:43" ht="18.75" customHeight="1" x14ac:dyDescent="0.2">
      <c r="A44" s="3" t="str">
        <f>+'Machinery Operations'!A53</f>
        <v>Activity</v>
      </c>
      <c r="B44" s="3">
        <f>+'Machinery Operations'!B53</f>
        <v>0</v>
      </c>
      <c r="C44" s="3">
        <f>+'Machinery Operations'!C53</f>
        <v>0</v>
      </c>
      <c r="D44" s="75">
        <f>+Acres!D43*'Machinery Operations'!$S53</f>
        <v>0</v>
      </c>
      <c r="E44" s="75">
        <f>+Acres!E43*'Machinery Operations'!$S53</f>
        <v>0</v>
      </c>
      <c r="F44" s="75">
        <f>+Acres!F43*'Machinery Operations'!$S53</f>
        <v>0</v>
      </c>
      <c r="G44" s="75">
        <f>+Acres!G43*'Machinery Operations'!$S53</f>
        <v>0</v>
      </c>
      <c r="H44" s="75">
        <f>+Acres!H43*'Machinery Operations'!$S53</f>
        <v>0</v>
      </c>
      <c r="I44" s="75">
        <f>+Acres!I43*'Machinery Operations'!$S53</f>
        <v>0</v>
      </c>
      <c r="J44" s="75">
        <f>+Acres!J43*'Machinery Operations'!$S53</f>
        <v>0</v>
      </c>
      <c r="K44" s="75">
        <f>+Acres!K43*'Machinery Operations'!$S53</f>
        <v>0</v>
      </c>
      <c r="L44" s="75">
        <f>+Acres!L43*'Machinery Operations'!$S53</f>
        <v>0</v>
      </c>
      <c r="M44" s="75">
        <f>+Acres!M43*'Machinery Operations'!$S53</f>
        <v>0</v>
      </c>
      <c r="N44" s="75">
        <f>+Acres!N43*'Machinery Operations'!$S53</f>
        <v>0</v>
      </c>
      <c r="O44" s="75">
        <f>+Acres!O43*'Machinery Operations'!$S53</f>
        <v>0</v>
      </c>
      <c r="P44" s="75">
        <f>+Acres!P43*'Machinery Operations'!$S53</f>
        <v>0</v>
      </c>
      <c r="Q44" s="75">
        <f>+Acres!Q43*'Machinery Operations'!$S53</f>
        <v>0</v>
      </c>
      <c r="R44" s="75">
        <f>+Acres!R43*'Machinery Operations'!$S53</f>
        <v>0</v>
      </c>
      <c r="S44" s="75">
        <f>+Acres!S43*'Machinery Operations'!$S53</f>
        <v>0</v>
      </c>
      <c r="T44" s="75">
        <f>+Acres!T43*'Machinery Operations'!$S53</f>
        <v>0</v>
      </c>
      <c r="U44" s="75">
        <f>+Acres!U43*'Machinery Operations'!$S53</f>
        <v>0</v>
      </c>
      <c r="V44" s="75">
        <f>+Acres!V43*'Machinery Operations'!$S53</f>
        <v>0</v>
      </c>
      <c r="W44" s="75">
        <f>+Acres!W43*'Machinery Operations'!$S53</f>
        <v>0</v>
      </c>
      <c r="X44" s="75">
        <f>+Acres!X43*'Machinery Operations'!$S53</f>
        <v>0</v>
      </c>
      <c r="Y44" s="75">
        <f>+Acres!Y43*'Machinery Operations'!$S53</f>
        <v>0</v>
      </c>
      <c r="Z44" s="75">
        <f>+Acres!Z43*'Machinery Operations'!$S53</f>
        <v>0</v>
      </c>
      <c r="AA44" s="75">
        <f>+Acres!AA43*'Machinery Operations'!$S53</f>
        <v>0</v>
      </c>
      <c r="AB44" s="75">
        <f>+Acres!AB43*'Machinery Operations'!$S53</f>
        <v>0</v>
      </c>
      <c r="AC44" s="75">
        <f>+Acres!AC43*'Machinery Operations'!$S53</f>
        <v>0</v>
      </c>
      <c r="AD44" s="75">
        <f>+Acres!AD43*'Machinery Operations'!$S53</f>
        <v>0</v>
      </c>
      <c r="AE44" s="75">
        <f>+Acres!AE43*'Machinery Operations'!$S53</f>
        <v>0</v>
      </c>
      <c r="AF44" s="75">
        <f>+Acres!AF43*'Machinery Operations'!$S53</f>
        <v>0</v>
      </c>
      <c r="AG44" s="75">
        <f>+Acres!AG43*'Machinery Operations'!$S53</f>
        <v>0</v>
      </c>
      <c r="AH44" s="75">
        <f>+Acres!AH43*'Machinery Operations'!$S53</f>
        <v>0</v>
      </c>
      <c r="AI44" s="75">
        <f>+Acres!AI43*'Machinery Operations'!$S53</f>
        <v>0</v>
      </c>
      <c r="AJ44" s="75">
        <f>+Acres!AJ43*'Machinery Operations'!$S53</f>
        <v>0</v>
      </c>
      <c r="AK44" s="75">
        <f>+Acres!AK43*'Machinery Operations'!$S53</f>
        <v>0</v>
      </c>
      <c r="AL44" s="75">
        <f>+Acres!AL43*'Machinery Operations'!$S53</f>
        <v>0</v>
      </c>
      <c r="AM44" s="75">
        <f>+Acres!AM43*'Machinery Operations'!$S53</f>
        <v>0</v>
      </c>
      <c r="AN44" s="75">
        <f>+Acres!AN43*'Machinery Operations'!$S53</f>
        <v>0</v>
      </c>
      <c r="AO44" s="75">
        <f>+Acres!AO43*'Machinery Operations'!$S53</f>
        <v>0</v>
      </c>
      <c r="AP44" s="75">
        <f>+Acres!AP43*'Machinery Operations'!$S53</f>
        <v>0</v>
      </c>
      <c r="AQ44" s="75">
        <f>+Acres!AQ43*'Machinery Operations'!$S53</f>
        <v>0</v>
      </c>
    </row>
    <row r="45" spans="1:43" ht="18.75" customHeight="1" x14ac:dyDescent="0.2">
      <c r="A45" s="3" t="str">
        <f>+'Machinery Operations'!A54</f>
        <v>Activity</v>
      </c>
      <c r="B45" s="3">
        <f>+'Machinery Operations'!B54</f>
        <v>0</v>
      </c>
      <c r="C45" s="3">
        <f>+'Machinery Operations'!C54</f>
        <v>0</v>
      </c>
      <c r="D45" s="75">
        <f>+Acres!D44*'Machinery Operations'!$S54</f>
        <v>0</v>
      </c>
      <c r="E45" s="75">
        <f>+Acres!E44*'Machinery Operations'!$S54</f>
        <v>0</v>
      </c>
      <c r="F45" s="75">
        <f>+Acres!F44*'Machinery Operations'!$S54</f>
        <v>0</v>
      </c>
      <c r="G45" s="75">
        <f>+Acres!G44*'Machinery Operations'!$S54</f>
        <v>0</v>
      </c>
      <c r="H45" s="75">
        <f>+Acres!H44*'Machinery Operations'!$S54</f>
        <v>0</v>
      </c>
      <c r="I45" s="75">
        <f>+Acres!I44*'Machinery Operations'!$S54</f>
        <v>0</v>
      </c>
      <c r="J45" s="75">
        <f>+Acres!J44*'Machinery Operations'!$S54</f>
        <v>0</v>
      </c>
      <c r="K45" s="75">
        <f>+Acres!K44*'Machinery Operations'!$S54</f>
        <v>0</v>
      </c>
      <c r="L45" s="75">
        <f>+Acres!L44*'Machinery Operations'!$S54</f>
        <v>0</v>
      </c>
      <c r="M45" s="75">
        <f>+Acres!M44*'Machinery Operations'!$S54</f>
        <v>0</v>
      </c>
      <c r="N45" s="75">
        <f>+Acres!N44*'Machinery Operations'!$S54</f>
        <v>0</v>
      </c>
      <c r="O45" s="75">
        <f>+Acres!O44*'Machinery Operations'!$S54</f>
        <v>0</v>
      </c>
      <c r="P45" s="75">
        <f>+Acres!P44*'Machinery Operations'!$S54</f>
        <v>0</v>
      </c>
      <c r="Q45" s="75">
        <f>+Acres!Q44*'Machinery Operations'!$S54</f>
        <v>0</v>
      </c>
      <c r="R45" s="75">
        <f>+Acres!R44*'Machinery Operations'!$S54</f>
        <v>0</v>
      </c>
      <c r="S45" s="75">
        <f>+Acres!S44*'Machinery Operations'!$S54</f>
        <v>0</v>
      </c>
      <c r="T45" s="75">
        <f>+Acres!T44*'Machinery Operations'!$S54</f>
        <v>0</v>
      </c>
      <c r="U45" s="75">
        <f>+Acres!U44*'Machinery Operations'!$S54</f>
        <v>0</v>
      </c>
      <c r="V45" s="75">
        <f>+Acres!V44*'Machinery Operations'!$S54</f>
        <v>0</v>
      </c>
      <c r="W45" s="75">
        <f>+Acres!W44*'Machinery Operations'!$S54</f>
        <v>0</v>
      </c>
      <c r="X45" s="75">
        <f>+Acres!X44*'Machinery Operations'!$S54</f>
        <v>0</v>
      </c>
      <c r="Y45" s="75">
        <f>+Acres!Y44*'Machinery Operations'!$S54</f>
        <v>0</v>
      </c>
      <c r="Z45" s="75">
        <f>+Acres!Z44*'Machinery Operations'!$S54</f>
        <v>0</v>
      </c>
      <c r="AA45" s="75">
        <f>+Acres!AA44*'Machinery Operations'!$S54</f>
        <v>0</v>
      </c>
      <c r="AB45" s="75">
        <f>+Acres!AB44*'Machinery Operations'!$S54</f>
        <v>0</v>
      </c>
      <c r="AC45" s="75">
        <f>+Acres!AC44*'Machinery Operations'!$S54</f>
        <v>0</v>
      </c>
      <c r="AD45" s="75">
        <f>+Acres!AD44*'Machinery Operations'!$S54</f>
        <v>0</v>
      </c>
      <c r="AE45" s="75">
        <f>+Acres!AE44*'Machinery Operations'!$S54</f>
        <v>0</v>
      </c>
      <c r="AF45" s="75">
        <f>+Acres!AF44*'Machinery Operations'!$S54</f>
        <v>0</v>
      </c>
      <c r="AG45" s="75">
        <f>+Acres!AG44*'Machinery Operations'!$S54</f>
        <v>0</v>
      </c>
      <c r="AH45" s="75">
        <f>+Acres!AH44*'Machinery Operations'!$S54</f>
        <v>0</v>
      </c>
      <c r="AI45" s="75">
        <f>+Acres!AI44*'Machinery Operations'!$S54</f>
        <v>0</v>
      </c>
      <c r="AJ45" s="75">
        <f>+Acres!AJ44*'Machinery Operations'!$S54</f>
        <v>0</v>
      </c>
      <c r="AK45" s="75">
        <f>+Acres!AK44*'Machinery Operations'!$S54</f>
        <v>0</v>
      </c>
      <c r="AL45" s="75">
        <f>+Acres!AL44*'Machinery Operations'!$S54</f>
        <v>0</v>
      </c>
      <c r="AM45" s="75">
        <f>+Acres!AM44*'Machinery Operations'!$S54</f>
        <v>0</v>
      </c>
      <c r="AN45" s="75">
        <f>+Acres!AN44*'Machinery Operations'!$S54</f>
        <v>0</v>
      </c>
      <c r="AO45" s="75">
        <f>+Acres!AO44*'Machinery Operations'!$S54</f>
        <v>0</v>
      </c>
      <c r="AP45" s="75">
        <f>+Acres!AP44*'Machinery Operations'!$S54</f>
        <v>0</v>
      </c>
      <c r="AQ45" s="75">
        <f>+Acres!AQ44*'Machinery Operations'!$S54</f>
        <v>0</v>
      </c>
    </row>
    <row r="46" spans="1:43" ht="18.75" customHeight="1" x14ac:dyDescent="0.2">
      <c r="A46" s="3" t="str">
        <f>+'Machinery Operations'!A55</f>
        <v>Activity</v>
      </c>
      <c r="B46" s="3">
        <f>+'Machinery Operations'!B55</f>
        <v>0</v>
      </c>
      <c r="C46" s="3">
        <f>+'Machinery Operations'!C55</f>
        <v>0</v>
      </c>
      <c r="D46" s="75">
        <f>+Acres!D45*'Machinery Operations'!$S55</f>
        <v>0</v>
      </c>
      <c r="E46" s="75">
        <f>+Acres!E45*'Machinery Operations'!$S55</f>
        <v>0</v>
      </c>
      <c r="F46" s="75">
        <f>+Acres!F45*'Machinery Operations'!$S55</f>
        <v>0</v>
      </c>
      <c r="G46" s="75">
        <f>+Acres!G45*'Machinery Operations'!$S55</f>
        <v>0</v>
      </c>
      <c r="H46" s="75">
        <f>+Acres!H45*'Machinery Operations'!$S55</f>
        <v>0</v>
      </c>
      <c r="I46" s="75">
        <f>+Acres!I45*'Machinery Operations'!$S55</f>
        <v>0</v>
      </c>
      <c r="J46" s="75">
        <f>+Acres!J45*'Machinery Operations'!$S55</f>
        <v>0</v>
      </c>
      <c r="K46" s="75">
        <f>+Acres!K45*'Machinery Operations'!$S55</f>
        <v>0</v>
      </c>
      <c r="L46" s="75">
        <f>+Acres!L45*'Machinery Operations'!$S55</f>
        <v>0</v>
      </c>
      <c r="M46" s="75">
        <f>+Acres!M45*'Machinery Operations'!$S55</f>
        <v>0</v>
      </c>
      <c r="N46" s="75">
        <f>+Acres!N45*'Machinery Operations'!$S55</f>
        <v>0</v>
      </c>
      <c r="O46" s="75">
        <f>+Acres!O45*'Machinery Operations'!$S55</f>
        <v>0</v>
      </c>
      <c r="P46" s="75">
        <f>+Acres!P45*'Machinery Operations'!$S55</f>
        <v>0</v>
      </c>
      <c r="Q46" s="75">
        <f>+Acres!Q45*'Machinery Operations'!$S55</f>
        <v>0</v>
      </c>
      <c r="R46" s="75">
        <f>+Acres!R45*'Machinery Operations'!$S55</f>
        <v>0</v>
      </c>
      <c r="S46" s="75">
        <f>+Acres!S45*'Machinery Operations'!$S55</f>
        <v>0</v>
      </c>
      <c r="T46" s="75">
        <f>+Acres!T45*'Machinery Operations'!$S55</f>
        <v>0</v>
      </c>
      <c r="U46" s="75">
        <f>+Acres!U45*'Machinery Operations'!$S55</f>
        <v>0</v>
      </c>
      <c r="V46" s="75">
        <f>+Acres!V45*'Machinery Operations'!$S55</f>
        <v>0</v>
      </c>
      <c r="W46" s="75">
        <f>+Acres!W45*'Machinery Operations'!$S55</f>
        <v>0</v>
      </c>
      <c r="X46" s="75">
        <f>+Acres!X45*'Machinery Operations'!$S55</f>
        <v>0</v>
      </c>
      <c r="Y46" s="75">
        <f>+Acres!Y45*'Machinery Operations'!$S55</f>
        <v>0</v>
      </c>
      <c r="Z46" s="75">
        <f>+Acres!Z45*'Machinery Operations'!$S55</f>
        <v>0</v>
      </c>
      <c r="AA46" s="75">
        <f>+Acres!AA45*'Machinery Operations'!$S55</f>
        <v>0</v>
      </c>
      <c r="AB46" s="75">
        <f>+Acres!AB45*'Machinery Operations'!$S55</f>
        <v>0</v>
      </c>
      <c r="AC46" s="75">
        <f>+Acres!AC45*'Machinery Operations'!$S55</f>
        <v>0</v>
      </c>
      <c r="AD46" s="75">
        <f>+Acres!AD45*'Machinery Operations'!$S55</f>
        <v>0</v>
      </c>
      <c r="AE46" s="75">
        <f>+Acres!AE45*'Machinery Operations'!$S55</f>
        <v>0</v>
      </c>
      <c r="AF46" s="75">
        <f>+Acres!AF45*'Machinery Operations'!$S55</f>
        <v>0</v>
      </c>
      <c r="AG46" s="75">
        <f>+Acres!AG45*'Machinery Operations'!$S55</f>
        <v>0</v>
      </c>
      <c r="AH46" s="75">
        <f>+Acres!AH45*'Machinery Operations'!$S55</f>
        <v>0</v>
      </c>
      <c r="AI46" s="75">
        <f>+Acres!AI45*'Machinery Operations'!$S55</f>
        <v>0</v>
      </c>
      <c r="AJ46" s="75">
        <f>+Acres!AJ45*'Machinery Operations'!$S55</f>
        <v>0</v>
      </c>
      <c r="AK46" s="75">
        <f>+Acres!AK45*'Machinery Operations'!$S55</f>
        <v>0</v>
      </c>
      <c r="AL46" s="75">
        <f>+Acres!AL45*'Machinery Operations'!$S55</f>
        <v>0</v>
      </c>
      <c r="AM46" s="75">
        <f>+Acres!AM45*'Machinery Operations'!$S55</f>
        <v>0</v>
      </c>
      <c r="AN46" s="75">
        <f>+Acres!AN45*'Machinery Operations'!$S55</f>
        <v>0</v>
      </c>
      <c r="AO46" s="75">
        <f>+Acres!AO45*'Machinery Operations'!$S55</f>
        <v>0</v>
      </c>
      <c r="AP46" s="75">
        <f>+Acres!AP45*'Machinery Operations'!$S55</f>
        <v>0</v>
      </c>
      <c r="AQ46" s="75">
        <f>+Acres!AQ45*'Machinery Operations'!$S55</f>
        <v>0</v>
      </c>
    </row>
    <row r="47" spans="1:43" ht="16.5" customHeight="1" x14ac:dyDescent="0.2">
      <c r="A47" s="3" t="str">
        <f>+'Machinery Operations'!A56</f>
        <v>Activity</v>
      </c>
      <c r="B47" s="3">
        <f>+'Machinery Operations'!B56</f>
        <v>0</v>
      </c>
      <c r="C47" s="3">
        <f>+'Machinery Operations'!C56</f>
        <v>0</v>
      </c>
      <c r="D47" s="75">
        <f>+Acres!D46*'Machinery Operations'!$S56</f>
        <v>0</v>
      </c>
      <c r="E47" s="75">
        <f>+Acres!E46*'Machinery Operations'!$S56</f>
        <v>0</v>
      </c>
      <c r="F47" s="75">
        <f>+Acres!F46*'Machinery Operations'!$S56</f>
        <v>0</v>
      </c>
      <c r="G47" s="75">
        <f>+Acres!G46*'Machinery Operations'!$S56</f>
        <v>0</v>
      </c>
      <c r="H47" s="75">
        <f>+Acres!H46*'Machinery Operations'!$S56</f>
        <v>0</v>
      </c>
      <c r="I47" s="75">
        <f>+Acres!I46*'Machinery Operations'!$S56</f>
        <v>0</v>
      </c>
      <c r="J47" s="75">
        <f>+Acres!J46*'Machinery Operations'!$S56</f>
        <v>0</v>
      </c>
      <c r="K47" s="75">
        <f>+Acres!K46*'Machinery Operations'!$S56</f>
        <v>0</v>
      </c>
      <c r="L47" s="75">
        <f>+Acres!L46*'Machinery Operations'!$S56</f>
        <v>0</v>
      </c>
      <c r="M47" s="75">
        <f>+Acres!M46*'Machinery Operations'!$S56</f>
        <v>0</v>
      </c>
      <c r="N47" s="75">
        <f>+Acres!N46*'Machinery Operations'!$S56</f>
        <v>0</v>
      </c>
      <c r="O47" s="75">
        <f>+Acres!O46*'Machinery Operations'!$S56</f>
        <v>0</v>
      </c>
      <c r="P47" s="75">
        <f>+Acres!P46*'Machinery Operations'!$S56</f>
        <v>0</v>
      </c>
      <c r="Q47" s="75">
        <f>+Acres!Q46*'Machinery Operations'!$S56</f>
        <v>0</v>
      </c>
      <c r="R47" s="75">
        <f>+Acres!R46*'Machinery Operations'!$S56</f>
        <v>0</v>
      </c>
      <c r="S47" s="75">
        <f>+Acres!S46*'Machinery Operations'!$S56</f>
        <v>0</v>
      </c>
      <c r="T47" s="75">
        <f>+Acres!T46*'Machinery Operations'!$S56</f>
        <v>0</v>
      </c>
      <c r="U47" s="75">
        <f>+Acres!U46*'Machinery Operations'!$S56</f>
        <v>0</v>
      </c>
      <c r="V47" s="75">
        <f>+Acres!V46*'Machinery Operations'!$S56</f>
        <v>0</v>
      </c>
      <c r="W47" s="75">
        <f>+Acres!W46*'Machinery Operations'!$S56</f>
        <v>0</v>
      </c>
      <c r="X47" s="75">
        <f>+Acres!X46*'Machinery Operations'!$S56</f>
        <v>0</v>
      </c>
      <c r="Y47" s="75">
        <f>+Acres!Y46*'Machinery Operations'!$S56</f>
        <v>0</v>
      </c>
      <c r="Z47" s="75">
        <f>+Acres!Z46*'Machinery Operations'!$S56</f>
        <v>0</v>
      </c>
      <c r="AA47" s="75">
        <f>+Acres!AA46*'Machinery Operations'!$S56</f>
        <v>0</v>
      </c>
      <c r="AB47" s="75">
        <f>+Acres!AB46*'Machinery Operations'!$S56</f>
        <v>0</v>
      </c>
      <c r="AC47" s="75">
        <f>+Acres!AC46*'Machinery Operations'!$S56</f>
        <v>0</v>
      </c>
      <c r="AD47" s="75">
        <f>+Acres!AD46*'Machinery Operations'!$S56</f>
        <v>0</v>
      </c>
      <c r="AE47" s="75">
        <f>+Acres!AE46*'Machinery Operations'!$S56</f>
        <v>0</v>
      </c>
      <c r="AF47" s="75">
        <f>+Acres!AF46*'Machinery Operations'!$S56</f>
        <v>0</v>
      </c>
      <c r="AG47" s="75">
        <f>+Acres!AG46*'Machinery Operations'!$S56</f>
        <v>0</v>
      </c>
      <c r="AH47" s="75">
        <f>+Acres!AH46*'Machinery Operations'!$S56</f>
        <v>0</v>
      </c>
      <c r="AI47" s="75">
        <f>+Acres!AI46*'Machinery Operations'!$S56</f>
        <v>0</v>
      </c>
      <c r="AJ47" s="75">
        <f>+Acres!AJ46*'Machinery Operations'!$S56</f>
        <v>0</v>
      </c>
      <c r="AK47" s="75">
        <f>+Acres!AK46*'Machinery Operations'!$S56</f>
        <v>0</v>
      </c>
      <c r="AL47" s="75">
        <f>+Acres!AL46*'Machinery Operations'!$S56</f>
        <v>0</v>
      </c>
      <c r="AM47" s="75">
        <f>+Acres!AM46*'Machinery Operations'!$S56</f>
        <v>0</v>
      </c>
      <c r="AN47" s="75">
        <f>+Acres!AN46*'Machinery Operations'!$S56</f>
        <v>0</v>
      </c>
      <c r="AO47" s="75">
        <f>+Acres!AO46*'Machinery Operations'!$S56</f>
        <v>0</v>
      </c>
      <c r="AP47" s="75">
        <f>+Acres!AP46*'Machinery Operations'!$S56</f>
        <v>0</v>
      </c>
      <c r="AQ47" s="75">
        <f>+Acres!AQ46*'Machinery Operations'!$S56</f>
        <v>0</v>
      </c>
    </row>
    <row r="48" spans="1:43" ht="16.5" customHeight="1" x14ac:dyDescent="0.2">
      <c r="A48" s="3" t="str">
        <f>+'Machinery Operations'!A57</f>
        <v>Activity</v>
      </c>
      <c r="B48" s="3">
        <f>+'Machinery Operations'!B57</f>
        <v>0</v>
      </c>
      <c r="C48" s="3">
        <f>+'Machinery Operations'!C57</f>
        <v>0</v>
      </c>
      <c r="D48" s="75">
        <f>+Acres!D47*'Machinery Operations'!$S57</f>
        <v>0</v>
      </c>
      <c r="E48" s="75">
        <f>+Acres!E47*'Machinery Operations'!$S57</f>
        <v>0</v>
      </c>
      <c r="F48" s="75">
        <f>+Acres!F47*'Machinery Operations'!$S57</f>
        <v>0</v>
      </c>
      <c r="G48" s="75">
        <f>+Acres!G47*'Machinery Operations'!$S57</f>
        <v>0</v>
      </c>
      <c r="H48" s="75">
        <f>+Acres!H47*'Machinery Operations'!$S57</f>
        <v>0</v>
      </c>
      <c r="I48" s="75">
        <f>+Acres!I47*'Machinery Operations'!$S57</f>
        <v>0</v>
      </c>
      <c r="J48" s="75">
        <f>+Acres!J47*'Machinery Operations'!$S57</f>
        <v>0</v>
      </c>
      <c r="K48" s="75">
        <f>+Acres!K47*'Machinery Operations'!$S57</f>
        <v>0</v>
      </c>
      <c r="L48" s="75">
        <f>+Acres!L47*'Machinery Operations'!$S57</f>
        <v>0</v>
      </c>
      <c r="M48" s="75">
        <f>+Acres!M47*'Machinery Operations'!$S57</f>
        <v>0</v>
      </c>
      <c r="N48" s="75">
        <f>+Acres!N47*'Machinery Operations'!$S57</f>
        <v>0</v>
      </c>
      <c r="O48" s="75">
        <f>+Acres!O47*'Machinery Operations'!$S57</f>
        <v>0</v>
      </c>
      <c r="P48" s="75">
        <f>+Acres!P47*'Machinery Operations'!$S57</f>
        <v>0</v>
      </c>
      <c r="Q48" s="75">
        <f>+Acres!Q47*'Machinery Operations'!$S57</f>
        <v>0</v>
      </c>
      <c r="R48" s="75">
        <f>+Acres!R47*'Machinery Operations'!$S57</f>
        <v>0</v>
      </c>
      <c r="S48" s="75">
        <f>+Acres!S47*'Machinery Operations'!$S57</f>
        <v>0</v>
      </c>
      <c r="T48" s="75">
        <f>+Acres!T47*'Machinery Operations'!$S57</f>
        <v>0</v>
      </c>
      <c r="U48" s="75">
        <f>+Acres!U47*'Machinery Operations'!$S57</f>
        <v>0</v>
      </c>
      <c r="V48" s="75">
        <f>+Acres!V47*'Machinery Operations'!$S57</f>
        <v>0</v>
      </c>
      <c r="W48" s="75">
        <f>+Acres!W47*'Machinery Operations'!$S57</f>
        <v>0</v>
      </c>
      <c r="X48" s="75">
        <f>+Acres!X47*'Machinery Operations'!$S57</f>
        <v>0</v>
      </c>
      <c r="Y48" s="75">
        <f>+Acres!Y47*'Machinery Operations'!$S57</f>
        <v>0</v>
      </c>
      <c r="Z48" s="75">
        <f>+Acres!Z47*'Machinery Operations'!$S57</f>
        <v>0</v>
      </c>
      <c r="AA48" s="75">
        <f>+Acres!AA47*'Machinery Operations'!$S57</f>
        <v>0</v>
      </c>
      <c r="AB48" s="75">
        <f>+Acres!AB47*'Machinery Operations'!$S57</f>
        <v>0</v>
      </c>
      <c r="AC48" s="75">
        <f>+Acres!AC47*'Machinery Operations'!$S57</f>
        <v>0</v>
      </c>
      <c r="AD48" s="75">
        <f>+Acres!AD47*'Machinery Operations'!$S57</f>
        <v>0</v>
      </c>
      <c r="AE48" s="75">
        <f>+Acres!AE47*'Machinery Operations'!$S57</f>
        <v>0</v>
      </c>
      <c r="AF48" s="75">
        <f>+Acres!AF47*'Machinery Operations'!$S57</f>
        <v>0</v>
      </c>
      <c r="AG48" s="75">
        <f>+Acres!AG47*'Machinery Operations'!$S57</f>
        <v>0</v>
      </c>
      <c r="AH48" s="75">
        <f>+Acres!AH47*'Machinery Operations'!$S57</f>
        <v>0</v>
      </c>
      <c r="AI48" s="75">
        <f>+Acres!AI47*'Machinery Operations'!$S57</f>
        <v>0</v>
      </c>
      <c r="AJ48" s="75">
        <f>+Acres!AJ47*'Machinery Operations'!$S57</f>
        <v>0</v>
      </c>
      <c r="AK48" s="75">
        <f>+Acres!AK47*'Machinery Operations'!$S57</f>
        <v>0</v>
      </c>
      <c r="AL48" s="75">
        <f>+Acres!AL47*'Machinery Operations'!$S57</f>
        <v>0</v>
      </c>
      <c r="AM48" s="75">
        <f>+Acres!AM47*'Machinery Operations'!$S57</f>
        <v>0</v>
      </c>
      <c r="AN48" s="75">
        <f>+Acres!AN47*'Machinery Operations'!$S57</f>
        <v>0</v>
      </c>
      <c r="AO48" s="75">
        <f>+Acres!AO47*'Machinery Operations'!$S57</f>
        <v>0</v>
      </c>
      <c r="AP48" s="75">
        <f>+Acres!AP47*'Machinery Operations'!$S57</f>
        <v>0</v>
      </c>
      <c r="AQ48" s="75">
        <f>+Acres!AQ47*'Machinery Operations'!$S57</f>
        <v>0</v>
      </c>
    </row>
    <row r="49" spans="1:43" ht="16.5" customHeight="1" x14ac:dyDescent="0.2">
      <c r="A49" s="3" t="str">
        <f>+'Machinery Operations'!A58</f>
        <v>Activity</v>
      </c>
      <c r="B49" s="3">
        <f>+'Machinery Operations'!B58</f>
        <v>0</v>
      </c>
      <c r="C49" s="3">
        <f>+'Machinery Operations'!C58</f>
        <v>0</v>
      </c>
      <c r="D49" s="75">
        <f>+Acres!D48*'Machinery Operations'!$S58</f>
        <v>0</v>
      </c>
      <c r="E49" s="75">
        <f>+Acres!E48*'Machinery Operations'!$S58</f>
        <v>0</v>
      </c>
      <c r="F49" s="75">
        <f>+Acres!F48*'Machinery Operations'!$S58</f>
        <v>0</v>
      </c>
      <c r="G49" s="75">
        <f>+Acres!G48*'Machinery Operations'!$S58</f>
        <v>0</v>
      </c>
      <c r="H49" s="75">
        <f>+Acres!H48*'Machinery Operations'!$S58</f>
        <v>0</v>
      </c>
      <c r="I49" s="75">
        <f>+Acres!I48*'Machinery Operations'!$S58</f>
        <v>0</v>
      </c>
      <c r="J49" s="75">
        <f>+Acres!J48*'Machinery Operations'!$S58</f>
        <v>0</v>
      </c>
      <c r="K49" s="75">
        <f>+Acres!K48*'Machinery Operations'!$S58</f>
        <v>0</v>
      </c>
      <c r="L49" s="75">
        <f>+Acres!L48*'Machinery Operations'!$S58</f>
        <v>0</v>
      </c>
      <c r="M49" s="75">
        <f>+Acres!M48*'Machinery Operations'!$S58</f>
        <v>0</v>
      </c>
      <c r="N49" s="75">
        <f>+Acres!N48*'Machinery Operations'!$S58</f>
        <v>0</v>
      </c>
      <c r="O49" s="75">
        <f>+Acres!O48*'Machinery Operations'!$S58</f>
        <v>0</v>
      </c>
      <c r="P49" s="75">
        <f>+Acres!P48*'Machinery Operations'!$S58</f>
        <v>0</v>
      </c>
      <c r="Q49" s="75">
        <f>+Acres!Q48*'Machinery Operations'!$S58</f>
        <v>0</v>
      </c>
      <c r="R49" s="75">
        <f>+Acres!R48*'Machinery Operations'!$S58</f>
        <v>0</v>
      </c>
      <c r="S49" s="75">
        <f>+Acres!S48*'Machinery Operations'!$S58</f>
        <v>0</v>
      </c>
      <c r="T49" s="75">
        <f>+Acres!T48*'Machinery Operations'!$S58</f>
        <v>0</v>
      </c>
      <c r="U49" s="75">
        <f>+Acres!U48*'Machinery Operations'!$S58</f>
        <v>0</v>
      </c>
      <c r="V49" s="75">
        <f>+Acres!V48*'Machinery Operations'!$S58</f>
        <v>0</v>
      </c>
      <c r="W49" s="75">
        <f>+Acres!W48*'Machinery Operations'!$S58</f>
        <v>0</v>
      </c>
      <c r="X49" s="75">
        <f>+Acres!X48*'Machinery Operations'!$S58</f>
        <v>0</v>
      </c>
      <c r="Y49" s="75">
        <f>+Acres!Y48*'Machinery Operations'!$S58</f>
        <v>0</v>
      </c>
      <c r="Z49" s="75">
        <f>+Acres!Z48*'Machinery Operations'!$S58</f>
        <v>0</v>
      </c>
      <c r="AA49" s="75">
        <f>+Acres!AA48*'Machinery Operations'!$S58</f>
        <v>0</v>
      </c>
      <c r="AB49" s="75">
        <f>+Acres!AB48*'Machinery Operations'!$S58</f>
        <v>0</v>
      </c>
      <c r="AC49" s="75">
        <f>+Acres!AC48*'Machinery Operations'!$S58</f>
        <v>0</v>
      </c>
      <c r="AD49" s="75">
        <f>+Acres!AD48*'Machinery Operations'!$S58</f>
        <v>0</v>
      </c>
      <c r="AE49" s="75">
        <f>+Acres!AE48*'Machinery Operations'!$S58</f>
        <v>0</v>
      </c>
      <c r="AF49" s="75">
        <f>+Acres!AF48*'Machinery Operations'!$S58</f>
        <v>0</v>
      </c>
      <c r="AG49" s="75">
        <f>+Acres!AG48*'Machinery Operations'!$S58</f>
        <v>0</v>
      </c>
      <c r="AH49" s="75">
        <f>+Acres!AH48*'Machinery Operations'!$S58</f>
        <v>0</v>
      </c>
      <c r="AI49" s="75">
        <f>+Acres!AI48*'Machinery Operations'!$S58</f>
        <v>0</v>
      </c>
      <c r="AJ49" s="75">
        <f>+Acres!AJ48*'Machinery Operations'!$S58</f>
        <v>0</v>
      </c>
      <c r="AK49" s="75">
        <f>+Acres!AK48*'Machinery Operations'!$S58</f>
        <v>0</v>
      </c>
      <c r="AL49" s="75">
        <f>+Acres!AL48*'Machinery Operations'!$S58</f>
        <v>0</v>
      </c>
      <c r="AM49" s="75">
        <f>+Acres!AM48*'Machinery Operations'!$S58</f>
        <v>0</v>
      </c>
      <c r="AN49" s="75">
        <f>+Acres!AN48*'Machinery Operations'!$S58</f>
        <v>0</v>
      </c>
      <c r="AO49" s="75">
        <f>+Acres!AO48*'Machinery Operations'!$S58</f>
        <v>0</v>
      </c>
      <c r="AP49" s="75">
        <f>+Acres!AP48*'Machinery Operations'!$S58</f>
        <v>0</v>
      </c>
      <c r="AQ49" s="75">
        <f>+Acres!AQ48*'Machinery Operations'!$S58</f>
        <v>0</v>
      </c>
    </row>
    <row r="50" spans="1:43" ht="16.5" customHeight="1" x14ac:dyDescent="0.2">
      <c r="A50" s="3" t="str">
        <f>+'Machinery Operations'!A59</f>
        <v>Activity</v>
      </c>
      <c r="B50" s="3">
        <f>+'Machinery Operations'!B59</f>
        <v>0</v>
      </c>
      <c r="C50" s="3">
        <f>+'Machinery Operations'!C59</f>
        <v>0</v>
      </c>
      <c r="D50" s="75">
        <f>+Acres!D49*'Machinery Operations'!$S59</f>
        <v>0</v>
      </c>
      <c r="E50" s="75">
        <f>+Acres!E49*'Machinery Operations'!$S59</f>
        <v>0</v>
      </c>
      <c r="F50" s="75">
        <f>+Acres!F49*'Machinery Operations'!$S59</f>
        <v>0</v>
      </c>
      <c r="G50" s="75">
        <f>+Acres!G49*'Machinery Operations'!$S59</f>
        <v>0</v>
      </c>
      <c r="H50" s="75">
        <f>+Acres!H49*'Machinery Operations'!$S59</f>
        <v>0</v>
      </c>
      <c r="I50" s="75">
        <f>+Acres!I49*'Machinery Operations'!$S59</f>
        <v>0</v>
      </c>
      <c r="J50" s="75">
        <f>+Acres!J49*'Machinery Operations'!$S59</f>
        <v>0</v>
      </c>
      <c r="K50" s="75">
        <f>+Acres!K49*'Machinery Operations'!$S59</f>
        <v>0</v>
      </c>
      <c r="L50" s="75">
        <f>+Acres!L49*'Machinery Operations'!$S59</f>
        <v>0</v>
      </c>
      <c r="M50" s="75">
        <f>+Acres!M49*'Machinery Operations'!$S59</f>
        <v>0</v>
      </c>
      <c r="N50" s="75">
        <f>+Acres!N49*'Machinery Operations'!$S59</f>
        <v>0</v>
      </c>
      <c r="O50" s="75">
        <f>+Acres!O49*'Machinery Operations'!$S59</f>
        <v>0</v>
      </c>
      <c r="P50" s="75">
        <f>+Acres!P49*'Machinery Operations'!$S59</f>
        <v>0</v>
      </c>
      <c r="Q50" s="75">
        <f>+Acres!Q49*'Machinery Operations'!$S59</f>
        <v>0</v>
      </c>
      <c r="R50" s="75">
        <f>+Acres!R49*'Machinery Operations'!$S59</f>
        <v>0</v>
      </c>
      <c r="S50" s="75">
        <f>+Acres!S49*'Machinery Operations'!$S59</f>
        <v>0</v>
      </c>
      <c r="T50" s="75">
        <f>+Acres!T49*'Machinery Operations'!$S59</f>
        <v>0</v>
      </c>
      <c r="U50" s="75">
        <f>+Acres!U49*'Machinery Operations'!$S59</f>
        <v>0</v>
      </c>
      <c r="V50" s="75">
        <f>+Acres!V49*'Machinery Operations'!$S59</f>
        <v>0</v>
      </c>
      <c r="W50" s="75">
        <f>+Acres!W49*'Machinery Operations'!$S59</f>
        <v>0</v>
      </c>
      <c r="X50" s="75">
        <f>+Acres!X49*'Machinery Operations'!$S59</f>
        <v>0</v>
      </c>
      <c r="Y50" s="75">
        <f>+Acres!Y49*'Machinery Operations'!$S59</f>
        <v>0</v>
      </c>
      <c r="Z50" s="75">
        <f>+Acres!Z49*'Machinery Operations'!$S59</f>
        <v>0</v>
      </c>
      <c r="AA50" s="75">
        <f>+Acres!AA49*'Machinery Operations'!$S59</f>
        <v>0</v>
      </c>
      <c r="AB50" s="75">
        <f>+Acres!AB49*'Machinery Operations'!$S59</f>
        <v>0</v>
      </c>
      <c r="AC50" s="75">
        <f>+Acres!AC49*'Machinery Operations'!$S59</f>
        <v>0</v>
      </c>
      <c r="AD50" s="75">
        <f>+Acres!AD49*'Machinery Operations'!$S59</f>
        <v>0</v>
      </c>
      <c r="AE50" s="75">
        <f>+Acres!AE49*'Machinery Operations'!$S59</f>
        <v>0</v>
      </c>
      <c r="AF50" s="75">
        <f>+Acres!AF49*'Machinery Operations'!$S59</f>
        <v>0</v>
      </c>
      <c r="AG50" s="75">
        <f>+Acres!AG49*'Machinery Operations'!$S59</f>
        <v>0</v>
      </c>
      <c r="AH50" s="75">
        <f>+Acres!AH49*'Machinery Operations'!$S59</f>
        <v>0</v>
      </c>
      <c r="AI50" s="75">
        <f>+Acres!AI49*'Machinery Operations'!$S59</f>
        <v>0</v>
      </c>
      <c r="AJ50" s="75">
        <f>+Acres!AJ49*'Machinery Operations'!$S59</f>
        <v>0</v>
      </c>
      <c r="AK50" s="75">
        <f>+Acres!AK49*'Machinery Operations'!$S59</f>
        <v>0</v>
      </c>
      <c r="AL50" s="75">
        <f>+Acres!AL49*'Machinery Operations'!$S59</f>
        <v>0</v>
      </c>
      <c r="AM50" s="75">
        <f>+Acres!AM49*'Machinery Operations'!$S59</f>
        <v>0</v>
      </c>
      <c r="AN50" s="75">
        <f>+Acres!AN49*'Machinery Operations'!$S59</f>
        <v>0</v>
      </c>
      <c r="AO50" s="75">
        <f>+Acres!AO49*'Machinery Operations'!$S59</f>
        <v>0</v>
      </c>
      <c r="AP50" s="75">
        <f>+Acres!AP49*'Machinery Operations'!$S59</f>
        <v>0</v>
      </c>
      <c r="AQ50" s="75">
        <f>+Acres!AQ49*'Machinery Operations'!$S59</f>
        <v>0</v>
      </c>
    </row>
    <row r="51" spans="1:43" ht="16.5" customHeight="1" x14ac:dyDescent="0.2">
      <c r="A51" s="3" t="str">
        <f>+'Machinery Operations'!A60</f>
        <v>Activity</v>
      </c>
      <c r="B51" s="3">
        <f>+'Machinery Operations'!B60</f>
        <v>0</v>
      </c>
      <c r="C51" s="3">
        <f>+'Machinery Operations'!C60</f>
        <v>0</v>
      </c>
      <c r="D51" s="75">
        <f>+Acres!D50*'Machinery Operations'!$S60</f>
        <v>0</v>
      </c>
      <c r="E51" s="75">
        <f>+Acres!E50*'Machinery Operations'!$S60</f>
        <v>0</v>
      </c>
      <c r="F51" s="75">
        <f>+Acres!F50*'Machinery Operations'!$S60</f>
        <v>0</v>
      </c>
      <c r="G51" s="75">
        <f>+Acres!G50*'Machinery Operations'!$S60</f>
        <v>0</v>
      </c>
      <c r="H51" s="75">
        <f>+Acres!H50*'Machinery Operations'!$S60</f>
        <v>0</v>
      </c>
      <c r="I51" s="75">
        <f>+Acres!I50*'Machinery Operations'!$S60</f>
        <v>0</v>
      </c>
      <c r="J51" s="75">
        <f>+Acres!J50*'Machinery Operations'!$S60</f>
        <v>0</v>
      </c>
      <c r="K51" s="75">
        <f>+Acres!K50*'Machinery Operations'!$S60</f>
        <v>0</v>
      </c>
      <c r="L51" s="75">
        <f>+Acres!L50*'Machinery Operations'!$S60</f>
        <v>0</v>
      </c>
      <c r="M51" s="75">
        <f>+Acres!M50*'Machinery Operations'!$S60</f>
        <v>0</v>
      </c>
      <c r="N51" s="75">
        <f>+Acres!N50*'Machinery Operations'!$S60</f>
        <v>0</v>
      </c>
      <c r="O51" s="75">
        <f>+Acres!O50*'Machinery Operations'!$S60</f>
        <v>0</v>
      </c>
      <c r="P51" s="75">
        <f>+Acres!P50*'Machinery Operations'!$S60</f>
        <v>0</v>
      </c>
      <c r="Q51" s="75">
        <f>+Acres!Q50*'Machinery Operations'!$S60</f>
        <v>0</v>
      </c>
      <c r="R51" s="75">
        <f>+Acres!R50*'Machinery Operations'!$S60</f>
        <v>0</v>
      </c>
      <c r="S51" s="75">
        <f>+Acres!S50*'Machinery Operations'!$S60</f>
        <v>0</v>
      </c>
      <c r="T51" s="75">
        <f>+Acres!T50*'Machinery Operations'!$S60</f>
        <v>0</v>
      </c>
      <c r="U51" s="75">
        <f>+Acres!U50*'Machinery Operations'!$S60</f>
        <v>0</v>
      </c>
      <c r="V51" s="75">
        <f>+Acres!V50*'Machinery Operations'!$S60</f>
        <v>0</v>
      </c>
      <c r="W51" s="75">
        <f>+Acres!W50*'Machinery Operations'!$S60</f>
        <v>0</v>
      </c>
      <c r="X51" s="75">
        <f>+Acres!X50*'Machinery Operations'!$S60</f>
        <v>0</v>
      </c>
      <c r="Y51" s="75">
        <f>+Acres!Y50*'Machinery Operations'!$S60</f>
        <v>0</v>
      </c>
      <c r="Z51" s="75">
        <f>+Acres!Z50*'Machinery Operations'!$S60</f>
        <v>0</v>
      </c>
      <c r="AA51" s="75">
        <f>+Acres!AA50*'Machinery Operations'!$S60</f>
        <v>0</v>
      </c>
      <c r="AB51" s="75">
        <f>+Acres!AB50*'Machinery Operations'!$S60</f>
        <v>0</v>
      </c>
      <c r="AC51" s="75">
        <f>+Acres!AC50*'Machinery Operations'!$S60</f>
        <v>0</v>
      </c>
      <c r="AD51" s="75">
        <f>+Acres!AD50*'Machinery Operations'!$S60</f>
        <v>0</v>
      </c>
      <c r="AE51" s="75">
        <f>+Acres!AE50*'Machinery Operations'!$S60</f>
        <v>0</v>
      </c>
      <c r="AF51" s="75">
        <f>+Acres!AF50*'Machinery Operations'!$S60</f>
        <v>0</v>
      </c>
      <c r="AG51" s="75">
        <f>+Acres!AG50*'Machinery Operations'!$S60</f>
        <v>0</v>
      </c>
      <c r="AH51" s="75">
        <f>+Acres!AH50*'Machinery Operations'!$S60</f>
        <v>0</v>
      </c>
      <c r="AI51" s="75">
        <f>+Acres!AI50*'Machinery Operations'!$S60</f>
        <v>0</v>
      </c>
      <c r="AJ51" s="75">
        <f>+Acres!AJ50*'Machinery Operations'!$S60</f>
        <v>0</v>
      </c>
      <c r="AK51" s="75">
        <f>+Acres!AK50*'Machinery Operations'!$S60</f>
        <v>0</v>
      </c>
      <c r="AL51" s="75">
        <f>+Acres!AL50*'Machinery Operations'!$S60</f>
        <v>0</v>
      </c>
      <c r="AM51" s="75">
        <f>+Acres!AM50*'Machinery Operations'!$S60</f>
        <v>0</v>
      </c>
      <c r="AN51" s="75">
        <f>+Acres!AN50*'Machinery Operations'!$S60</f>
        <v>0</v>
      </c>
      <c r="AO51" s="75">
        <f>+Acres!AO50*'Machinery Operations'!$S60</f>
        <v>0</v>
      </c>
      <c r="AP51" s="75">
        <f>+Acres!AP50*'Machinery Operations'!$S60</f>
        <v>0</v>
      </c>
      <c r="AQ51" s="75">
        <f>+Acres!AQ50*'Machinery Operations'!$S60</f>
        <v>0</v>
      </c>
    </row>
    <row r="52" spans="1:43" ht="16.5" customHeight="1" x14ac:dyDescent="0.2">
      <c r="A52" s="3" t="str">
        <f>+'Machinery Operations'!A61</f>
        <v>Activity</v>
      </c>
      <c r="B52" s="3">
        <f>+'Machinery Operations'!B61</f>
        <v>0</v>
      </c>
      <c r="C52" s="3">
        <f>+'Machinery Operations'!C61</f>
        <v>0</v>
      </c>
      <c r="D52" s="75">
        <f>+Acres!D51*'Machinery Operations'!$S61</f>
        <v>0</v>
      </c>
      <c r="E52" s="75">
        <f>+Acres!E51*'Machinery Operations'!$S61</f>
        <v>0</v>
      </c>
      <c r="F52" s="75">
        <f>+Acres!F51*'Machinery Operations'!$S61</f>
        <v>0</v>
      </c>
      <c r="G52" s="75">
        <f>+Acres!G51*'Machinery Operations'!$S61</f>
        <v>0</v>
      </c>
      <c r="H52" s="75">
        <f>+Acres!H51*'Machinery Operations'!$S61</f>
        <v>0</v>
      </c>
      <c r="I52" s="75">
        <f>+Acres!I51*'Machinery Operations'!$S61</f>
        <v>0</v>
      </c>
      <c r="J52" s="75">
        <f>+Acres!J51*'Machinery Operations'!$S61</f>
        <v>0</v>
      </c>
      <c r="K52" s="75">
        <f>+Acres!K51*'Machinery Operations'!$S61</f>
        <v>0</v>
      </c>
      <c r="L52" s="75">
        <f>+Acres!L51*'Machinery Operations'!$S61</f>
        <v>0</v>
      </c>
      <c r="M52" s="75">
        <f>+Acres!M51*'Machinery Operations'!$S61</f>
        <v>0</v>
      </c>
      <c r="N52" s="75">
        <f>+Acres!N51*'Machinery Operations'!$S61</f>
        <v>0</v>
      </c>
      <c r="O52" s="75">
        <f>+Acres!O51*'Machinery Operations'!$S61</f>
        <v>0</v>
      </c>
      <c r="P52" s="75">
        <f>+Acres!P51*'Machinery Operations'!$S61</f>
        <v>0</v>
      </c>
      <c r="Q52" s="75">
        <f>+Acres!Q51*'Machinery Operations'!$S61</f>
        <v>0</v>
      </c>
      <c r="R52" s="75">
        <f>+Acres!R51*'Machinery Operations'!$S61</f>
        <v>0</v>
      </c>
      <c r="S52" s="75">
        <f>+Acres!S51*'Machinery Operations'!$S61</f>
        <v>0</v>
      </c>
      <c r="T52" s="75">
        <f>+Acres!T51*'Machinery Operations'!$S61</f>
        <v>0</v>
      </c>
      <c r="U52" s="75">
        <f>+Acres!U51*'Machinery Operations'!$S61</f>
        <v>0</v>
      </c>
      <c r="V52" s="75">
        <f>+Acres!V51*'Machinery Operations'!$S61</f>
        <v>0</v>
      </c>
      <c r="W52" s="75">
        <f>+Acres!W51*'Machinery Operations'!$S61</f>
        <v>0</v>
      </c>
      <c r="X52" s="75">
        <f>+Acres!X51*'Machinery Operations'!$S61</f>
        <v>0</v>
      </c>
      <c r="Y52" s="75">
        <f>+Acres!Y51*'Machinery Operations'!$S61</f>
        <v>0</v>
      </c>
      <c r="Z52" s="75">
        <f>+Acres!Z51*'Machinery Operations'!$S61</f>
        <v>0</v>
      </c>
      <c r="AA52" s="75">
        <f>+Acres!AA51*'Machinery Operations'!$S61</f>
        <v>0</v>
      </c>
      <c r="AB52" s="75">
        <f>+Acres!AB51*'Machinery Operations'!$S61</f>
        <v>0</v>
      </c>
      <c r="AC52" s="75">
        <f>+Acres!AC51*'Machinery Operations'!$S61</f>
        <v>0</v>
      </c>
      <c r="AD52" s="75">
        <f>+Acres!AD51*'Machinery Operations'!$S61</f>
        <v>0</v>
      </c>
      <c r="AE52" s="75">
        <f>+Acres!AE51*'Machinery Operations'!$S61</f>
        <v>0</v>
      </c>
      <c r="AF52" s="75">
        <f>+Acres!AF51*'Machinery Operations'!$S61</f>
        <v>0</v>
      </c>
      <c r="AG52" s="75">
        <f>+Acres!AG51*'Machinery Operations'!$S61</f>
        <v>0</v>
      </c>
      <c r="AH52" s="75">
        <f>+Acres!AH51*'Machinery Operations'!$S61</f>
        <v>0</v>
      </c>
      <c r="AI52" s="75">
        <f>+Acres!AI51*'Machinery Operations'!$S61</f>
        <v>0</v>
      </c>
      <c r="AJ52" s="75">
        <f>+Acres!AJ51*'Machinery Operations'!$S61</f>
        <v>0</v>
      </c>
      <c r="AK52" s="75">
        <f>+Acres!AK51*'Machinery Operations'!$S61</f>
        <v>0</v>
      </c>
      <c r="AL52" s="75">
        <f>+Acres!AL51*'Machinery Operations'!$S61</f>
        <v>0</v>
      </c>
      <c r="AM52" s="75">
        <f>+Acres!AM51*'Machinery Operations'!$S61</f>
        <v>0</v>
      </c>
      <c r="AN52" s="75">
        <f>+Acres!AN51*'Machinery Operations'!$S61</f>
        <v>0</v>
      </c>
      <c r="AO52" s="75">
        <f>+Acres!AO51*'Machinery Operations'!$S61</f>
        <v>0</v>
      </c>
      <c r="AP52" s="75">
        <f>+Acres!AP51*'Machinery Operations'!$S61</f>
        <v>0</v>
      </c>
      <c r="AQ52" s="75">
        <f>+Acres!AQ51*'Machinery Operations'!$S61</f>
        <v>0</v>
      </c>
    </row>
    <row r="53" spans="1:43" ht="18.75" customHeight="1" x14ac:dyDescent="0.2">
      <c r="A53" s="3" t="str">
        <f>+'Machinery Operations'!A62</f>
        <v>Activity</v>
      </c>
      <c r="B53" s="3">
        <f>+'Machinery Operations'!B62</f>
        <v>0</v>
      </c>
      <c r="C53" s="3">
        <f>+'Machinery Operations'!C62</f>
        <v>0</v>
      </c>
      <c r="D53" s="75">
        <f>+Acres!D52*'Machinery Operations'!$S62</f>
        <v>0</v>
      </c>
      <c r="E53" s="75">
        <f>+Acres!E52*'Machinery Operations'!$S62</f>
        <v>0</v>
      </c>
      <c r="F53" s="75">
        <f>+Acres!F52*'Machinery Operations'!$S62</f>
        <v>0</v>
      </c>
      <c r="G53" s="75">
        <f>+Acres!G52*'Machinery Operations'!$S62</f>
        <v>0</v>
      </c>
      <c r="H53" s="75">
        <f>+Acres!H52*'Machinery Operations'!$S62</f>
        <v>0</v>
      </c>
      <c r="I53" s="75">
        <f>+Acres!I52*'Machinery Operations'!$S62</f>
        <v>0</v>
      </c>
      <c r="J53" s="75">
        <f>+Acres!J52*'Machinery Operations'!$S62</f>
        <v>0</v>
      </c>
      <c r="K53" s="75">
        <f>+Acres!K52*'Machinery Operations'!$S62</f>
        <v>0</v>
      </c>
      <c r="L53" s="75">
        <f>+Acres!L52*'Machinery Operations'!$S62</f>
        <v>0</v>
      </c>
      <c r="M53" s="75">
        <f>+Acres!M52*'Machinery Operations'!$S62</f>
        <v>0</v>
      </c>
      <c r="N53" s="75">
        <f>+Acres!N52*'Machinery Operations'!$S62</f>
        <v>0</v>
      </c>
      <c r="O53" s="75">
        <f>+Acres!O52*'Machinery Operations'!$S62</f>
        <v>0</v>
      </c>
      <c r="P53" s="75">
        <f>+Acres!P52*'Machinery Operations'!$S62</f>
        <v>0</v>
      </c>
      <c r="Q53" s="75">
        <f>+Acres!Q52*'Machinery Operations'!$S62</f>
        <v>0</v>
      </c>
      <c r="R53" s="75">
        <f>+Acres!R52*'Machinery Operations'!$S62</f>
        <v>0</v>
      </c>
      <c r="S53" s="75">
        <f>+Acres!S52*'Machinery Operations'!$S62</f>
        <v>0</v>
      </c>
      <c r="T53" s="75">
        <f>+Acres!T52*'Machinery Operations'!$S62</f>
        <v>0</v>
      </c>
      <c r="U53" s="75">
        <f>+Acres!U52*'Machinery Operations'!$S62</f>
        <v>0</v>
      </c>
      <c r="V53" s="75">
        <f>+Acres!V52*'Machinery Operations'!$S62</f>
        <v>0</v>
      </c>
      <c r="W53" s="75">
        <f>+Acres!W52*'Machinery Operations'!$S62</f>
        <v>0</v>
      </c>
      <c r="X53" s="75">
        <f>+Acres!X52*'Machinery Operations'!$S62</f>
        <v>0</v>
      </c>
      <c r="Y53" s="75">
        <f>+Acres!Y52*'Machinery Operations'!$S62</f>
        <v>0</v>
      </c>
      <c r="Z53" s="75">
        <f>+Acres!Z52*'Machinery Operations'!$S62</f>
        <v>0</v>
      </c>
      <c r="AA53" s="75">
        <f>+Acres!AA52*'Machinery Operations'!$S62</f>
        <v>0</v>
      </c>
      <c r="AB53" s="75">
        <f>+Acres!AB52*'Machinery Operations'!$S62</f>
        <v>0</v>
      </c>
      <c r="AC53" s="75">
        <f>+Acres!AC52*'Machinery Operations'!$S62</f>
        <v>0</v>
      </c>
      <c r="AD53" s="75">
        <f>+Acres!AD52*'Machinery Operations'!$S62</f>
        <v>0</v>
      </c>
      <c r="AE53" s="75">
        <f>+Acres!AE52*'Machinery Operations'!$S62</f>
        <v>0</v>
      </c>
      <c r="AF53" s="75">
        <f>+Acres!AF52*'Machinery Operations'!$S62</f>
        <v>0</v>
      </c>
      <c r="AG53" s="75">
        <f>+Acres!AG52*'Machinery Operations'!$S62</f>
        <v>0</v>
      </c>
      <c r="AH53" s="75">
        <f>+Acres!AH52*'Machinery Operations'!$S62</f>
        <v>0</v>
      </c>
      <c r="AI53" s="75">
        <f>+Acres!AI52*'Machinery Operations'!$S62</f>
        <v>0</v>
      </c>
      <c r="AJ53" s="75">
        <f>+Acres!AJ52*'Machinery Operations'!$S62</f>
        <v>0</v>
      </c>
      <c r="AK53" s="75">
        <f>+Acres!AK52*'Machinery Operations'!$S62</f>
        <v>0</v>
      </c>
      <c r="AL53" s="75">
        <f>+Acres!AL52*'Machinery Operations'!$S62</f>
        <v>0</v>
      </c>
      <c r="AM53" s="75">
        <f>+Acres!AM52*'Machinery Operations'!$S62</f>
        <v>0</v>
      </c>
      <c r="AN53" s="75">
        <f>+Acres!AN52*'Machinery Operations'!$S62</f>
        <v>0</v>
      </c>
      <c r="AO53" s="75">
        <f>+Acres!AO52*'Machinery Operations'!$S62</f>
        <v>0</v>
      </c>
      <c r="AP53" s="75">
        <f>+Acres!AP52*'Machinery Operations'!$S62</f>
        <v>0</v>
      </c>
      <c r="AQ53" s="75">
        <f>+Acres!AQ52*'Machinery Operations'!$S62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2" width="15.710937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47</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Operations'!$U19</f>
        <v>0</v>
      </c>
      <c r="E10" s="75">
        <f>+Acres!E9*'Machinery Operations'!$U19</f>
        <v>0</v>
      </c>
      <c r="F10" s="75">
        <f>+Acres!F9*'Machinery Operations'!$U19</f>
        <v>0</v>
      </c>
      <c r="G10" s="75">
        <f>+Acres!G9*'Machinery Operations'!$U19</f>
        <v>0</v>
      </c>
      <c r="H10" s="75">
        <f>+Acres!H9*'Machinery Operations'!$U19</f>
        <v>0</v>
      </c>
      <c r="I10" s="75">
        <f>+Acres!I9*'Machinery Operations'!$U19</f>
        <v>0</v>
      </c>
      <c r="J10" s="75">
        <f>+Acres!J9*'Machinery Operations'!$U19</f>
        <v>0</v>
      </c>
      <c r="K10" s="75">
        <f>+Acres!K9*'Machinery Operations'!$U19</f>
        <v>0</v>
      </c>
      <c r="L10" s="75">
        <f>+Acres!L9*'Machinery Operations'!$U19</f>
        <v>0</v>
      </c>
      <c r="M10" s="75">
        <f>+Acres!M9*'Machinery Operations'!$U19</f>
        <v>0</v>
      </c>
      <c r="N10" s="75">
        <f>+Acres!N9*'Machinery Operations'!$U19</f>
        <v>0</v>
      </c>
      <c r="O10" s="75">
        <f>+Acres!O9*'Machinery Operations'!$U19</f>
        <v>0</v>
      </c>
      <c r="P10" s="75">
        <f>+Acres!P9*'Machinery Operations'!$U19</f>
        <v>0</v>
      </c>
      <c r="Q10" s="75">
        <f>+Acres!Q9*'Machinery Operations'!$U19</f>
        <v>0</v>
      </c>
      <c r="R10" s="75">
        <f>+Acres!R9*'Machinery Operations'!$U19</f>
        <v>0</v>
      </c>
      <c r="S10" s="75">
        <f>+Acres!S9*'Machinery Operations'!$U19</f>
        <v>0</v>
      </c>
      <c r="T10" s="75">
        <f>+Acres!T9*'Machinery Operations'!$U19</f>
        <v>0</v>
      </c>
      <c r="U10" s="75">
        <f>+Acres!U9*'Machinery Operations'!$U19</f>
        <v>0</v>
      </c>
      <c r="V10" s="75">
        <f>+Acres!V9*'Machinery Operations'!$U19</f>
        <v>0</v>
      </c>
      <c r="W10" s="75">
        <f>+Acres!W9*'Machinery Operations'!$U19</f>
        <v>0</v>
      </c>
      <c r="X10" s="75">
        <f>+Acres!X9*'Machinery Operations'!$U19</f>
        <v>0</v>
      </c>
      <c r="Y10" s="75">
        <f>+Acres!Y9*'Machinery Operations'!$U19</f>
        <v>0</v>
      </c>
      <c r="Z10" s="75">
        <f>+Acres!Z9*'Machinery Operations'!$U19</f>
        <v>0</v>
      </c>
      <c r="AA10" s="75">
        <f>+Acres!AA9*'Machinery Operations'!$U19</f>
        <v>0</v>
      </c>
      <c r="AB10" s="75">
        <f>+Acres!AB9*'Machinery Operations'!$U19</f>
        <v>0</v>
      </c>
      <c r="AC10" s="75">
        <f>+Acres!AC9*'Machinery Operations'!$U19</f>
        <v>0</v>
      </c>
      <c r="AD10" s="75">
        <f>+Acres!AD9*'Machinery Operations'!$U19</f>
        <v>0</v>
      </c>
      <c r="AE10" s="75">
        <f>+Acres!AE9*'Machinery Operations'!$U19</f>
        <v>0</v>
      </c>
      <c r="AF10" s="75">
        <f>+Acres!AF9*'Machinery Operations'!$U19</f>
        <v>0</v>
      </c>
      <c r="AG10" s="75">
        <f>+Acres!AG9*'Machinery Operations'!$U19</f>
        <v>0</v>
      </c>
      <c r="AH10" s="75">
        <f>+Acres!AH9*'Machinery Operations'!$U19</f>
        <v>0</v>
      </c>
      <c r="AI10" s="75">
        <f>+Acres!AI9*'Machinery Operations'!$U19</f>
        <v>0</v>
      </c>
      <c r="AJ10" s="75">
        <f>+Acres!AJ9*'Machinery Operations'!$U19</f>
        <v>0</v>
      </c>
      <c r="AK10" s="75">
        <f>+Acres!AK9*'Machinery Operations'!$U19</f>
        <v>0</v>
      </c>
      <c r="AL10" s="75">
        <f>+Acres!AL9*'Machinery Operations'!$U19</f>
        <v>0</v>
      </c>
      <c r="AM10" s="75">
        <f>+Acres!AM9*'Machinery Operations'!$U19</f>
        <v>0</v>
      </c>
      <c r="AN10" s="75">
        <f>+Acres!AN9*'Machinery Operations'!$U19</f>
        <v>0</v>
      </c>
      <c r="AO10" s="75">
        <f>+Acres!AO9*'Machinery Operations'!$U19</f>
        <v>0</v>
      </c>
      <c r="AP10" s="75">
        <f>+Acres!AP9*'Machinery Operations'!$U19</f>
        <v>0</v>
      </c>
      <c r="AQ10" s="75">
        <f>+Acres!AQ9*'Machinery Operations'!$U19</f>
        <v>0</v>
      </c>
    </row>
    <row r="11" spans="1:43" ht="18.75" customHeight="1" x14ac:dyDescent="0.2">
      <c r="A11" s="3" t="str">
        <f>+'Machinery Operations'!A20</f>
        <v>Activity</v>
      </c>
      <c r="B11" s="3">
        <f>+'Machinery Operations'!B20</f>
        <v>0</v>
      </c>
      <c r="C11" s="3">
        <f>+'Machinery Operations'!C20</f>
        <v>0</v>
      </c>
      <c r="D11" s="75">
        <f>+Acres!D10*'Machinery Operations'!$U20</f>
        <v>0</v>
      </c>
      <c r="E11" s="75">
        <f>+Acres!E10*'Machinery Operations'!$U20</f>
        <v>0</v>
      </c>
      <c r="F11" s="75">
        <f>+Acres!F10*'Machinery Operations'!$U20</f>
        <v>0</v>
      </c>
      <c r="G11" s="75">
        <f>+Acres!G10*'Machinery Operations'!$U20</f>
        <v>0</v>
      </c>
      <c r="H11" s="75">
        <f>+Acres!H10*'Machinery Operations'!$U20</f>
        <v>0</v>
      </c>
      <c r="I11" s="75">
        <f>+Acres!I10*'Machinery Operations'!$U20</f>
        <v>0</v>
      </c>
      <c r="J11" s="75">
        <f>+Acres!J10*'Machinery Operations'!$U20</f>
        <v>0</v>
      </c>
      <c r="K11" s="75">
        <f>+Acres!K10*'Machinery Operations'!$U20</f>
        <v>0</v>
      </c>
      <c r="L11" s="75">
        <f>+Acres!L10*'Machinery Operations'!$U20</f>
        <v>0</v>
      </c>
      <c r="M11" s="75">
        <f>+Acres!M10*'Machinery Operations'!$U20</f>
        <v>0</v>
      </c>
      <c r="N11" s="75">
        <f>+Acres!N10*'Machinery Operations'!$U20</f>
        <v>0</v>
      </c>
      <c r="O11" s="75">
        <f>+Acres!O10*'Machinery Operations'!$U20</f>
        <v>0</v>
      </c>
      <c r="P11" s="75">
        <f>+Acres!P10*'Machinery Operations'!$U20</f>
        <v>0</v>
      </c>
      <c r="Q11" s="75">
        <f>+Acres!Q10*'Machinery Operations'!$U20</f>
        <v>0</v>
      </c>
      <c r="R11" s="75">
        <f>+Acres!R10*'Machinery Operations'!$U20</f>
        <v>0</v>
      </c>
      <c r="S11" s="75">
        <f>+Acres!S10*'Machinery Operations'!$U20</f>
        <v>0</v>
      </c>
      <c r="T11" s="75">
        <f>+Acres!T10*'Machinery Operations'!$U20</f>
        <v>0</v>
      </c>
      <c r="U11" s="75">
        <f>+Acres!U10*'Machinery Operations'!$U20</f>
        <v>0</v>
      </c>
      <c r="V11" s="75">
        <f>+Acres!V10*'Machinery Operations'!$U20</f>
        <v>0</v>
      </c>
      <c r="W11" s="75">
        <f>+Acres!W10*'Machinery Operations'!$U20</f>
        <v>0</v>
      </c>
      <c r="X11" s="75">
        <f>+Acres!X10*'Machinery Operations'!$U20</f>
        <v>0</v>
      </c>
      <c r="Y11" s="75">
        <f>+Acres!Y10*'Machinery Operations'!$U20</f>
        <v>0</v>
      </c>
      <c r="Z11" s="75">
        <f>+Acres!Z10*'Machinery Operations'!$U20</f>
        <v>0</v>
      </c>
      <c r="AA11" s="75">
        <f>+Acres!AA10*'Machinery Operations'!$U20</f>
        <v>0</v>
      </c>
      <c r="AB11" s="75">
        <f>+Acres!AB10*'Machinery Operations'!$U20</f>
        <v>0</v>
      </c>
      <c r="AC11" s="75">
        <f>+Acres!AC10*'Machinery Operations'!$U20</f>
        <v>0</v>
      </c>
      <c r="AD11" s="75">
        <f>+Acres!AD10*'Machinery Operations'!$U20</f>
        <v>0</v>
      </c>
      <c r="AE11" s="75">
        <f>+Acres!AE10*'Machinery Operations'!$U20</f>
        <v>0</v>
      </c>
      <c r="AF11" s="75">
        <f>+Acres!AF10*'Machinery Operations'!$U20</f>
        <v>0</v>
      </c>
      <c r="AG11" s="75">
        <f>+Acres!AG10*'Machinery Operations'!$U20</f>
        <v>0</v>
      </c>
      <c r="AH11" s="75">
        <f>+Acres!AH10*'Machinery Operations'!$U20</f>
        <v>0</v>
      </c>
      <c r="AI11" s="75">
        <f>+Acres!AI10*'Machinery Operations'!$U20</f>
        <v>0</v>
      </c>
      <c r="AJ11" s="75">
        <f>+Acres!AJ10*'Machinery Operations'!$U20</f>
        <v>0</v>
      </c>
      <c r="AK11" s="75">
        <f>+Acres!AK10*'Machinery Operations'!$U20</f>
        <v>0</v>
      </c>
      <c r="AL11" s="75">
        <f>+Acres!AL10*'Machinery Operations'!$U20</f>
        <v>0</v>
      </c>
      <c r="AM11" s="75">
        <f>+Acres!AM10*'Machinery Operations'!$U20</f>
        <v>0</v>
      </c>
      <c r="AN11" s="75">
        <f>+Acres!AN10*'Machinery Operations'!$U20</f>
        <v>0</v>
      </c>
      <c r="AO11" s="75">
        <f>+Acres!AO10*'Machinery Operations'!$U20</f>
        <v>0</v>
      </c>
      <c r="AP11" s="75">
        <f>+Acres!AP10*'Machinery Operations'!$U20</f>
        <v>0</v>
      </c>
      <c r="AQ11" s="75">
        <f>+Acres!AQ10*'Machinery Operations'!$U20</f>
        <v>0</v>
      </c>
    </row>
    <row r="12" spans="1:43" ht="18.75" customHeight="1" x14ac:dyDescent="0.2">
      <c r="A12" s="3" t="str">
        <f>+'Machinery Operations'!A21</f>
        <v>Activity</v>
      </c>
      <c r="B12" s="3">
        <f>+'Machinery Operations'!B21</f>
        <v>0</v>
      </c>
      <c r="C12" s="3">
        <f>+'Machinery Operations'!C21</f>
        <v>0</v>
      </c>
      <c r="D12" s="75">
        <f>+Acres!D11*'Machinery Operations'!$U21</f>
        <v>0</v>
      </c>
      <c r="E12" s="75">
        <f>+Acres!E11*'Machinery Operations'!$U21</f>
        <v>0</v>
      </c>
      <c r="F12" s="75">
        <f>+Acres!F11*'Machinery Operations'!$U21</f>
        <v>0</v>
      </c>
      <c r="G12" s="75">
        <f>+Acres!G11*'Machinery Operations'!$U21</f>
        <v>0</v>
      </c>
      <c r="H12" s="75">
        <f>+Acres!H11*'Machinery Operations'!$U21</f>
        <v>0</v>
      </c>
      <c r="I12" s="75">
        <f>+Acres!I11*'Machinery Operations'!$U21</f>
        <v>0</v>
      </c>
      <c r="J12" s="75">
        <f>+Acres!J11*'Machinery Operations'!$U21</f>
        <v>0</v>
      </c>
      <c r="K12" s="75">
        <f>+Acres!K11*'Machinery Operations'!$U21</f>
        <v>0</v>
      </c>
      <c r="L12" s="75">
        <f>+Acres!L11*'Machinery Operations'!$U21</f>
        <v>0</v>
      </c>
      <c r="M12" s="75">
        <f>+Acres!M11*'Machinery Operations'!$U21</f>
        <v>0</v>
      </c>
      <c r="N12" s="75">
        <f>+Acres!N11*'Machinery Operations'!$U21</f>
        <v>0</v>
      </c>
      <c r="O12" s="75">
        <f>+Acres!O11*'Machinery Operations'!$U21</f>
        <v>0</v>
      </c>
      <c r="P12" s="75">
        <f>+Acres!P11*'Machinery Operations'!$U21</f>
        <v>0</v>
      </c>
      <c r="Q12" s="75">
        <f>+Acres!Q11*'Machinery Operations'!$U21</f>
        <v>0</v>
      </c>
      <c r="R12" s="75">
        <f>+Acres!R11*'Machinery Operations'!$U21</f>
        <v>0</v>
      </c>
      <c r="S12" s="75">
        <f>+Acres!S11*'Machinery Operations'!$U21</f>
        <v>0</v>
      </c>
      <c r="T12" s="75">
        <f>+Acres!T11*'Machinery Operations'!$U21</f>
        <v>0</v>
      </c>
      <c r="U12" s="75">
        <f>+Acres!U11*'Machinery Operations'!$U21</f>
        <v>0</v>
      </c>
      <c r="V12" s="75">
        <f>+Acres!V11*'Machinery Operations'!$U21</f>
        <v>0</v>
      </c>
      <c r="W12" s="75">
        <f>+Acres!W11*'Machinery Operations'!$U21</f>
        <v>0</v>
      </c>
      <c r="X12" s="75">
        <f>+Acres!X11*'Machinery Operations'!$U21</f>
        <v>0</v>
      </c>
      <c r="Y12" s="75">
        <f>+Acres!Y11*'Machinery Operations'!$U21</f>
        <v>0</v>
      </c>
      <c r="Z12" s="75">
        <f>+Acres!Z11*'Machinery Operations'!$U21</f>
        <v>0</v>
      </c>
      <c r="AA12" s="75">
        <f>+Acres!AA11*'Machinery Operations'!$U21</f>
        <v>0</v>
      </c>
      <c r="AB12" s="75">
        <f>+Acres!AB11*'Machinery Operations'!$U21</f>
        <v>0</v>
      </c>
      <c r="AC12" s="75">
        <f>+Acres!AC11*'Machinery Operations'!$U21</f>
        <v>0</v>
      </c>
      <c r="AD12" s="75">
        <f>+Acres!AD11*'Machinery Operations'!$U21</f>
        <v>0</v>
      </c>
      <c r="AE12" s="75">
        <f>+Acres!AE11*'Machinery Operations'!$U21</f>
        <v>0</v>
      </c>
      <c r="AF12" s="75">
        <f>+Acres!AF11*'Machinery Operations'!$U21</f>
        <v>0</v>
      </c>
      <c r="AG12" s="75">
        <f>+Acres!AG11*'Machinery Operations'!$U21</f>
        <v>0</v>
      </c>
      <c r="AH12" s="75">
        <f>+Acres!AH11*'Machinery Operations'!$U21</f>
        <v>0</v>
      </c>
      <c r="AI12" s="75">
        <f>+Acres!AI11*'Machinery Operations'!$U21</f>
        <v>0</v>
      </c>
      <c r="AJ12" s="75">
        <f>+Acres!AJ11*'Machinery Operations'!$U21</f>
        <v>0</v>
      </c>
      <c r="AK12" s="75">
        <f>+Acres!AK11*'Machinery Operations'!$U21</f>
        <v>0</v>
      </c>
      <c r="AL12" s="75">
        <f>+Acres!AL11*'Machinery Operations'!$U21</f>
        <v>0</v>
      </c>
      <c r="AM12" s="75">
        <f>+Acres!AM11*'Machinery Operations'!$U21</f>
        <v>0</v>
      </c>
      <c r="AN12" s="75">
        <f>+Acres!AN11*'Machinery Operations'!$U21</f>
        <v>0</v>
      </c>
      <c r="AO12" s="75">
        <f>+Acres!AO11*'Machinery Operations'!$U21</f>
        <v>0</v>
      </c>
      <c r="AP12" s="75">
        <f>+Acres!AP11*'Machinery Operations'!$U21</f>
        <v>0</v>
      </c>
      <c r="AQ12" s="75">
        <f>+Acres!AQ11*'Machinery Operations'!$U21</f>
        <v>0</v>
      </c>
    </row>
    <row r="13" spans="1:43" ht="18.75" customHeight="1" x14ac:dyDescent="0.2">
      <c r="A13" s="3" t="str">
        <f>+'Machinery Operations'!A22</f>
        <v>Activity</v>
      </c>
      <c r="B13" s="3">
        <f>+'Machinery Operations'!B22</f>
        <v>0</v>
      </c>
      <c r="C13" s="3">
        <f>+'Machinery Operations'!C22</f>
        <v>0</v>
      </c>
      <c r="D13" s="75">
        <f>+Acres!D12*'Machinery Operations'!$U22</f>
        <v>0</v>
      </c>
      <c r="E13" s="75">
        <f>+Acres!E12*'Machinery Operations'!$U22</f>
        <v>0</v>
      </c>
      <c r="F13" s="75">
        <f>+Acres!F12*'Machinery Operations'!$U22</f>
        <v>0</v>
      </c>
      <c r="G13" s="75">
        <f>+Acres!G12*'Machinery Operations'!$U22</f>
        <v>0</v>
      </c>
      <c r="H13" s="75">
        <f>+Acres!H12*'Machinery Operations'!$U22</f>
        <v>0</v>
      </c>
      <c r="I13" s="75">
        <f>+Acres!I12*'Machinery Operations'!$U22</f>
        <v>0</v>
      </c>
      <c r="J13" s="75">
        <f>+Acres!J12*'Machinery Operations'!$U22</f>
        <v>0</v>
      </c>
      <c r="K13" s="75">
        <f>+Acres!K12*'Machinery Operations'!$U22</f>
        <v>0</v>
      </c>
      <c r="L13" s="75">
        <f>+Acres!L12*'Machinery Operations'!$U22</f>
        <v>0</v>
      </c>
      <c r="M13" s="75">
        <f>+Acres!M12*'Machinery Operations'!$U22</f>
        <v>0</v>
      </c>
      <c r="N13" s="75">
        <f>+Acres!N12*'Machinery Operations'!$U22</f>
        <v>0</v>
      </c>
      <c r="O13" s="75">
        <f>+Acres!O12*'Machinery Operations'!$U22</f>
        <v>0</v>
      </c>
      <c r="P13" s="75">
        <f>+Acres!P12*'Machinery Operations'!$U22</f>
        <v>0</v>
      </c>
      <c r="Q13" s="75">
        <f>+Acres!Q12*'Machinery Operations'!$U22</f>
        <v>0</v>
      </c>
      <c r="R13" s="75">
        <f>+Acres!R12*'Machinery Operations'!$U22</f>
        <v>0</v>
      </c>
      <c r="S13" s="75">
        <f>+Acres!S12*'Machinery Operations'!$U22</f>
        <v>0</v>
      </c>
      <c r="T13" s="75">
        <f>+Acres!T12*'Machinery Operations'!$U22</f>
        <v>0</v>
      </c>
      <c r="U13" s="75">
        <f>+Acres!U12*'Machinery Operations'!$U22</f>
        <v>0</v>
      </c>
      <c r="V13" s="75">
        <f>+Acres!V12*'Machinery Operations'!$U22</f>
        <v>0</v>
      </c>
      <c r="W13" s="75">
        <f>+Acres!W12*'Machinery Operations'!$U22</f>
        <v>0</v>
      </c>
      <c r="X13" s="75">
        <f>+Acres!X12*'Machinery Operations'!$U22</f>
        <v>0</v>
      </c>
      <c r="Y13" s="75">
        <f>+Acres!Y12*'Machinery Operations'!$U22</f>
        <v>0</v>
      </c>
      <c r="Z13" s="75">
        <f>+Acres!Z12*'Machinery Operations'!$U22</f>
        <v>0</v>
      </c>
      <c r="AA13" s="75">
        <f>+Acres!AA12*'Machinery Operations'!$U22</f>
        <v>0</v>
      </c>
      <c r="AB13" s="75">
        <f>+Acres!AB12*'Machinery Operations'!$U22</f>
        <v>0</v>
      </c>
      <c r="AC13" s="75">
        <f>+Acres!AC12*'Machinery Operations'!$U22</f>
        <v>0</v>
      </c>
      <c r="AD13" s="75">
        <f>+Acres!AD12*'Machinery Operations'!$U22</f>
        <v>0</v>
      </c>
      <c r="AE13" s="75">
        <f>+Acres!AE12*'Machinery Operations'!$U22</f>
        <v>0</v>
      </c>
      <c r="AF13" s="75">
        <f>+Acres!AF12*'Machinery Operations'!$U22</f>
        <v>0</v>
      </c>
      <c r="AG13" s="75">
        <f>+Acres!AG12*'Machinery Operations'!$U22</f>
        <v>0</v>
      </c>
      <c r="AH13" s="75">
        <f>+Acres!AH12*'Machinery Operations'!$U22</f>
        <v>0</v>
      </c>
      <c r="AI13" s="75">
        <f>+Acres!AI12*'Machinery Operations'!$U22</f>
        <v>0</v>
      </c>
      <c r="AJ13" s="75">
        <f>+Acres!AJ12*'Machinery Operations'!$U22</f>
        <v>0</v>
      </c>
      <c r="AK13" s="75">
        <f>+Acres!AK12*'Machinery Operations'!$U22</f>
        <v>0</v>
      </c>
      <c r="AL13" s="75">
        <f>+Acres!AL12*'Machinery Operations'!$U22</f>
        <v>0</v>
      </c>
      <c r="AM13" s="75">
        <f>+Acres!AM12*'Machinery Operations'!$U22</f>
        <v>0</v>
      </c>
      <c r="AN13" s="75">
        <f>+Acres!AN12*'Machinery Operations'!$U22</f>
        <v>0</v>
      </c>
      <c r="AO13" s="75">
        <f>+Acres!AO12*'Machinery Operations'!$U22</f>
        <v>0</v>
      </c>
      <c r="AP13" s="75">
        <f>+Acres!AP12*'Machinery Operations'!$U22</f>
        <v>0</v>
      </c>
      <c r="AQ13" s="75">
        <f>+Acres!AQ12*'Machinery Operations'!$U22</f>
        <v>0</v>
      </c>
    </row>
    <row r="14" spans="1:43" ht="18.75" customHeight="1" x14ac:dyDescent="0.2">
      <c r="A14" s="3" t="str">
        <f>+'Machinery Operations'!A23</f>
        <v>Activity</v>
      </c>
      <c r="B14" s="3">
        <f>+'Machinery Operations'!B23</f>
        <v>0</v>
      </c>
      <c r="C14" s="3">
        <f>+'Machinery Operations'!C23</f>
        <v>0</v>
      </c>
      <c r="D14" s="75">
        <f>+Acres!D13*'Machinery Operations'!$U23</f>
        <v>0</v>
      </c>
      <c r="E14" s="75">
        <f>+Acres!E13*'Machinery Operations'!$U23</f>
        <v>0</v>
      </c>
      <c r="F14" s="75">
        <f>+Acres!F13*'Machinery Operations'!$U23</f>
        <v>0</v>
      </c>
      <c r="G14" s="75">
        <f>+Acres!G13*'Machinery Operations'!$U23</f>
        <v>0</v>
      </c>
      <c r="H14" s="75">
        <f>+Acres!H13*'Machinery Operations'!$U23</f>
        <v>0</v>
      </c>
      <c r="I14" s="75">
        <f>+Acres!I13*'Machinery Operations'!$U23</f>
        <v>0</v>
      </c>
      <c r="J14" s="75">
        <f>+Acres!J13*'Machinery Operations'!$U23</f>
        <v>0</v>
      </c>
      <c r="K14" s="75">
        <f>+Acres!K13*'Machinery Operations'!$U23</f>
        <v>0</v>
      </c>
      <c r="L14" s="75">
        <f>+Acres!L13*'Machinery Operations'!$U23</f>
        <v>0</v>
      </c>
      <c r="M14" s="75">
        <f>+Acres!M13*'Machinery Operations'!$U23</f>
        <v>0</v>
      </c>
      <c r="N14" s="75">
        <f>+Acres!N13*'Machinery Operations'!$U23</f>
        <v>0</v>
      </c>
      <c r="O14" s="75">
        <f>+Acres!O13*'Machinery Operations'!$U23</f>
        <v>0</v>
      </c>
      <c r="P14" s="75">
        <f>+Acres!P13*'Machinery Operations'!$U23</f>
        <v>0</v>
      </c>
      <c r="Q14" s="75">
        <f>+Acres!Q13*'Machinery Operations'!$U23</f>
        <v>0</v>
      </c>
      <c r="R14" s="75">
        <f>+Acres!R13*'Machinery Operations'!$U23</f>
        <v>0</v>
      </c>
      <c r="S14" s="75">
        <f>+Acres!S13*'Machinery Operations'!$U23</f>
        <v>0</v>
      </c>
      <c r="T14" s="75">
        <f>+Acres!T13*'Machinery Operations'!$U23</f>
        <v>0</v>
      </c>
      <c r="U14" s="75">
        <f>+Acres!U13*'Machinery Operations'!$U23</f>
        <v>0</v>
      </c>
      <c r="V14" s="75">
        <f>+Acres!V13*'Machinery Operations'!$U23</f>
        <v>0</v>
      </c>
      <c r="W14" s="75">
        <f>+Acres!W13*'Machinery Operations'!$U23</f>
        <v>0</v>
      </c>
      <c r="X14" s="75">
        <f>+Acres!X13*'Machinery Operations'!$U23</f>
        <v>0</v>
      </c>
      <c r="Y14" s="75">
        <f>+Acres!Y13*'Machinery Operations'!$U23</f>
        <v>0</v>
      </c>
      <c r="Z14" s="75">
        <f>+Acres!Z13*'Machinery Operations'!$U23</f>
        <v>0</v>
      </c>
      <c r="AA14" s="75">
        <f>+Acres!AA13*'Machinery Operations'!$U23</f>
        <v>0</v>
      </c>
      <c r="AB14" s="75">
        <f>+Acres!AB13*'Machinery Operations'!$U23</f>
        <v>0</v>
      </c>
      <c r="AC14" s="75">
        <f>+Acres!AC13*'Machinery Operations'!$U23</f>
        <v>0</v>
      </c>
      <c r="AD14" s="75">
        <f>+Acres!AD13*'Machinery Operations'!$U23</f>
        <v>0</v>
      </c>
      <c r="AE14" s="75">
        <f>+Acres!AE13*'Machinery Operations'!$U23</f>
        <v>0</v>
      </c>
      <c r="AF14" s="75">
        <f>+Acres!AF13*'Machinery Operations'!$U23</f>
        <v>0</v>
      </c>
      <c r="AG14" s="75">
        <f>+Acres!AG13*'Machinery Operations'!$U23</f>
        <v>0</v>
      </c>
      <c r="AH14" s="75">
        <f>+Acres!AH13*'Machinery Operations'!$U23</f>
        <v>0</v>
      </c>
      <c r="AI14" s="75">
        <f>+Acres!AI13*'Machinery Operations'!$U23</f>
        <v>0</v>
      </c>
      <c r="AJ14" s="75">
        <f>+Acres!AJ13*'Machinery Operations'!$U23</f>
        <v>0</v>
      </c>
      <c r="AK14" s="75">
        <f>+Acres!AK13*'Machinery Operations'!$U23</f>
        <v>0</v>
      </c>
      <c r="AL14" s="75">
        <f>+Acres!AL13*'Machinery Operations'!$U23</f>
        <v>0</v>
      </c>
      <c r="AM14" s="75">
        <f>+Acres!AM13*'Machinery Operations'!$U23</f>
        <v>0</v>
      </c>
      <c r="AN14" s="75">
        <f>+Acres!AN13*'Machinery Operations'!$U23</f>
        <v>0</v>
      </c>
      <c r="AO14" s="75">
        <f>+Acres!AO13*'Machinery Operations'!$U23</f>
        <v>0</v>
      </c>
      <c r="AP14" s="75">
        <f>+Acres!AP13*'Machinery Operations'!$U23</f>
        <v>0</v>
      </c>
      <c r="AQ14" s="75">
        <f>+Acres!AQ13*'Machinery Operations'!$U23</f>
        <v>0</v>
      </c>
    </row>
    <row r="15" spans="1:43" ht="18.75" customHeight="1" x14ac:dyDescent="0.2">
      <c r="A15" s="3" t="str">
        <f>+'Machinery Operations'!A24</f>
        <v>Activity</v>
      </c>
      <c r="B15" s="3">
        <f>+'Machinery Operations'!B24</f>
        <v>0</v>
      </c>
      <c r="C15" s="3">
        <f>+'Machinery Operations'!C24</f>
        <v>0</v>
      </c>
      <c r="D15" s="75">
        <f>+Acres!D14*'Machinery Operations'!$U24</f>
        <v>0</v>
      </c>
      <c r="E15" s="75">
        <f>+Acres!E14*'Machinery Operations'!$U24</f>
        <v>0</v>
      </c>
      <c r="F15" s="75">
        <f>+Acres!F14*'Machinery Operations'!$U24</f>
        <v>0</v>
      </c>
      <c r="G15" s="75">
        <f>+Acres!G14*'Machinery Operations'!$U24</f>
        <v>0</v>
      </c>
      <c r="H15" s="75">
        <f>+Acres!H14*'Machinery Operations'!$U24</f>
        <v>0</v>
      </c>
      <c r="I15" s="75">
        <f>+Acres!I14*'Machinery Operations'!$U24</f>
        <v>0</v>
      </c>
      <c r="J15" s="75">
        <f>+Acres!J14*'Machinery Operations'!$U24</f>
        <v>0</v>
      </c>
      <c r="K15" s="75">
        <f>+Acres!K14*'Machinery Operations'!$U24</f>
        <v>0</v>
      </c>
      <c r="L15" s="75">
        <f>+Acres!L14*'Machinery Operations'!$U24</f>
        <v>0</v>
      </c>
      <c r="M15" s="75">
        <f>+Acres!M14*'Machinery Operations'!$U24</f>
        <v>0</v>
      </c>
      <c r="N15" s="75">
        <f>+Acres!N14*'Machinery Operations'!$U24</f>
        <v>0</v>
      </c>
      <c r="O15" s="75">
        <f>+Acres!O14*'Machinery Operations'!$U24</f>
        <v>0</v>
      </c>
      <c r="P15" s="75">
        <f>+Acres!P14*'Machinery Operations'!$U24</f>
        <v>0</v>
      </c>
      <c r="Q15" s="75">
        <f>+Acres!Q14*'Machinery Operations'!$U24</f>
        <v>0</v>
      </c>
      <c r="R15" s="75">
        <f>+Acres!R14*'Machinery Operations'!$U24</f>
        <v>0</v>
      </c>
      <c r="S15" s="75">
        <f>+Acres!S14*'Machinery Operations'!$U24</f>
        <v>0</v>
      </c>
      <c r="T15" s="75">
        <f>+Acres!T14*'Machinery Operations'!$U24</f>
        <v>0</v>
      </c>
      <c r="U15" s="75">
        <f>+Acres!U14*'Machinery Operations'!$U24</f>
        <v>0</v>
      </c>
      <c r="V15" s="75">
        <f>+Acres!V14*'Machinery Operations'!$U24</f>
        <v>0</v>
      </c>
      <c r="W15" s="75">
        <f>+Acres!W14*'Machinery Operations'!$U24</f>
        <v>0</v>
      </c>
      <c r="X15" s="75">
        <f>+Acres!X14*'Machinery Operations'!$U24</f>
        <v>0</v>
      </c>
      <c r="Y15" s="75">
        <f>+Acres!Y14*'Machinery Operations'!$U24</f>
        <v>0</v>
      </c>
      <c r="Z15" s="75">
        <f>+Acres!Z14*'Machinery Operations'!$U24</f>
        <v>0</v>
      </c>
      <c r="AA15" s="75">
        <f>+Acres!AA14*'Machinery Operations'!$U24</f>
        <v>0</v>
      </c>
      <c r="AB15" s="75">
        <f>+Acres!AB14*'Machinery Operations'!$U24</f>
        <v>0</v>
      </c>
      <c r="AC15" s="75">
        <f>+Acres!AC14*'Machinery Operations'!$U24</f>
        <v>0</v>
      </c>
      <c r="AD15" s="75">
        <f>+Acres!AD14*'Machinery Operations'!$U24</f>
        <v>0</v>
      </c>
      <c r="AE15" s="75">
        <f>+Acres!AE14*'Machinery Operations'!$U24</f>
        <v>0</v>
      </c>
      <c r="AF15" s="75">
        <f>+Acres!AF14*'Machinery Operations'!$U24</f>
        <v>0</v>
      </c>
      <c r="AG15" s="75">
        <f>+Acres!AG14*'Machinery Operations'!$U24</f>
        <v>0</v>
      </c>
      <c r="AH15" s="75">
        <f>+Acres!AH14*'Machinery Operations'!$U24</f>
        <v>0</v>
      </c>
      <c r="AI15" s="75">
        <f>+Acres!AI14*'Machinery Operations'!$U24</f>
        <v>0</v>
      </c>
      <c r="AJ15" s="75">
        <f>+Acres!AJ14*'Machinery Operations'!$U24</f>
        <v>0</v>
      </c>
      <c r="AK15" s="75">
        <f>+Acres!AK14*'Machinery Operations'!$U24</f>
        <v>0</v>
      </c>
      <c r="AL15" s="75">
        <f>+Acres!AL14*'Machinery Operations'!$U24</f>
        <v>0</v>
      </c>
      <c r="AM15" s="75">
        <f>+Acres!AM14*'Machinery Operations'!$U24</f>
        <v>0</v>
      </c>
      <c r="AN15" s="75">
        <f>+Acres!AN14*'Machinery Operations'!$U24</f>
        <v>0</v>
      </c>
      <c r="AO15" s="75">
        <f>+Acres!AO14*'Machinery Operations'!$U24</f>
        <v>0</v>
      </c>
      <c r="AP15" s="75">
        <f>+Acres!AP14*'Machinery Operations'!$U24</f>
        <v>0</v>
      </c>
      <c r="AQ15" s="75">
        <f>+Acres!AQ14*'Machinery Operations'!$U24</f>
        <v>0</v>
      </c>
    </row>
    <row r="16" spans="1:43" ht="18.75" customHeight="1" x14ac:dyDescent="0.2">
      <c r="A16" s="3" t="str">
        <f>+'Machinery Operations'!A25</f>
        <v>Activity</v>
      </c>
      <c r="B16" s="3">
        <f>+'Machinery Operations'!B25</f>
        <v>0</v>
      </c>
      <c r="C16" s="3">
        <f>+'Machinery Operations'!C25</f>
        <v>0</v>
      </c>
      <c r="D16" s="75">
        <f>+Acres!D15*'Machinery Operations'!$U25</f>
        <v>0</v>
      </c>
      <c r="E16" s="75">
        <f>+Acres!E15*'Machinery Operations'!$U25</f>
        <v>0</v>
      </c>
      <c r="F16" s="75">
        <f>+Acres!F15*'Machinery Operations'!$U25</f>
        <v>0</v>
      </c>
      <c r="G16" s="75">
        <f>+Acres!G15*'Machinery Operations'!$U25</f>
        <v>0</v>
      </c>
      <c r="H16" s="75">
        <f>+Acres!H15*'Machinery Operations'!$U25</f>
        <v>0</v>
      </c>
      <c r="I16" s="75">
        <f>+Acres!I15*'Machinery Operations'!$U25</f>
        <v>0</v>
      </c>
      <c r="J16" s="75">
        <f>+Acres!J15*'Machinery Operations'!$U25</f>
        <v>0</v>
      </c>
      <c r="K16" s="75">
        <f>+Acres!K15*'Machinery Operations'!$U25</f>
        <v>0</v>
      </c>
      <c r="L16" s="75">
        <f>+Acres!L15*'Machinery Operations'!$U25</f>
        <v>0</v>
      </c>
      <c r="M16" s="75">
        <f>+Acres!M15*'Machinery Operations'!$U25</f>
        <v>0</v>
      </c>
      <c r="N16" s="75">
        <f>+Acres!N15*'Machinery Operations'!$U25</f>
        <v>0</v>
      </c>
      <c r="O16" s="75">
        <f>+Acres!O15*'Machinery Operations'!$U25</f>
        <v>0</v>
      </c>
      <c r="P16" s="75">
        <f>+Acres!P15*'Machinery Operations'!$U25</f>
        <v>0</v>
      </c>
      <c r="Q16" s="75">
        <f>+Acres!Q15*'Machinery Operations'!$U25</f>
        <v>0</v>
      </c>
      <c r="R16" s="75">
        <f>+Acres!R15*'Machinery Operations'!$U25</f>
        <v>0</v>
      </c>
      <c r="S16" s="75">
        <f>+Acres!S15*'Machinery Operations'!$U25</f>
        <v>0</v>
      </c>
      <c r="T16" s="75">
        <f>+Acres!T15*'Machinery Operations'!$U25</f>
        <v>0</v>
      </c>
      <c r="U16" s="75">
        <f>+Acres!U15*'Machinery Operations'!$U25</f>
        <v>0</v>
      </c>
      <c r="V16" s="75">
        <f>+Acres!V15*'Machinery Operations'!$U25</f>
        <v>0</v>
      </c>
      <c r="W16" s="75">
        <f>+Acres!W15*'Machinery Operations'!$U25</f>
        <v>0</v>
      </c>
      <c r="X16" s="75">
        <f>+Acres!X15*'Machinery Operations'!$U25</f>
        <v>0</v>
      </c>
      <c r="Y16" s="75">
        <f>+Acres!Y15*'Machinery Operations'!$U25</f>
        <v>0</v>
      </c>
      <c r="Z16" s="75">
        <f>+Acres!Z15*'Machinery Operations'!$U25</f>
        <v>0</v>
      </c>
      <c r="AA16" s="75">
        <f>+Acres!AA15*'Machinery Operations'!$U25</f>
        <v>0</v>
      </c>
      <c r="AB16" s="75">
        <f>+Acres!AB15*'Machinery Operations'!$U25</f>
        <v>0</v>
      </c>
      <c r="AC16" s="75">
        <f>+Acres!AC15*'Machinery Operations'!$U25</f>
        <v>0</v>
      </c>
      <c r="AD16" s="75">
        <f>+Acres!AD15*'Machinery Operations'!$U25</f>
        <v>0</v>
      </c>
      <c r="AE16" s="75">
        <f>+Acres!AE15*'Machinery Operations'!$U25</f>
        <v>0</v>
      </c>
      <c r="AF16" s="75">
        <f>+Acres!AF15*'Machinery Operations'!$U25</f>
        <v>0</v>
      </c>
      <c r="AG16" s="75">
        <f>+Acres!AG15*'Machinery Operations'!$U25</f>
        <v>0</v>
      </c>
      <c r="AH16" s="75">
        <f>+Acres!AH15*'Machinery Operations'!$U25</f>
        <v>0</v>
      </c>
      <c r="AI16" s="75">
        <f>+Acres!AI15*'Machinery Operations'!$U25</f>
        <v>0</v>
      </c>
      <c r="AJ16" s="75">
        <f>+Acres!AJ15*'Machinery Operations'!$U25</f>
        <v>0</v>
      </c>
      <c r="AK16" s="75">
        <f>+Acres!AK15*'Machinery Operations'!$U25</f>
        <v>0</v>
      </c>
      <c r="AL16" s="75">
        <f>+Acres!AL15*'Machinery Operations'!$U25</f>
        <v>0</v>
      </c>
      <c r="AM16" s="75">
        <f>+Acres!AM15*'Machinery Operations'!$U25</f>
        <v>0</v>
      </c>
      <c r="AN16" s="75">
        <f>+Acres!AN15*'Machinery Operations'!$U25</f>
        <v>0</v>
      </c>
      <c r="AO16" s="75">
        <f>+Acres!AO15*'Machinery Operations'!$U25</f>
        <v>0</v>
      </c>
      <c r="AP16" s="75">
        <f>+Acres!AP15*'Machinery Operations'!$U25</f>
        <v>0</v>
      </c>
      <c r="AQ16" s="75">
        <f>+Acres!AQ15*'Machinery Operations'!$U25</f>
        <v>0</v>
      </c>
    </row>
    <row r="17" spans="1:43" ht="18.75" customHeight="1" x14ac:dyDescent="0.2">
      <c r="A17" s="3" t="str">
        <f>+'Machinery Operations'!A26</f>
        <v>Activity</v>
      </c>
      <c r="B17" s="3">
        <f>+'Machinery Operations'!B26</f>
        <v>0</v>
      </c>
      <c r="C17" s="3">
        <f>+'Machinery Operations'!C26</f>
        <v>0</v>
      </c>
      <c r="D17" s="75">
        <f>+Acres!D16*'Machinery Operations'!$U26</f>
        <v>0</v>
      </c>
      <c r="E17" s="75">
        <f>+Acres!E16*'Machinery Operations'!$U26</f>
        <v>0</v>
      </c>
      <c r="F17" s="75">
        <f>+Acres!F16*'Machinery Operations'!$U26</f>
        <v>0</v>
      </c>
      <c r="G17" s="75">
        <f>+Acres!G16*'Machinery Operations'!$U26</f>
        <v>0</v>
      </c>
      <c r="H17" s="75">
        <f>+Acres!H16*'Machinery Operations'!$U26</f>
        <v>0</v>
      </c>
      <c r="I17" s="75">
        <f>+Acres!I16*'Machinery Operations'!$U26</f>
        <v>0</v>
      </c>
      <c r="J17" s="75">
        <f>+Acres!J16*'Machinery Operations'!$U26</f>
        <v>0</v>
      </c>
      <c r="K17" s="75">
        <f>+Acres!K16*'Machinery Operations'!$U26</f>
        <v>0</v>
      </c>
      <c r="L17" s="75">
        <f>+Acres!L16*'Machinery Operations'!$U26</f>
        <v>0</v>
      </c>
      <c r="M17" s="75">
        <f>+Acres!M16*'Machinery Operations'!$U26</f>
        <v>0</v>
      </c>
      <c r="N17" s="75">
        <f>+Acres!N16*'Machinery Operations'!$U26</f>
        <v>0</v>
      </c>
      <c r="O17" s="75">
        <f>+Acres!O16*'Machinery Operations'!$U26</f>
        <v>0</v>
      </c>
      <c r="P17" s="75">
        <f>+Acres!P16*'Machinery Operations'!$U26</f>
        <v>0</v>
      </c>
      <c r="Q17" s="75">
        <f>+Acres!Q16*'Machinery Operations'!$U26</f>
        <v>0</v>
      </c>
      <c r="R17" s="75">
        <f>+Acres!R16*'Machinery Operations'!$U26</f>
        <v>0</v>
      </c>
      <c r="S17" s="75">
        <f>+Acres!S16*'Machinery Operations'!$U26</f>
        <v>0</v>
      </c>
      <c r="T17" s="75">
        <f>+Acres!T16*'Machinery Operations'!$U26</f>
        <v>0</v>
      </c>
      <c r="U17" s="75">
        <f>+Acres!U16*'Machinery Operations'!$U26</f>
        <v>0</v>
      </c>
      <c r="V17" s="75">
        <f>+Acres!V16*'Machinery Operations'!$U26</f>
        <v>0</v>
      </c>
      <c r="W17" s="75">
        <f>+Acres!W16*'Machinery Operations'!$U26</f>
        <v>0</v>
      </c>
      <c r="X17" s="75">
        <f>+Acres!X16*'Machinery Operations'!$U26</f>
        <v>0</v>
      </c>
      <c r="Y17" s="75">
        <f>+Acres!Y16*'Machinery Operations'!$U26</f>
        <v>0</v>
      </c>
      <c r="Z17" s="75">
        <f>+Acres!Z16*'Machinery Operations'!$U26</f>
        <v>0</v>
      </c>
      <c r="AA17" s="75">
        <f>+Acres!AA16*'Machinery Operations'!$U26</f>
        <v>0</v>
      </c>
      <c r="AB17" s="75">
        <f>+Acres!AB16*'Machinery Operations'!$U26</f>
        <v>0</v>
      </c>
      <c r="AC17" s="75">
        <f>+Acres!AC16*'Machinery Operations'!$U26</f>
        <v>0</v>
      </c>
      <c r="AD17" s="75">
        <f>+Acres!AD16*'Machinery Operations'!$U26</f>
        <v>0</v>
      </c>
      <c r="AE17" s="75">
        <f>+Acres!AE16*'Machinery Operations'!$U26</f>
        <v>0</v>
      </c>
      <c r="AF17" s="75">
        <f>+Acres!AF16*'Machinery Operations'!$U26</f>
        <v>0</v>
      </c>
      <c r="AG17" s="75">
        <f>+Acres!AG16*'Machinery Operations'!$U26</f>
        <v>0</v>
      </c>
      <c r="AH17" s="75">
        <f>+Acres!AH16*'Machinery Operations'!$U26</f>
        <v>0</v>
      </c>
      <c r="AI17" s="75">
        <f>+Acres!AI16*'Machinery Operations'!$U26</f>
        <v>0</v>
      </c>
      <c r="AJ17" s="75">
        <f>+Acres!AJ16*'Machinery Operations'!$U26</f>
        <v>0</v>
      </c>
      <c r="AK17" s="75">
        <f>+Acres!AK16*'Machinery Operations'!$U26</f>
        <v>0</v>
      </c>
      <c r="AL17" s="75">
        <f>+Acres!AL16*'Machinery Operations'!$U26</f>
        <v>0</v>
      </c>
      <c r="AM17" s="75">
        <f>+Acres!AM16*'Machinery Operations'!$U26</f>
        <v>0</v>
      </c>
      <c r="AN17" s="75">
        <f>+Acres!AN16*'Machinery Operations'!$U26</f>
        <v>0</v>
      </c>
      <c r="AO17" s="75">
        <f>+Acres!AO16*'Machinery Operations'!$U26</f>
        <v>0</v>
      </c>
      <c r="AP17" s="75">
        <f>+Acres!AP16*'Machinery Operations'!$U26</f>
        <v>0</v>
      </c>
      <c r="AQ17" s="75">
        <f>+Acres!AQ16*'Machinery Operations'!$U26</f>
        <v>0</v>
      </c>
    </row>
    <row r="18" spans="1:43" ht="18.75" customHeight="1" x14ac:dyDescent="0.2">
      <c r="A18" s="3" t="str">
        <f>+'Machinery Operations'!A27</f>
        <v>Activity</v>
      </c>
      <c r="B18" s="3">
        <f>+'Machinery Operations'!B27</f>
        <v>0</v>
      </c>
      <c r="C18" s="3">
        <f>+'Machinery Operations'!C27</f>
        <v>0</v>
      </c>
      <c r="D18" s="75">
        <f>+Acres!D17*'Machinery Operations'!$U27</f>
        <v>0</v>
      </c>
      <c r="E18" s="75">
        <f>+Acres!E17*'Machinery Operations'!$U27</f>
        <v>0</v>
      </c>
      <c r="F18" s="75">
        <f>+Acres!F17*'Machinery Operations'!$U27</f>
        <v>0</v>
      </c>
      <c r="G18" s="75">
        <f>+Acres!G17*'Machinery Operations'!$U27</f>
        <v>0</v>
      </c>
      <c r="H18" s="75">
        <f>+Acres!H17*'Machinery Operations'!$U27</f>
        <v>0</v>
      </c>
      <c r="I18" s="75">
        <f>+Acres!I17*'Machinery Operations'!$U27</f>
        <v>0</v>
      </c>
      <c r="J18" s="75">
        <f>+Acres!J17*'Machinery Operations'!$U27</f>
        <v>0</v>
      </c>
      <c r="K18" s="75">
        <f>+Acres!K17*'Machinery Operations'!$U27</f>
        <v>0</v>
      </c>
      <c r="L18" s="75">
        <f>+Acres!L17*'Machinery Operations'!$U27</f>
        <v>0</v>
      </c>
      <c r="M18" s="75">
        <f>+Acres!M17*'Machinery Operations'!$U27</f>
        <v>0</v>
      </c>
      <c r="N18" s="75">
        <f>+Acres!N17*'Machinery Operations'!$U27</f>
        <v>0</v>
      </c>
      <c r="O18" s="75">
        <f>+Acres!O17*'Machinery Operations'!$U27</f>
        <v>0</v>
      </c>
      <c r="P18" s="75">
        <f>+Acres!P17*'Machinery Operations'!$U27</f>
        <v>0</v>
      </c>
      <c r="Q18" s="75">
        <f>+Acres!Q17*'Machinery Operations'!$U27</f>
        <v>0</v>
      </c>
      <c r="R18" s="75">
        <f>+Acres!R17*'Machinery Operations'!$U27</f>
        <v>0</v>
      </c>
      <c r="S18" s="75">
        <f>+Acres!S17*'Machinery Operations'!$U27</f>
        <v>0</v>
      </c>
      <c r="T18" s="75">
        <f>+Acres!T17*'Machinery Operations'!$U27</f>
        <v>0</v>
      </c>
      <c r="U18" s="75">
        <f>+Acres!U17*'Machinery Operations'!$U27</f>
        <v>0</v>
      </c>
      <c r="V18" s="75">
        <f>+Acres!V17*'Machinery Operations'!$U27</f>
        <v>0</v>
      </c>
      <c r="W18" s="75">
        <f>+Acres!W17*'Machinery Operations'!$U27</f>
        <v>0</v>
      </c>
      <c r="X18" s="75">
        <f>+Acres!X17*'Machinery Operations'!$U27</f>
        <v>0</v>
      </c>
      <c r="Y18" s="75">
        <f>+Acres!Y17*'Machinery Operations'!$U27</f>
        <v>0</v>
      </c>
      <c r="Z18" s="75">
        <f>+Acres!Z17*'Machinery Operations'!$U27</f>
        <v>0</v>
      </c>
      <c r="AA18" s="75">
        <f>+Acres!AA17*'Machinery Operations'!$U27</f>
        <v>0</v>
      </c>
      <c r="AB18" s="75">
        <f>+Acres!AB17*'Machinery Operations'!$U27</f>
        <v>0</v>
      </c>
      <c r="AC18" s="75">
        <f>+Acres!AC17*'Machinery Operations'!$U27</f>
        <v>0</v>
      </c>
      <c r="AD18" s="75">
        <f>+Acres!AD17*'Machinery Operations'!$U27</f>
        <v>0</v>
      </c>
      <c r="AE18" s="75">
        <f>+Acres!AE17*'Machinery Operations'!$U27</f>
        <v>0</v>
      </c>
      <c r="AF18" s="75">
        <f>+Acres!AF17*'Machinery Operations'!$U27</f>
        <v>0</v>
      </c>
      <c r="AG18" s="75">
        <f>+Acres!AG17*'Machinery Operations'!$U27</f>
        <v>0</v>
      </c>
      <c r="AH18" s="75">
        <f>+Acres!AH17*'Machinery Operations'!$U27</f>
        <v>0</v>
      </c>
      <c r="AI18" s="75">
        <f>+Acres!AI17*'Machinery Operations'!$U27</f>
        <v>0</v>
      </c>
      <c r="AJ18" s="75">
        <f>+Acres!AJ17*'Machinery Operations'!$U27</f>
        <v>0</v>
      </c>
      <c r="AK18" s="75">
        <f>+Acres!AK17*'Machinery Operations'!$U27</f>
        <v>0</v>
      </c>
      <c r="AL18" s="75">
        <f>+Acres!AL17*'Machinery Operations'!$U27</f>
        <v>0</v>
      </c>
      <c r="AM18" s="75">
        <f>+Acres!AM17*'Machinery Operations'!$U27</f>
        <v>0</v>
      </c>
      <c r="AN18" s="75">
        <f>+Acres!AN17*'Machinery Operations'!$U27</f>
        <v>0</v>
      </c>
      <c r="AO18" s="75">
        <f>+Acres!AO17*'Machinery Operations'!$U27</f>
        <v>0</v>
      </c>
      <c r="AP18" s="75">
        <f>+Acres!AP17*'Machinery Operations'!$U27</f>
        <v>0</v>
      </c>
      <c r="AQ18" s="75">
        <f>+Acres!AQ17*'Machinery Operations'!$U27</f>
        <v>0</v>
      </c>
    </row>
    <row r="19" spans="1:43" ht="18.75" customHeight="1" x14ac:dyDescent="0.2">
      <c r="A19" s="3" t="str">
        <f>+'Machinery Operations'!A28</f>
        <v>Activity</v>
      </c>
      <c r="B19" s="3">
        <f>+'Machinery Operations'!B28</f>
        <v>0</v>
      </c>
      <c r="C19" s="3">
        <f>+'Machinery Operations'!C28</f>
        <v>0</v>
      </c>
      <c r="D19" s="75">
        <f>+Acres!D18*'Machinery Operations'!$U28</f>
        <v>0</v>
      </c>
      <c r="E19" s="75">
        <f>+Acres!E18*'Machinery Operations'!$U28</f>
        <v>0</v>
      </c>
      <c r="F19" s="75">
        <f>+Acres!F18*'Machinery Operations'!$U28</f>
        <v>0</v>
      </c>
      <c r="G19" s="75">
        <f>+Acres!G18*'Machinery Operations'!$U28</f>
        <v>0</v>
      </c>
      <c r="H19" s="75">
        <f>+Acres!H18*'Machinery Operations'!$U28</f>
        <v>0</v>
      </c>
      <c r="I19" s="75">
        <f>+Acres!I18*'Machinery Operations'!$U28</f>
        <v>0</v>
      </c>
      <c r="J19" s="75">
        <f>+Acres!J18*'Machinery Operations'!$U28</f>
        <v>0</v>
      </c>
      <c r="K19" s="75">
        <f>+Acres!K18*'Machinery Operations'!$U28</f>
        <v>0</v>
      </c>
      <c r="L19" s="75">
        <f>+Acres!L18*'Machinery Operations'!$U28</f>
        <v>0</v>
      </c>
      <c r="M19" s="75">
        <f>+Acres!M18*'Machinery Operations'!$U28</f>
        <v>0</v>
      </c>
      <c r="N19" s="75">
        <f>+Acres!N18*'Machinery Operations'!$U28</f>
        <v>0</v>
      </c>
      <c r="O19" s="75">
        <f>+Acres!O18*'Machinery Operations'!$U28</f>
        <v>0</v>
      </c>
      <c r="P19" s="75">
        <f>+Acres!P18*'Machinery Operations'!$U28</f>
        <v>0</v>
      </c>
      <c r="Q19" s="75">
        <f>+Acres!Q18*'Machinery Operations'!$U28</f>
        <v>0</v>
      </c>
      <c r="R19" s="75">
        <f>+Acres!R18*'Machinery Operations'!$U28</f>
        <v>0</v>
      </c>
      <c r="S19" s="75">
        <f>+Acres!S18*'Machinery Operations'!$U28</f>
        <v>0</v>
      </c>
      <c r="T19" s="75">
        <f>+Acres!T18*'Machinery Operations'!$U28</f>
        <v>0</v>
      </c>
      <c r="U19" s="75">
        <f>+Acres!U18*'Machinery Operations'!$U28</f>
        <v>0</v>
      </c>
      <c r="V19" s="75">
        <f>+Acres!V18*'Machinery Operations'!$U28</f>
        <v>0</v>
      </c>
      <c r="W19" s="75">
        <f>+Acres!W18*'Machinery Operations'!$U28</f>
        <v>0</v>
      </c>
      <c r="X19" s="75">
        <f>+Acres!X18*'Machinery Operations'!$U28</f>
        <v>0</v>
      </c>
      <c r="Y19" s="75">
        <f>+Acres!Y18*'Machinery Operations'!$U28</f>
        <v>0</v>
      </c>
      <c r="Z19" s="75">
        <f>+Acres!Z18*'Machinery Operations'!$U28</f>
        <v>0</v>
      </c>
      <c r="AA19" s="75">
        <f>+Acres!AA18*'Machinery Operations'!$U28</f>
        <v>0</v>
      </c>
      <c r="AB19" s="75">
        <f>+Acres!AB18*'Machinery Operations'!$U28</f>
        <v>0</v>
      </c>
      <c r="AC19" s="75">
        <f>+Acres!AC18*'Machinery Operations'!$U28</f>
        <v>0</v>
      </c>
      <c r="AD19" s="75">
        <f>+Acres!AD18*'Machinery Operations'!$U28</f>
        <v>0</v>
      </c>
      <c r="AE19" s="75">
        <f>+Acres!AE18*'Machinery Operations'!$U28</f>
        <v>0</v>
      </c>
      <c r="AF19" s="75">
        <f>+Acres!AF18*'Machinery Operations'!$U28</f>
        <v>0</v>
      </c>
      <c r="AG19" s="75">
        <f>+Acres!AG18*'Machinery Operations'!$U28</f>
        <v>0</v>
      </c>
      <c r="AH19" s="75">
        <f>+Acres!AH18*'Machinery Operations'!$U28</f>
        <v>0</v>
      </c>
      <c r="AI19" s="75">
        <f>+Acres!AI18*'Machinery Operations'!$U28</f>
        <v>0</v>
      </c>
      <c r="AJ19" s="75">
        <f>+Acres!AJ18*'Machinery Operations'!$U28</f>
        <v>0</v>
      </c>
      <c r="AK19" s="75">
        <f>+Acres!AK18*'Machinery Operations'!$U28</f>
        <v>0</v>
      </c>
      <c r="AL19" s="75">
        <f>+Acres!AL18*'Machinery Operations'!$U28</f>
        <v>0</v>
      </c>
      <c r="AM19" s="75">
        <f>+Acres!AM18*'Machinery Operations'!$U28</f>
        <v>0</v>
      </c>
      <c r="AN19" s="75">
        <f>+Acres!AN18*'Machinery Operations'!$U28</f>
        <v>0</v>
      </c>
      <c r="AO19" s="75">
        <f>+Acres!AO18*'Machinery Operations'!$U28</f>
        <v>0</v>
      </c>
      <c r="AP19" s="75">
        <f>+Acres!AP18*'Machinery Operations'!$U28</f>
        <v>0</v>
      </c>
      <c r="AQ19" s="75">
        <f>+Acres!AQ18*'Machinery Operations'!$U28</f>
        <v>0</v>
      </c>
    </row>
    <row r="20" spans="1:43" ht="18.75" customHeight="1" x14ac:dyDescent="0.2">
      <c r="A20" s="3" t="str">
        <f>+'Machinery Operations'!A29</f>
        <v>Activity</v>
      </c>
      <c r="B20" s="3">
        <f>+'Machinery Operations'!B29</f>
        <v>0</v>
      </c>
      <c r="C20" s="3">
        <f>+'Machinery Operations'!C29</f>
        <v>0</v>
      </c>
      <c r="D20" s="75">
        <f>+Acres!D19*'Machinery Operations'!$U29</f>
        <v>0</v>
      </c>
      <c r="E20" s="75">
        <f>+Acres!E19*'Machinery Operations'!$U29</f>
        <v>0</v>
      </c>
      <c r="F20" s="75">
        <f>+Acres!F19*'Machinery Operations'!$U29</f>
        <v>0</v>
      </c>
      <c r="G20" s="75">
        <f>+Acres!G19*'Machinery Operations'!$U29</f>
        <v>0</v>
      </c>
      <c r="H20" s="75">
        <f>+Acres!H19*'Machinery Operations'!$U29</f>
        <v>0</v>
      </c>
      <c r="I20" s="75">
        <f>+Acres!I19*'Machinery Operations'!$U29</f>
        <v>0</v>
      </c>
      <c r="J20" s="75">
        <f>+Acres!J19*'Machinery Operations'!$U29</f>
        <v>0</v>
      </c>
      <c r="K20" s="75">
        <f>+Acres!K19*'Machinery Operations'!$U29</f>
        <v>0</v>
      </c>
      <c r="L20" s="75">
        <f>+Acres!L19*'Machinery Operations'!$U29</f>
        <v>0</v>
      </c>
      <c r="M20" s="75">
        <f>+Acres!M19*'Machinery Operations'!$U29</f>
        <v>0</v>
      </c>
      <c r="N20" s="75">
        <f>+Acres!N19*'Machinery Operations'!$U29</f>
        <v>0</v>
      </c>
      <c r="O20" s="75">
        <f>+Acres!O19*'Machinery Operations'!$U29</f>
        <v>0</v>
      </c>
      <c r="P20" s="75">
        <f>+Acres!P19*'Machinery Operations'!$U29</f>
        <v>0</v>
      </c>
      <c r="Q20" s="75">
        <f>+Acres!Q19*'Machinery Operations'!$U29</f>
        <v>0</v>
      </c>
      <c r="R20" s="75">
        <f>+Acres!R19*'Machinery Operations'!$U29</f>
        <v>0</v>
      </c>
      <c r="S20" s="75">
        <f>+Acres!S19*'Machinery Operations'!$U29</f>
        <v>0</v>
      </c>
      <c r="T20" s="75">
        <f>+Acres!T19*'Machinery Operations'!$U29</f>
        <v>0</v>
      </c>
      <c r="U20" s="75">
        <f>+Acres!U19*'Machinery Operations'!$U29</f>
        <v>0</v>
      </c>
      <c r="V20" s="75">
        <f>+Acres!V19*'Machinery Operations'!$U29</f>
        <v>0</v>
      </c>
      <c r="W20" s="75">
        <f>+Acres!W19*'Machinery Operations'!$U29</f>
        <v>0</v>
      </c>
      <c r="X20" s="75">
        <f>+Acres!X19*'Machinery Operations'!$U29</f>
        <v>0</v>
      </c>
      <c r="Y20" s="75">
        <f>+Acres!Y19*'Machinery Operations'!$U29</f>
        <v>0</v>
      </c>
      <c r="Z20" s="75">
        <f>+Acres!Z19*'Machinery Operations'!$U29</f>
        <v>0</v>
      </c>
      <c r="AA20" s="75">
        <f>+Acres!AA19*'Machinery Operations'!$U29</f>
        <v>0</v>
      </c>
      <c r="AB20" s="75">
        <f>+Acres!AB19*'Machinery Operations'!$U29</f>
        <v>0</v>
      </c>
      <c r="AC20" s="75">
        <f>+Acres!AC19*'Machinery Operations'!$U29</f>
        <v>0</v>
      </c>
      <c r="AD20" s="75">
        <f>+Acres!AD19*'Machinery Operations'!$U29</f>
        <v>0</v>
      </c>
      <c r="AE20" s="75">
        <f>+Acres!AE19*'Machinery Operations'!$U29</f>
        <v>0</v>
      </c>
      <c r="AF20" s="75">
        <f>+Acres!AF19*'Machinery Operations'!$U29</f>
        <v>0</v>
      </c>
      <c r="AG20" s="75">
        <f>+Acres!AG19*'Machinery Operations'!$U29</f>
        <v>0</v>
      </c>
      <c r="AH20" s="75">
        <f>+Acres!AH19*'Machinery Operations'!$U29</f>
        <v>0</v>
      </c>
      <c r="AI20" s="75">
        <f>+Acres!AI19*'Machinery Operations'!$U29</f>
        <v>0</v>
      </c>
      <c r="AJ20" s="75">
        <f>+Acres!AJ19*'Machinery Operations'!$U29</f>
        <v>0</v>
      </c>
      <c r="AK20" s="75">
        <f>+Acres!AK19*'Machinery Operations'!$U29</f>
        <v>0</v>
      </c>
      <c r="AL20" s="75">
        <f>+Acres!AL19*'Machinery Operations'!$U29</f>
        <v>0</v>
      </c>
      <c r="AM20" s="75">
        <f>+Acres!AM19*'Machinery Operations'!$U29</f>
        <v>0</v>
      </c>
      <c r="AN20" s="75">
        <f>+Acres!AN19*'Machinery Operations'!$U29</f>
        <v>0</v>
      </c>
      <c r="AO20" s="75">
        <f>+Acres!AO19*'Machinery Operations'!$U29</f>
        <v>0</v>
      </c>
      <c r="AP20" s="75">
        <f>+Acres!AP19*'Machinery Operations'!$U29</f>
        <v>0</v>
      </c>
      <c r="AQ20" s="75">
        <f>+Acres!AQ19*'Machinery Operations'!$U29</f>
        <v>0</v>
      </c>
    </row>
    <row r="21" spans="1:43" ht="18.75" customHeight="1" x14ac:dyDescent="0.2">
      <c r="A21" s="3" t="str">
        <f>+'Machinery Operations'!A30</f>
        <v>Activity</v>
      </c>
      <c r="B21" s="3">
        <f>+'Machinery Operations'!B30</f>
        <v>0</v>
      </c>
      <c r="C21" s="3">
        <f>+'Machinery Operations'!C30</f>
        <v>0</v>
      </c>
      <c r="D21" s="75">
        <f>+Acres!D20*'Machinery Operations'!$U30</f>
        <v>0</v>
      </c>
      <c r="E21" s="75">
        <f>+Acres!E20*'Machinery Operations'!$U30</f>
        <v>0</v>
      </c>
      <c r="F21" s="75">
        <f>+Acres!F20*'Machinery Operations'!$U30</f>
        <v>0</v>
      </c>
      <c r="G21" s="75">
        <f>+Acres!G20*'Machinery Operations'!$U30</f>
        <v>0</v>
      </c>
      <c r="H21" s="75">
        <f>+Acres!H20*'Machinery Operations'!$U30</f>
        <v>0</v>
      </c>
      <c r="I21" s="75">
        <f>+Acres!I20*'Machinery Operations'!$U30</f>
        <v>0</v>
      </c>
      <c r="J21" s="75">
        <f>+Acres!J20*'Machinery Operations'!$U30</f>
        <v>0</v>
      </c>
      <c r="K21" s="75">
        <f>+Acres!K20*'Machinery Operations'!$U30</f>
        <v>0</v>
      </c>
      <c r="L21" s="75">
        <f>+Acres!L20*'Machinery Operations'!$U30</f>
        <v>0</v>
      </c>
      <c r="M21" s="75">
        <f>+Acres!M20*'Machinery Operations'!$U30</f>
        <v>0</v>
      </c>
      <c r="N21" s="75">
        <f>+Acres!N20*'Machinery Operations'!$U30</f>
        <v>0</v>
      </c>
      <c r="O21" s="75">
        <f>+Acres!O20*'Machinery Operations'!$U30</f>
        <v>0</v>
      </c>
      <c r="P21" s="75">
        <f>+Acres!P20*'Machinery Operations'!$U30</f>
        <v>0</v>
      </c>
      <c r="Q21" s="75">
        <f>+Acres!Q20*'Machinery Operations'!$U30</f>
        <v>0</v>
      </c>
      <c r="R21" s="75">
        <f>+Acres!R20*'Machinery Operations'!$U30</f>
        <v>0</v>
      </c>
      <c r="S21" s="75">
        <f>+Acres!S20*'Machinery Operations'!$U30</f>
        <v>0</v>
      </c>
      <c r="T21" s="75">
        <f>+Acres!T20*'Machinery Operations'!$U30</f>
        <v>0</v>
      </c>
      <c r="U21" s="75">
        <f>+Acres!U20*'Machinery Operations'!$U30</f>
        <v>0</v>
      </c>
      <c r="V21" s="75">
        <f>+Acres!V20*'Machinery Operations'!$U30</f>
        <v>0</v>
      </c>
      <c r="W21" s="75">
        <f>+Acres!W20*'Machinery Operations'!$U30</f>
        <v>0</v>
      </c>
      <c r="X21" s="75">
        <f>+Acres!X20*'Machinery Operations'!$U30</f>
        <v>0</v>
      </c>
      <c r="Y21" s="75">
        <f>+Acres!Y20*'Machinery Operations'!$U30</f>
        <v>0</v>
      </c>
      <c r="Z21" s="75">
        <f>+Acres!Z20*'Machinery Operations'!$U30</f>
        <v>0</v>
      </c>
      <c r="AA21" s="75">
        <f>+Acres!AA20*'Machinery Operations'!$U30</f>
        <v>0</v>
      </c>
      <c r="AB21" s="75">
        <f>+Acres!AB20*'Machinery Operations'!$U30</f>
        <v>0</v>
      </c>
      <c r="AC21" s="75">
        <f>+Acres!AC20*'Machinery Operations'!$U30</f>
        <v>0</v>
      </c>
      <c r="AD21" s="75">
        <f>+Acres!AD20*'Machinery Operations'!$U30</f>
        <v>0</v>
      </c>
      <c r="AE21" s="75">
        <f>+Acres!AE20*'Machinery Operations'!$U30</f>
        <v>0</v>
      </c>
      <c r="AF21" s="75">
        <f>+Acres!AF20*'Machinery Operations'!$U30</f>
        <v>0</v>
      </c>
      <c r="AG21" s="75">
        <f>+Acres!AG20*'Machinery Operations'!$U30</f>
        <v>0</v>
      </c>
      <c r="AH21" s="75">
        <f>+Acres!AH20*'Machinery Operations'!$U30</f>
        <v>0</v>
      </c>
      <c r="AI21" s="75">
        <f>+Acres!AI20*'Machinery Operations'!$U30</f>
        <v>0</v>
      </c>
      <c r="AJ21" s="75">
        <f>+Acres!AJ20*'Machinery Operations'!$U30</f>
        <v>0</v>
      </c>
      <c r="AK21" s="75">
        <f>+Acres!AK20*'Machinery Operations'!$U30</f>
        <v>0</v>
      </c>
      <c r="AL21" s="75">
        <f>+Acres!AL20*'Machinery Operations'!$U30</f>
        <v>0</v>
      </c>
      <c r="AM21" s="75">
        <f>+Acres!AM20*'Machinery Operations'!$U30</f>
        <v>0</v>
      </c>
      <c r="AN21" s="75">
        <f>+Acres!AN20*'Machinery Operations'!$U30</f>
        <v>0</v>
      </c>
      <c r="AO21" s="75">
        <f>+Acres!AO20*'Machinery Operations'!$U30</f>
        <v>0</v>
      </c>
      <c r="AP21" s="75">
        <f>+Acres!AP20*'Machinery Operations'!$U30</f>
        <v>0</v>
      </c>
      <c r="AQ21" s="75">
        <f>+Acres!AQ20*'Machinery Operations'!$U30</f>
        <v>0</v>
      </c>
    </row>
    <row r="22" spans="1:43" ht="18.75" customHeight="1" x14ac:dyDescent="0.2">
      <c r="A22" s="3" t="str">
        <f>+'Machinery Operations'!A31</f>
        <v>Activity</v>
      </c>
      <c r="B22" s="3">
        <f>+'Machinery Operations'!B31</f>
        <v>0</v>
      </c>
      <c r="C22" s="3">
        <f>+'Machinery Operations'!C31</f>
        <v>0</v>
      </c>
      <c r="D22" s="75">
        <f>+Acres!D21*'Machinery Operations'!$U31</f>
        <v>0</v>
      </c>
      <c r="E22" s="75">
        <f>+Acres!E21*'Machinery Operations'!$U31</f>
        <v>0</v>
      </c>
      <c r="F22" s="75">
        <f>+Acres!F21*'Machinery Operations'!$U31</f>
        <v>0</v>
      </c>
      <c r="G22" s="75">
        <f>+Acres!G21*'Machinery Operations'!$U31</f>
        <v>0</v>
      </c>
      <c r="H22" s="75">
        <f>+Acres!H21*'Machinery Operations'!$U31</f>
        <v>0</v>
      </c>
      <c r="I22" s="75">
        <f>+Acres!I21*'Machinery Operations'!$U31</f>
        <v>0</v>
      </c>
      <c r="J22" s="75">
        <f>+Acres!J21*'Machinery Operations'!$U31</f>
        <v>0</v>
      </c>
      <c r="K22" s="75">
        <f>+Acres!K21*'Machinery Operations'!$U31</f>
        <v>0</v>
      </c>
      <c r="L22" s="75">
        <f>+Acres!L21*'Machinery Operations'!$U31</f>
        <v>0</v>
      </c>
      <c r="M22" s="75">
        <f>+Acres!M21*'Machinery Operations'!$U31</f>
        <v>0</v>
      </c>
      <c r="N22" s="75">
        <f>+Acres!N21*'Machinery Operations'!$U31</f>
        <v>0</v>
      </c>
      <c r="O22" s="75">
        <f>+Acres!O21*'Machinery Operations'!$U31</f>
        <v>0</v>
      </c>
      <c r="P22" s="75">
        <f>+Acres!P21*'Machinery Operations'!$U31</f>
        <v>0</v>
      </c>
      <c r="Q22" s="75">
        <f>+Acres!Q21*'Machinery Operations'!$U31</f>
        <v>0</v>
      </c>
      <c r="R22" s="75">
        <f>+Acres!R21*'Machinery Operations'!$U31</f>
        <v>0</v>
      </c>
      <c r="S22" s="75">
        <f>+Acres!S21*'Machinery Operations'!$U31</f>
        <v>0</v>
      </c>
      <c r="T22" s="75">
        <f>+Acres!T21*'Machinery Operations'!$U31</f>
        <v>0</v>
      </c>
      <c r="U22" s="75">
        <f>+Acres!U21*'Machinery Operations'!$U31</f>
        <v>0</v>
      </c>
      <c r="V22" s="75">
        <f>+Acres!V21*'Machinery Operations'!$U31</f>
        <v>0</v>
      </c>
      <c r="W22" s="75">
        <f>+Acres!W21*'Machinery Operations'!$U31</f>
        <v>0</v>
      </c>
      <c r="X22" s="75">
        <f>+Acres!X21*'Machinery Operations'!$U31</f>
        <v>0</v>
      </c>
      <c r="Y22" s="75">
        <f>+Acres!Y21*'Machinery Operations'!$U31</f>
        <v>0</v>
      </c>
      <c r="Z22" s="75">
        <f>+Acres!Z21*'Machinery Operations'!$U31</f>
        <v>0</v>
      </c>
      <c r="AA22" s="75">
        <f>+Acres!AA21*'Machinery Operations'!$U31</f>
        <v>0</v>
      </c>
      <c r="AB22" s="75">
        <f>+Acres!AB21*'Machinery Operations'!$U31</f>
        <v>0</v>
      </c>
      <c r="AC22" s="75">
        <f>+Acres!AC21*'Machinery Operations'!$U31</f>
        <v>0</v>
      </c>
      <c r="AD22" s="75">
        <f>+Acres!AD21*'Machinery Operations'!$U31</f>
        <v>0</v>
      </c>
      <c r="AE22" s="75">
        <f>+Acres!AE21*'Machinery Operations'!$U31</f>
        <v>0</v>
      </c>
      <c r="AF22" s="75">
        <f>+Acres!AF21*'Machinery Operations'!$U31</f>
        <v>0</v>
      </c>
      <c r="AG22" s="75">
        <f>+Acres!AG21*'Machinery Operations'!$U31</f>
        <v>0</v>
      </c>
      <c r="AH22" s="75">
        <f>+Acres!AH21*'Machinery Operations'!$U31</f>
        <v>0</v>
      </c>
      <c r="AI22" s="75">
        <f>+Acres!AI21*'Machinery Operations'!$U31</f>
        <v>0</v>
      </c>
      <c r="AJ22" s="75">
        <f>+Acres!AJ21*'Machinery Operations'!$U31</f>
        <v>0</v>
      </c>
      <c r="AK22" s="75">
        <f>+Acres!AK21*'Machinery Operations'!$U31</f>
        <v>0</v>
      </c>
      <c r="AL22" s="75">
        <f>+Acres!AL21*'Machinery Operations'!$U31</f>
        <v>0</v>
      </c>
      <c r="AM22" s="75">
        <f>+Acres!AM21*'Machinery Operations'!$U31</f>
        <v>0</v>
      </c>
      <c r="AN22" s="75">
        <f>+Acres!AN21*'Machinery Operations'!$U31</f>
        <v>0</v>
      </c>
      <c r="AO22" s="75">
        <f>+Acres!AO21*'Machinery Operations'!$U31</f>
        <v>0</v>
      </c>
      <c r="AP22" s="75">
        <f>+Acres!AP21*'Machinery Operations'!$U31</f>
        <v>0</v>
      </c>
      <c r="AQ22" s="75">
        <f>+Acres!AQ21*'Machinery Operations'!$U31</f>
        <v>0</v>
      </c>
    </row>
    <row r="23" spans="1:43" ht="18.75" customHeight="1" x14ac:dyDescent="0.2">
      <c r="A23" s="3" t="str">
        <f>+'Machinery Operations'!A32</f>
        <v>Activity</v>
      </c>
      <c r="B23" s="3">
        <f>+'Machinery Operations'!B32</f>
        <v>0</v>
      </c>
      <c r="C23" s="3">
        <f>+'Machinery Operations'!C32</f>
        <v>0</v>
      </c>
      <c r="D23" s="75">
        <f>+Acres!D22*'Machinery Operations'!$U32</f>
        <v>0</v>
      </c>
      <c r="E23" s="75">
        <f>+Acres!E22*'Machinery Operations'!$U32</f>
        <v>0</v>
      </c>
      <c r="F23" s="75">
        <f>+Acres!F22*'Machinery Operations'!$U32</f>
        <v>0</v>
      </c>
      <c r="G23" s="75">
        <f>+Acres!G22*'Machinery Operations'!$U32</f>
        <v>0</v>
      </c>
      <c r="H23" s="75">
        <f>+Acres!H22*'Machinery Operations'!$U32</f>
        <v>0</v>
      </c>
      <c r="I23" s="75">
        <f>+Acres!I22*'Machinery Operations'!$U32</f>
        <v>0</v>
      </c>
      <c r="J23" s="75">
        <f>+Acres!J22*'Machinery Operations'!$U32</f>
        <v>0</v>
      </c>
      <c r="K23" s="75">
        <f>+Acres!K22*'Machinery Operations'!$U32</f>
        <v>0</v>
      </c>
      <c r="L23" s="75">
        <f>+Acres!L22*'Machinery Operations'!$U32</f>
        <v>0</v>
      </c>
      <c r="M23" s="75">
        <f>+Acres!M22*'Machinery Operations'!$U32</f>
        <v>0</v>
      </c>
      <c r="N23" s="75">
        <f>+Acres!N22*'Machinery Operations'!$U32</f>
        <v>0</v>
      </c>
      <c r="O23" s="75">
        <f>+Acres!O22*'Machinery Operations'!$U32</f>
        <v>0</v>
      </c>
      <c r="P23" s="75">
        <f>+Acres!P22*'Machinery Operations'!$U32</f>
        <v>0</v>
      </c>
      <c r="Q23" s="75">
        <f>+Acres!Q22*'Machinery Operations'!$U32</f>
        <v>0</v>
      </c>
      <c r="R23" s="75">
        <f>+Acres!R22*'Machinery Operations'!$U32</f>
        <v>0</v>
      </c>
      <c r="S23" s="75">
        <f>+Acres!S22*'Machinery Operations'!$U32</f>
        <v>0</v>
      </c>
      <c r="T23" s="75">
        <f>+Acres!T22*'Machinery Operations'!$U32</f>
        <v>0</v>
      </c>
      <c r="U23" s="75">
        <f>+Acres!U22*'Machinery Operations'!$U32</f>
        <v>0</v>
      </c>
      <c r="V23" s="75">
        <f>+Acres!V22*'Machinery Operations'!$U32</f>
        <v>0</v>
      </c>
      <c r="W23" s="75">
        <f>+Acres!W22*'Machinery Operations'!$U32</f>
        <v>0</v>
      </c>
      <c r="X23" s="75">
        <f>+Acres!X22*'Machinery Operations'!$U32</f>
        <v>0</v>
      </c>
      <c r="Y23" s="75">
        <f>+Acres!Y22*'Machinery Operations'!$U32</f>
        <v>0</v>
      </c>
      <c r="Z23" s="75">
        <f>+Acres!Z22*'Machinery Operations'!$U32</f>
        <v>0</v>
      </c>
      <c r="AA23" s="75">
        <f>+Acres!AA22*'Machinery Operations'!$U32</f>
        <v>0</v>
      </c>
      <c r="AB23" s="75">
        <f>+Acres!AB22*'Machinery Operations'!$U32</f>
        <v>0</v>
      </c>
      <c r="AC23" s="75">
        <f>+Acres!AC22*'Machinery Operations'!$U32</f>
        <v>0</v>
      </c>
      <c r="AD23" s="75">
        <f>+Acres!AD22*'Machinery Operations'!$U32</f>
        <v>0</v>
      </c>
      <c r="AE23" s="75">
        <f>+Acres!AE22*'Machinery Operations'!$U32</f>
        <v>0</v>
      </c>
      <c r="AF23" s="75">
        <f>+Acres!AF22*'Machinery Operations'!$U32</f>
        <v>0</v>
      </c>
      <c r="AG23" s="75">
        <f>+Acres!AG22*'Machinery Operations'!$U32</f>
        <v>0</v>
      </c>
      <c r="AH23" s="75">
        <f>+Acres!AH22*'Machinery Operations'!$U32</f>
        <v>0</v>
      </c>
      <c r="AI23" s="75">
        <f>+Acres!AI22*'Machinery Operations'!$U32</f>
        <v>0</v>
      </c>
      <c r="AJ23" s="75">
        <f>+Acres!AJ22*'Machinery Operations'!$U32</f>
        <v>0</v>
      </c>
      <c r="AK23" s="75">
        <f>+Acres!AK22*'Machinery Operations'!$U32</f>
        <v>0</v>
      </c>
      <c r="AL23" s="75">
        <f>+Acres!AL22*'Machinery Operations'!$U32</f>
        <v>0</v>
      </c>
      <c r="AM23" s="75">
        <f>+Acres!AM22*'Machinery Operations'!$U32</f>
        <v>0</v>
      </c>
      <c r="AN23" s="75">
        <f>+Acres!AN22*'Machinery Operations'!$U32</f>
        <v>0</v>
      </c>
      <c r="AO23" s="75">
        <f>+Acres!AO22*'Machinery Operations'!$U32</f>
        <v>0</v>
      </c>
      <c r="AP23" s="75">
        <f>+Acres!AP22*'Machinery Operations'!$U32</f>
        <v>0</v>
      </c>
      <c r="AQ23" s="75">
        <f>+Acres!AQ22*'Machinery Operations'!$U32</f>
        <v>0</v>
      </c>
    </row>
    <row r="24" spans="1:43" ht="18.75" customHeight="1" x14ac:dyDescent="0.2">
      <c r="A24" s="3" t="str">
        <f>+'Machinery Operations'!A33</f>
        <v>Activity</v>
      </c>
      <c r="B24" s="3">
        <f>+'Machinery Operations'!B33</f>
        <v>0</v>
      </c>
      <c r="C24" s="3">
        <f>+'Machinery Operations'!C33</f>
        <v>0</v>
      </c>
      <c r="D24" s="75">
        <f>+Acres!D23*'Machinery Operations'!$U33</f>
        <v>0</v>
      </c>
      <c r="E24" s="75">
        <f>+Acres!E23*'Machinery Operations'!$U33</f>
        <v>0</v>
      </c>
      <c r="F24" s="75">
        <f>+Acres!F23*'Machinery Operations'!$U33</f>
        <v>0</v>
      </c>
      <c r="G24" s="75">
        <f>+Acres!G23*'Machinery Operations'!$U33</f>
        <v>0</v>
      </c>
      <c r="H24" s="75">
        <f>+Acres!H23*'Machinery Operations'!$U33</f>
        <v>0</v>
      </c>
      <c r="I24" s="75">
        <f>+Acres!I23*'Machinery Operations'!$U33</f>
        <v>0</v>
      </c>
      <c r="J24" s="75">
        <f>+Acres!J23*'Machinery Operations'!$U33</f>
        <v>0</v>
      </c>
      <c r="K24" s="75">
        <f>+Acres!K23*'Machinery Operations'!$U33</f>
        <v>0</v>
      </c>
      <c r="L24" s="75">
        <f>+Acres!L23*'Machinery Operations'!$U33</f>
        <v>0</v>
      </c>
      <c r="M24" s="75">
        <f>+Acres!M23*'Machinery Operations'!$U33</f>
        <v>0</v>
      </c>
      <c r="N24" s="75">
        <f>+Acres!N23*'Machinery Operations'!$U33</f>
        <v>0</v>
      </c>
      <c r="O24" s="75">
        <f>+Acres!O23*'Machinery Operations'!$U33</f>
        <v>0</v>
      </c>
      <c r="P24" s="75">
        <f>+Acres!P23*'Machinery Operations'!$U33</f>
        <v>0</v>
      </c>
      <c r="Q24" s="75">
        <f>+Acres!Q23*'Machinery Operations'!$U33</f>
        <v>0</v>
      </c>
      <c r="R24" s="75">
        <f>+Acres!R23*'Machinery Operations'!$U33</f>
        <v>0</v>
      </c>
      <c r="S24" s="75">
        <f>+Acres!S23*'Machinery Operations'!$U33</f>
        <v>0</v>
      </c>
      <c r="T24" s="75">
        <f>+Acres!T23*'Machinery Operations'!$U33</f>
        <v>0</v>
      </c>
      <c r="U24" s="75">
        <f>+Acres!U23*'Machinery Operations'!$U33</f>
        <v>0</v>
      </c>
      <c r="V24" s="75">
        <f>+Acres!V23*'Machinery Operations'!$U33</f>
        <v>0</v>
      </c>
      <c r="W24" s="75">
        <f>+Acres!W23*'Machinery Operations'!$U33</f>
        <v>0</v>
      </c>
      <c r="X24" s="75">
        <f>+Acres!X23*'Machinery Operations'!$U33</f>
        <v>0</v>
      </c>
      <c r="Y24" s="75">
        <f>+Acres!Y23*'Machinery Operations'!$U33</f>
        <v>0</v>
      </c>
      <c r="Z24" s="75">
        <f>+Acres!Z23*'Machinery Operations'!$U33</f>
        <v>0</v>
      </c>
      <c r="AA24" s="75">
        <f>+Acres!AA23*'Machinery Operations'!$U33</f>
        <v>0</v>
      </c>
      <c r="AB24" s="75">
        <f>+Acres!AB23*'Machinery Operations'!$U33</f>
        <v>0</v>
      </c>
      <c r="AC24" s="75">
        <f>+Acres!AC23*'Machinery Operations'!$U33</f>
        <v>0</v>
      </c>
      <c r="AD24" s="75">
        <f>+Acres!AD23*'Machinery Operations'!$U33</f>
        <v>0</v>
      </c>
      <c r="AE24" s="75">
        <f>+Acres!AE23*'Machinery Operations'!$U33</f>
        <v>0</v>
      </c>
      <c r="AF24" s="75">
        <f>+Acres!AF23*'Machinery Operations'!$U33</f>
        <v>0</v>
      </c>
      <c r="AG24" s="75">
        <f>+Acres!AG23*'Machinery Operations'!$U33</f>
        <v>0</v>
      </c>
      <c r="AH24" s="75">
        <f>+Acres!AH23*'Machinery Operations'!$U33</f>
        <v>0</v>
      </c>
      <c r="AI24" s="75">
        <f>+Acres!AI23*'Machinery Operations'!$U33</f>
        <v>0</v>
      </c>
      <c r="AJ24" s="75">
        <f>+Acres!AJ23*'Machinery Operations'!$U33</f>
        <v>0</v>
      </c>
      <c r="AK24" s="75">
        <f>+Acres!AK23*'Machinery Operations'!$U33</f>
        <v>0</v>
      </c>
      <c r="AL24" s="75">
        <f>+Acres!AL23*'Machinery Operations'!$U33</f>
        <v>0</v>
      </c>
      <c r="AM24" s="75">
        <f>+Acres!AM23*'Machinery Operations'!$U33</f>
        <v>0</v>
      </c>
      <c r="AN24" s="75">
        <f>+Acres!AN23*'Machinery Operations'!$U33</f>
        <v>0</v>
      </c>
      <c r="AO24" s="75">
        <f>+Acres!AO23*'Machinery Operations'!$U33</f>
        <v>0</v>
      </c>
      <c r="AP24" s="75">
        <f>+Acres!AP23*'Machinery Operations'!$U33</f>
        <v>0</v>
      </c>
      <c r="AQ24" s="75">
        <f>+Acres!AQ23*'Machinery Operations'!$U33</f>
        <v>0</v>
      </c>
    </row>
    <row r="25" spans="1:43" ht="18.75" customHeight="1" x14ac:dyDescent="0.2">
      <c r="A25" s="3" t="str">
        <f>+'Machinery Operations'!A34</f>
        <v>Activity</v>
      </c>
      <c r="B25" s="3">
        <f>+'Machinery Operations'!B34</f>
        <v>0</v>
      </c>
      <c r="C25" s="3">
        <f>+'Machinery Operations'!C34</f>
        <v>0</v>
      </c>
      <c r="D25" s="75">
        <f>+Acres!D24*'Machinery Operations'!$U34</f>
        <v>0</v>
      </c>
      <c r="E25" s="75">
        <f>+Acres!E24*'Machinery Operations'!$U34</f>
        <v>0</v>
      </c>
      <c r="F25" s="75">
        <f>+Acres!F24*'Machinery Operations'!$U34</f>
        <v>0</v>
      </c>
      <c r="G25" s="75">
        <f>+Acres!G24*'Machinery Operations'!$U34</f>
        <v>0</v>
      </c>
      <c r="H25" s="75">
        <f>+Acres!H24*'Machinery Operations'!$U34</f>
        <v>0</v>
      </c>
      <c r="I25" s="75">
        <f>+Acres!I24*'Machinery Operations'!$U34</f>
        <v>0</v>
      </c>
      <c r="J25" s="75">
        <f>+Acres!J24*'Machinery Operations'!$U34</f>
        <v>0</v>
      </c>
      <c r="K25" s="75">
        <f>+Acres!K24*'Machinery Operations'!$U34</f>
        <v>0</v>
      </c>
      <c r="L25" s="75">
        <f>+Acres!L24*'Machinery Operations'!$U34</f>
        <v>0</v>
      </c>
      <c r="M25" s="75">
        <f>+Acres!M24*'Machinery Operations'!$U34</f>
        <v>0</v>
      </c>
      <c r="N25" s="75">
        <f>+Acres!N24*'Machinery Operations'!$U34</f>
        <v>0</v>
      </c>
      <c r="O25" s="75">
        <f>+Acres!O24*'Machinery Operations'!$U34</f>
        <v>0</v>
      </c>
      <c r="P25" s="75">
        <f>+Acres!P24*'Machinery Operations'!$U34</f>
        <v>0</v>
      </c>
      <c r="Q25" s="75">
        <f>+Acres!Q24*'Machinery Operations'!$U34</f>
        <v>0</v>
      </c>
      <c r="R25" s="75">
        <f>+Acres!R24*'Machinery Operations'!$U34</f>
        <v>0</v>
      </c>
      <c r="S25" s="75">
        <f>+Acres!S24*'Machinery Operations'!$U34</f>
        <v>0</v>
      </c>
      <c r="T25" s="75">
        <f>+Acres!T24*'Machinery Operations'!$U34</f>
        <v>0</v>
      </c>
      <c r="U25" s="75">
        <f>+Acres!U24*'Machinery Operations'!$U34</f>
        <v>0</v>
      </c>
      <c r="V25" s="75">
        <f>+Acres!V24*'Machinery Operations'!$U34</f>
        <v>0</v>
      </c>
      <c r="W25" s="75">
        <f>+Acres!W24*'Machinery Operations'!$U34</f>
        <v>0</v>
      </c>
      <c r="X25" s="75">
        <f>+Acres!X24*'Machinery Operations'!$U34</f>
        <v>0</v>
      </c>
      <c r="Y25" s="75">
        <f>+Acres!Y24*'Machinery Operations'!$U34</f>
        <v>0</v>
      </c>
      <c r="Z25" s="75">
        <f>+Acres!Z24*'Machinery Operations'!$U34</f>
        <v>0</v>
      </c>
      <c r="AA25" s="75">
        <f>+Acres!AA24*'Machinery Operations'!$U34</f>
        <v>0</v>
      </c>
      <c r="AB25" s="75">
        <f>+Acres!AB24*'Machinery Operations'!$U34</f>
        <v>0</v>
      </c>
      <c r="AC25" s="75">
        <f>+Acres!AC24*'Machinery Operations'!$U34</f>
        <v>0</v>
      </c>
      <c r="AD25" s="75">
        <f>+Acres!AD24*'Machinery Operations'!$U34</f>
        <v>0</v>
      </c>
      <c r="AE25" s="75">
        <f>+Acres!AE24*'Machinery Operations'!$U34</f>
        <v>0</v>
      </c>
      <c r="AF25" s="75">
        <f>+Acres!AF24*'Machinery Operations'!$U34</f>
        <v>0</v>
      </c>
      <c r="AG25" s="75">
        <f>+Acres!AG24*'Machinery Operations'!$U34</f>
        <v>0</v>
      </c>
      <c r="AH25" s="75">
        <f>+Acres!AH24*'Machinery Operations'!$U34</f>
        <v>0</v>
      </c>
      <c r="AI25" s="75">
        <f>+Acres!AI24*'Machinery Operations'!$U34</f>
        <v>0</v>
      </c>
      <c r="AJ25" s="75">
        <f>+Acres!AJ24*'Machinery Operations'!$U34</f>
        <v>0</v>
      </c>
      <c r="AK25" s="75">
        <f>+Acres!AK24*'Machinery Operations'!$U34</f>
        <v>0</v>
      </c>
      <c r="AL25" s="75">
        <f>+Acres!AL24*'Machinery Operations'!$U34</f>
        <v>0</v>
      </c>
      <c r="AM25" s="75">
        <f>+Acres!AM24*'Machinery Operations'!$U34</f>
        <v>0</v>
      </c>
      <c r="AN25" s="75">
        <f>+Acres!AN24*'Machinery Operations'!$U34</f>
        <v>0</v>
      </c>
      <c r="AO25" s="75">
        <f>+Acres!AO24*'Machinery Operations'!$U34</f>
        <v>0</v>
      </c>
      <c r="AP25" s="75">
        <f>+Acres!AP24*'Machinery Operations'!$U34</f>
        <v>0</v>
      </c>
      <c r="AQ25" s="75">
        <f>+Acres!AQ24*'Machinery Operations'!$U34</f>
        <v>0</v>
      </c>
    </row>
    <row r="26" spans="1:43" ht="18.75" customHeight="1" x14ac:dyDescent="0.2">
      <c r="A26" s="3" t="str">
        <f>+'Machinery Operations'!A35</f>
        <v>Activity</v>
      </c>
      <c r="B26" s="3">
        <f>+'Machinery Operations'!B35</f>
        <v>0</v>
      </c>
      <c r="C26" s="3">
        <f>+'Machinery Operations'!C35</f>
        <v>0</v>
      </c>
      <c r="D26" s="75">
        <f>+Acres!D25*'Machinery Operations'!$U35</f>
        <v>0</v>
      </c>
      <c r="E26" s="75">
        <f>+Acres!E25*'Machinery Operations'!$U35</f>
        <v>0</v>
      </c>
      <c r="F26" s="75">
        <f>+Acres!F25*'Machinery Operations'!$U35</f>
        <v>0</v>
      </c>
      <c r="G26" s="75">
        <f>+Acres!G25*'Machinery Operations'!$U35</f>
        <v>0</v>
      </c>
      <c r="H26" s="75">
        <f>+Acres!H25*'Machinery Operations'!$U35</f>
        <v>0</v>
      </c>
      <c r="I26" s="75">
        <f>+Acres!I25*'Machinery Operations'!$U35</f>
        <v>0</v>
      </c>
      <c r="J26" s="75">
        <f>+Acres!J25*'Machinery Operations'!$U35</f>
        <v>0</v>
      </c>
      <c r="K26" s="75">
        <f>+Acres!K25*'Machinery Operations'!$U35</f>
        <v>0</v>
      </c>
      <c r="L26" s="75">
        <f>+Acres!L25*'Machinery Operations'!$U35</f>
        <v>0</v>
      </c>
      <c r="M26" s="75">
        <f>+Acres!M25*'Machinery Operations'!$U35</f>
        <v>0</v>
      </c>
      <c r="N26" s="75">
        <f>+Acres!N25*'Machinery Operations'!$U35</f>
        <v>0</v>
      </c>
      <c r="O26" s="75">
        <f>+Acres!O25*'Machinery Operations'!$U35</f>
        <v>0</v>
      </c>
      <c r="P26" s="75">
        <f>+Acres!P25*'Machinery Operations'!$U35</f>
        <v>0</v>
      </c>
      <c r="Q26" s="75">
        <f>+Acres!Q25*'Machinery Operations'!$U35</f>
        <v>0</v>
      </c>
      <c r="R26" s="75">
        <f>+Acres!R25*'Machinery Operations'!$U35</f>
        <v>0</v>
      </c>
      <c r="S26" s="75">
        <f>+Acres!S25*'Machinery Operations'!$U35</f>
        <v>0</v>
      </c>
      <c r="T26" s="75">
        <f>+Acres!T25*'Machinery Operations'!$U35</f>
        <v>0</v>
      </c>
      <c r="U26" s="75">
        <f>+Acres!U25*'Machinery Operations'!$U35</f>
        <v>0</v>
      </c>
      <c r="V26" s="75">
        <f>+Acres!V25*'Machinery Operations'!$U35</f>
        <v>0</v>
      </c>
      <c r="W26" s="75">
        <f>+Acres!W25*'Machinery Operations'!$U35</f>
        <v>0</v>
      </c>
      <c r="X26" s="75">
        <f>+Acres!X25*'Machinery Operations'!$U35</f>
        <v>0</v>
      </c>
      <c r="Y26" s="75">
        <f>+Acres!Y25*'Machinery Operations'!$U35</f>
        <v>0</v>
      </c>
      <c r="Z26" s="75">
        <f>+Acres!Z25*'Machinery Operations'!$U35</f>
        <v>0</v>
      </c>
      <c r="AA26" s="75">
        <f>+Acres!AA25*'Machinery Operations'!$U35</f>
        <v>0</v>
      </c>
      <c r="AB26" s="75">
        <f>+Acres!AB25*'Machinery Operations'!$U35</f>
        <v>0</v>
      </c>
      <c r="AC26" s="75">
        <f>+Acres!AC25*'Machinery Operations'!$U35</f>
        <v>0</v>
      </c>
      <c r="AD26" s="75">
        <f>+Acres!AD25*'Machinery Operations'!$U35</f>
        <v>0</v>
      </c>
      <c r="AE26" s="75">
        <f>+Acres!AE25*'Machinery Operations'!$U35</f>
        <v>0</v>
      </c>
      <c r="AF26" s="75">
        <f>+Acres!AF25*'Machinery Operations'!$U35</f>
        <v>0</v>
      </c>
      <c r="AG26" s="75">
        <f>+Acres!AG25*'Machinery Operations'!$U35</f>
        <v>0</v>
      </c>
      <c r="AH26" s="75">
        <f>+Acres!AH25*'Machinery Operations'!$U35</f>
        <v>0</v>
      </c>
      <c r="AI26" s="75">
        <f>+Acres!AI25*'Machinery Operations'!$U35</f>
        <v>0</v>
      </c>
      <c r="AJ26" s="75">
        <f>+Acres!AJ25*'Machinery Operations'!$U35</f>
        <v>0</v>
      </c>
      <c r="AK26" s="75">
        <f>+Acres!AK25*'Machinery Operations'!$U35</f>
        <v>0</v>
      </c>
      <c r="AL26" s="75">
        <f>+Acres!AL25*'Machinery Operations'!$U35</f>
        <v>0</v>
      </c>
      <c r="AM26" s="75">
        <f>+Acres!AM25*'Machinery Operations'!$U35</f>
        <v>0</v>
      </c>
      <c r="AN26" s="75">
        <f>+Acres!AN25*'Machinery Operations'!$U35</f>
        <v>0</v>
      </c>
      <c r="AO26" s="75">
        <f>+Acres!AO25*'Machinery Operations'!$U35</f>
        <v>0</v>
      </c>
      <c r="AP26" s="75">
        <f>+Acres!AP25*'Machinery Operations'!$U35</f>
        <v>0</v>
      </c>
      <c r="AQ26" s="75">
        <f>+Acres!AQ25*'Machinery Operations'!$U35</f>
        <v>0</v>
      </c>
    </row>
    <row r="27" spans="1:43" ht="18.75" customHeight="1" x14ac:dyDescent="0.2">
      <c r="A27" s="3" t="str">
        <f>+'Machinery Operations'!A36</f>
        <v>Activity</v>
      </c>
      <c r="B27" s="3">
        <f>+'Machinery Operations'!B36</f>
        <v>0</v>
      </c>
      <c r="C27" s="3">
        <f>+'Machinery Operations'!C36</f>
        <v>0</v>
      </c>
      <c r="D27" s="75">
        <f>+Acres!D26*'Machinery Operations'!$U36</f>
        <v>0</v>
      </c>
      <c r="E27" s="75">
        <f>+Acres!E26*'Machinery Operations'!$U36</f>
        <v>0</v>
      </c>
      <c r="F27" s="75">
        <f>+Acres!F26*'Machinery Operations'!$U36</f>
        <v>0</v>
      </c>
      <c r="G27" s="75">
        <f>+Acres!G26*'Machinery Operations'!$U36</f>
        <v>0</v>
      </c>
      <c r="H27" s="75">
        <f>+Acres!H26*'Machinery Operations'!$U36</f>
        <v>0</v>
      </c>
      <c r="I27" s="75">
        <f>+Acres!I26*'Machinery Operations'!$U36</f>
        <v>0</v>
      </c>
      <c r="J27" s="75">
        <f>+Acres!J26*'Machinery Operations'!$U36</f>
        <v>0</v>
      </c>
      <c r="K27" s="75">
        <f>+Acres!K26*'Machinery Operations'!$U36</f>
        <v>0</v>
      </c>
      <c r="L27" s="75">
        <f>+Acres!L26*'Machinery Operations'!$U36</f>
        <v>0</v>
      </c>
      <c r="M27" s="75">
        <f>+Acres!M26*'Machinery Operations'!$U36</f>
        <v>0</v>
      </c>
      <c r="N27" s="75">
        <f>+Acres!N26*'Machinery Operations'!$U36</f>
        <v>0</v>
      </c>
      <c r="O27" s="75">
        <f>+Acres!O26*'Machinery Operations'!$U36</f>
        <v>0</v>
      </c>
      <c r="P27" s="75">
        <f>+Acres!P26*'Machinery Operations'!$U36</f>
        <v>0</v>
      </c>
      <c r="Q27" s="75">
        <f>+Acres!Q26*'Machinery Operations'!$U36</f>
        <v>0</v>
      </c>
      <c r="R27" s="75">
        <f>+Acres!R26*'Machinery Operations'!$U36</f>
        <v>0</v>
      </c>
      <c r="S27" s="75">
        <f>+Acres!S26*'Machinery Operations'!$U36</f>
        <v>0</v>
      </c>
      <c r="T27" s="75">
        <f>+Acres!T26*'Machinery Operations'!$U36</f>
        <v>0</v>
      </c>
      <c r="U27" s="75">
        <f>+Acres!U26*'Machinery Operations'!$U36</f>
        <v>0</v>
      </c>
      <c r="V27" s="75">
        <f>+Acres!V26*'Machinery Operations'!$U36</f>
        <v>0</v>
      </c>
      <c r="W27" s="75">
        <f>+Acres!W26*'Machinery Operations'!$U36</f>
        <v>0</v>
      </c>
      <c r="X27" s="75">
        <f>+Acres!X26*'Machinery Operations'!$U36</f>
        <v>0</v>
      </c>
      <c r="Y27" s="75">
        <f>+Acres!Y26*'Machinery Operations'!$U36</f>
        <v>0</v>
      </c>
      <c r="Z27" s="75">
        <f>+Acres!Z26*'Machinery Operations'!$U36</f>
        <v>0</v>
      </c>
      <c r="AA27" s="75">
        <f>+Acres!AA26*'Machinery Operations'!$U36</f>
        <v>0</v>
      </c>
      <c r="AB27" s="75">
        <f>+Acres!AB26*'Machinery Operations'!$U36</f>
        <v>0</v>
      </c>
      <c r="AC27" s="75">
        <f>+Acres!AC26*'Machinery Operations'!$U36</f>
        <v>0</v>
      </c>
      <c r="AD27" s="75">
        <f>+Acres!AD26*'Machinery Operations'!$U36</f>
        <v>0</v>
      </c>
      <c r="AE27" s="75">
        <f>+Acres!AE26*'Machinery Operations'!$U36</f>
        <v>0</v>
      </c>
      <c r="AF27" s="75">
        <f>+Acres!AF26*'Machinery Operations'!$U36</f>
        <v>0</v>
      </c>
      <c r="AG27" s="75">
        <f>+Acres!AG26*'Machinery Operations'!$U36</f>
        <v>0</v>
      </c>
      <c r="AH27" s="75">
        <f>+Acres!AH26*'Machinery Operations'!$U36</f>
        <v>0</v>
      </c>
      <c r="AI27" s="75">
        <f>+Acres!AI26*'Machinery Operations'!$U36</f>
        <v>0</v>
      </c>
      <c r="AJ27" s="75">
        <f>+Acres!AJ26*'Machinery Operations'!$U36</f>
        <v>0</v>
      </c>
      <c r="AK27" s="75">
        <f>+Acres!AK26*'Machinery Operations'!$U36</f>
        <v>0</v>
      </c>
      <c r="AL27" s="75">
        <f>+Acres!AL26*'Machinery Operations'!$U36</f>
        <v>0</v>
      </c>
      <c r="AM27" s="75">
        <f>+Acres!AM26*'Machinery Operations'!$U36</f>
        <v>0</v>
      </c>
      <c r="AN27" s="75">
        <f>+Acres!AN26*'Machinery Operations'!$U36</f>
        <v>0</v>
      </c>
      <c r="AO27" s="75">
        <f>+Acres!AO26*'Machinery Operations'!$U36</f>
        <v>0</v>
      </c>
      <c r="AP27" s="75">
        <f>+Acres!AP26*'Machinery Operations'!$U36</f>
        <v>0</v>
      </c>
      <c r="AQ27" s="75">
        <f>+Acres!AQ26*'Machinery Operations'!$U36</f>
        <v>0</v>
      </c>
    </row>
    <row r="28" spans="1:43" ht="18.75" customHeight="1" x14ac:dyDescent="0.2">
      <c r="A28" s="3" t="str">
        <f>+'Machinery Operations'!A37</f>
        <v>Activity</v>
      </c>
      <c r="B28" s="3">
        <f>+'Machinery Operations'!B37</f>
        <v>0</v>
      </c>
      <c r="C28" s="3">
        <f>+'Machinery Operations'!C37</f>
        <v>0</v>
      </c>
      <c r="D28" s="75">
        <f>+Acres!D27*'Machinery Operations'!$U37</f>
        <v>0</v>
      </c>
      <c r="E28" s="75">
        <f>+Acres!E27*'Machinery Operations'!$U37</f>
        <v>0</v>
      </c>
      <c r="F28" s="75">
        <f>+Acres!F27*'Machinery Operations'!$U37</f>
        <v>0</v>
      </c>
      <c r="G28" s="75">
        <f>+Acres!G27*'Machinery Operations'!$U37</f>
        <v>0</v>
      </c>
      <c r="H28" s="75">
        <f>+Acres!H27*'Machinery Operations'!$U37</f>
        <v>0</v>
      </c>
      <c r="I28" s="75">
        <f>+Acres!I27*'Machinery Operations'!$U37</f>
        <v>0</v>
      </c>
      <c r="J28" s="75">
        <f>+Acres!J27*'Machinery Operations'!$U37</f>
        <v>0</v>
      </c>
      <c r="K28" s="75">
        <f>+Acres!K27*'Machinery Operations'!$U37</f>
        <v>0</v>
      </c>
      <c r="L28" s="75">
        <f>+Acres!L27*'Machinery Operations'!$U37</f>
        <v>0</v>
      </c>
      <c r="M28" s="75">
        <f>+Acres!M27*'Machinery Operations'!$U37</f>
        <v>0</v>
      </c>
      <c r="N28" s="75">
        <f>+Acres!N27*'Machinery Operations'!$U37</f>
        <v>0</v>
      </c>
      <c r="O28" s="75">
        <f>+Acres!O27*'Machinery Operations'!$U37</f>
        <v>0</v>
      </c>
      <c r="P28" s="75">
        <f>+Acres!P27*'Machinery Operations'!$U37</f>
        <v>0</v>
      </c>
      <c r="Q28" s="75">
        <f>+Acres!Q27*'Machinery Operations'!$U37</f>
        <v>0</v>
      </c>
      <c r="R28" s="75">
        <f>+Acres!R27*'Machinery Operations'!$U37</f>
        <v>0</v>
      </c>
      <c r="S28" s="75">
        <f>+Acres!S27*'Machinery Operations'!$U37</f>
        <v>0</v>
      </c>
      <c r="T28" s="75">
        <f>+Acres!T27*'Machinery Operations'!$U37</f>
        <v>0</v>
      </c>
      <c r="U28" s="75">
        <f>+Acres!U27*'Machinery Operations'!$U37</f>
        <v>0</v>
      </c>
      <c r="V28" s="75">
        <f>+Acres!V27*'Machinery Operations'!$U37</f>
        <v>0</v>
      </c>
      <c r="W28" s="75">
        <f>+Acres!W27*'Machinery Operations'!$U37</f>
        <v>0</v>
      </c>
      <c r="X28" s="75">
        <f>+Acres!X27*'Machinery Operations'!$U37</f>
        <v>0</v>
      </c>
      <c r="Y28" s="75">
        <f>+Acres!Y27*'Machinery Operations'!$U37</f>
        <v>0</v>
      </c>
      <c r="Z28" s="75">
        <f>+Acres!Z27*'Machinery Operations'!$U37</f>
        <v>0</v>
      </c>
      <c r="AA28" s="75">
        <f>+Acres!AA27*'Machinery Operations'!$U37</f>
        <v>0</v>
      </c>
      <c r="AB28" s="75">
        <f>+Acres!AB27*'Machinery Operations'!$U37</f>
        <v>0</v>
      </c>
      <c r="AC28" s="75">
        <f>+Acres!AC27*'Machinery Operations'!$U37</f>
        <v>0</v>
      </c>
      <c r="AD28" s="75">
        <f>+Acres!AD27*'Machinery Operations'!$U37</f>
        <v>0</v>
      </c>
      <c r="AE28" s="75">
        <f>+Acres!AE27*'Machinery Operations'!$U37</f>
        <v>0</v>
      </c>
      <c r="AF28" s="75">
        <f>+Acres!AF27*'Machinery Operations'!$U37</f>
        <v>0</v>
      </c>
      <c r="AG28" s="75">
        <f>+Acres!AG27*'Machinery Operations'!$U37</f>
        <v>0</v>
      </c>
      <c r="AH28" s="75">
        <f>+Acres!AH27*'Machinery Operations'!$U37</f>
        <v>0</v>
      </c>
      <c r="AI28" s="75">
        <f>+Acres!AI27*'Machinery Operations'!$U37</f>
        <v>0</v>
      </c>
      <c r="AJ28" s="75">
        <f>+Acres!AJ27*'Machinery Operations'!$U37</f>
        <v>0</v>
      </c>
      <c r="AK28" s="75">
        <f>+Acres!AK27*'Machinery Operations'!$U37</f>
        <v>0</v>
      </c>
      <c r="AL28" s="75">
        <f>+Acres!AL27*'Machinery Operations'!$U37</f>
        <v>0</v>
      </c>
      <c r="AM28" s="75">
        <f>+Acres!AM27*'Machinery Operations'!$U37</f>
        <v>0</v>
      </c>
      <c r="AN28" s="75">
        <f>+Acres!AN27*'Machinery Operations'!$U37</f>
        <v>0</v>
      </c>
      <c r="AO28" s="75">
        <f>+Acres!AO27*'Machinery Operations'!$U37</f>
        <v>0</v>
      </c>
      <c r="AP28" s="75">
        <f>+Acres!AP27*'Machinery Operations'!$U37</f>
        <v>0</v>
      </c>
      <c r="AQ28" s="75">
        <f>+Acres!AQ27*'Machinery Operations'!$U37</f>
        <v>0</v>
      </c>
    </row>
    <row r="29" spans="1:43" ht="18.75" customHeight="1" x14ac:dyDescent="0.2">
      <c r="A29" s="3" t="str">
        <f>+'Machinery Operations'!A38</f>
        <v>Activity</v>
      </c>
      <c r="B29" s="3">
        <f>+'Machinery Operations'!B38</f>
        <v>0</v>
      </c>
      <c r="C29" s="3">
        <f>+'Machinery Operations'!C38</f>
        <v>0</v>
      </c>
      <c r="D29" s="75">
        <f>+Acres!D28*'Machinery Operations'!$U38</f>
        <v>0</v>
      </c>
      <c r="E29" s="75">
        <f>+Acres!E28*'Machinery Operations'!$U38</f>
        <v>0</v>
      </c>
      <c r="F29" s="75">
        <f>+Acres!F28*'Machinery Operations'!$U38</f>
        <v>0</v>
      </c>
      <c r="G29" s="75">
        <f>+Acres!G28*'Machinery Operations'!$U38</f>
        <v>0</v>
      </c>
      <c r="H29" s="75">
        <f>+Acres!H28*'Machinery Operations'!$U38</f>
        <v>0</v>
      </c>
      <c r="I29" s="75">
        <f>+Acres!I28*'Machinery Operations'!$U38</f>
        <v>0</v>
      </c>
      <c r="J29" s="75">
        <f>+Acres!J28*'Machinery Operations'!$U38</f>
        <v>0</v>
      </c>
      <c r="K29" s="75">
        <f>+Acres!K28*'Machinery Operations'!$U38</f>
        <v>0</v>
      </c>
      <c r="L29" s="75">
        <f>+Acres!L28*'Machinery Operations'!$U38</f>
        <v>0</v>
      </c>
      <c r="M29" s="75">
        <f>+Acres!M28*'Machinery Operations'!$U38</f>
        <v>0</v>
      </c>
      <c r="N29" s="75">
        <f>+Acres!N28*'Machinery Operations'!$U38</f>
        <v>0</v>
      </c>
      <c r="O29" s="75">
        <f>+Acres!O28*'Machinery Operations'!$U38</f>
        <v>0</v>
      </c>
      <c r="P29" s="75">
        <f>+Acres!P28*'Machinery Operations'!$U38</f>
        <v>0</v>
      </c>
      <c r="Q29" s="75">
        <f>+Acres!Q28*'Machinery Operations'!$U38</f>
        <v>0</v>
      </c>
      <c r="R29" s="75">
        <f>+Acres!R28*'Machinery Operations'!$U38</f>
        <v>0</v>
      </c>
      <c r="S29" s="75">
        <f>+Acres!S28*'Machinery Operations'!$U38</f>
        <v>0</v>
      </c>
      <c r="T29" s="75">
        <f>+Acres!T28*'Machinery Operations'!$U38</f>
        <v>0</v>
      </c>
      <c r="U29" s="75">
        <f>+Acres!U28*'Machinery Operations'!$U38</f>
        <v>0</v>
      </c>
      <c r="V29" s="75">
        <f>+Acres!V28*'Machinery Operations'!$U38</f>
        <v>0</v>
      </c>
      <c r="W29" s="75">
        <f>+Acres!W28*'Machinery Operations'!$U38</f>
        <v>0</v>
      </c>
      <c r="X29" s="75">
        <f>+Acres!X28*'Machinery Operations'!$U38</f>
        <v>0</v>
      </c>
      <c r="Y29" s="75">
        <f>+Acres!Y28*'Machinery Operations'!$U38</f>
        <v>0</v>
      </c>
      <c r="Z29" s="75">
        <f>+Acres!Z28*'Machinery Operations'!$U38</f>
        <v>0</v>
      </c>
      <c r="AA29" s="75">
        <f>+Acres!AA28*'Machinery Operations'!$U38</f>
        <v>0</v>
      </c>
      <c r="AB29" s="75">
        <f>+Acres!AB28*'Machinery Operations'!$U38</f>
        <v>0</v>
      </c>
      <c r="AC29" s="75">
        <f>+Acres!AC28*'Machinery Operations'!$U38</f>
        <v>0</v>
      </c>
      <c r="AD29" s="75">
        <f>+Acres!AD28*'Machinery Operations'!$U38</f>
        <v>0</v>
      </c>
      <c r="AE29" s="75">
        <f>+Acres!AE28*'Machinery Operations'!$U38</f>
        <v>0</v>
      </c>
      <c r="AF29" s="75">
        <f>+Acres!AF28*'Machinery Operations'!$U38</f>
        <v>0</v>
      </c>
      <c r="AG29" s="75">
        <f>+Acres!AG28*'Machinery Operations'!$U38</f>
        <v>0</v>
      </c>
      <c r="AH29" s="75">
        <f>+Acres!AH28*'Machinery Operations'!$U38</f>
        <v>0</v>
      </c>
      <c r="AI29" s="75">
        <f>+Acres!AI28*'Machinery Operations'!$U38</f>
        <v>0</v>
      </c>
      <c r="AJ29" s="75">
        <f>+Acres!AJ28*'Machinery Operations'!$U38</f>
        <v>0</v>
      </c>
      <c r="AK29" s="75">
        <f>+Acres!AK28*'Machinery Operations'!$U38</f>
        <v>0</v>
      </c>
      <c r="AL29" s="75">
        <f>+Acres!AL28*'Machinery Operations'!$U38</f>
        <v>0</v>
      </c>
      <c r="AM29" s="75">
        <f>+Acres!AM28*'Machinery Operations'!$U38</f>
        <v>0</v>
      </c>
      <c r="AN29" s="75">
        <f>+Acres!AN28*'Machinery Operations'!$U38</f>
        <v>0</v>
      </c>
      <c r="AO29" s="75">
        <f>+Acres!AO28*'Machinery Operations'!$U38</f>
        <v>0</v>
      </c>
      <c r="AP29" s="75">
        <f>+Acres!AP28*'Machinery Operations'!$U38</f>
        <v>0</v>
      </c>
      <c r="AQ29" s="75">
        <f>+Acres!AQ28*'Machinery Operations'!$U38</f>
        <v>0</v>
      </c>
    </row>
    <row r="30" spans="1:43" ht="18.75" customHeight="1" x14ac:dyDescent="0.2">
      <c r="A30" s="3" t="str">
        <f>+'Machinery Operations'!A39</f>
        <v>Activity</v>
      </c>
      <c r="B30" s="3">
        <f>+'Machinery Operations'!B39</f>
        <v>0</v>
      </c>
      <c r="C30" s="3">
        <f>+'Machinery Operations'!C39</f>
        <v>0</v>
      </c>
      <c r="D30" s="75">
        <f>+Acres!D29*'Machinery Operations'!$U39</f>
        <v>0</v>
      </c>
      <c r="E30" s="75">
        <f>+Acres!E29*'Machinery Operations'!$U39</f>
        <v>0</v>
      </c>
      <c r="F30" s="75">
        <f>+Acres!F29*'Machinery Operations'!$U39</f>
        <v>0</v>
      </c>
      <c r="G30" s="75">
        <f>+Acres!G29*'Machinery Operations'!$U39</f>
        <v>0</v>
      </c>
      <c r="H30" s="75">
        <f>+Acres!H29*'Machinery Operations'!$U39</f>
        <v>0</v>
      </c>
      <c r="I30" s="75">
        <f>+Acres!I29*'Machinery Operations'!$U39</f>
        <v>0</v>
      </c>
      <c r="J30" s="75">
        <f>+Acres!J29*'Machinery Operations'!$U39</f>
        <v>0</v>
      </c>
      <c r="K30" s="75">
        <f>+Acres!K29*'Machinery Operations'!$U39</f>
        <v>0</v>
      </c>
      <c r="L30" s="75">
        <f>+Acres!L29*'Machinery Operations'!$U39</f>
        <v>0</v>
      </c>
      <c r="M30" s="75">
        <f>+Acres!M29*'Machinery Operations'!$U39</f>
        <v>0</v>
      </c>
      <c r="N30" s="75">
        <f>+Acres!N29*'Machinery Operations'!$U39</f>
        <v>0</v>
      </c>
      <c r="O30" s="75">
        <f>+Acres!O29*'Machinery Operations'!$U39</f>
        <v>0</v>
      </c>
      <c r="P30" s="75">
        <f>+Acres!P29*'Machinery Operations'!$U39</f>
        <v>0</v>
      </c>
      <c r="Q30" s="75">
        <f>+Acres!Q29*'Machinery Operations'!$U39</f>
        <v>0</v>
      </c>
      <c r="R30" s="75">
        <f>+Acres!R29*'Machinery Operations'!$U39</f>
        <v>0</v>
      </c>
      <c r="S30" s="75">
        <f>+Acres!S29*'Machinery Operations'!$U39</f>
        <v>0</v>
      </c>
      <c r="T30" s="75">
        <f>+Acres!T29*'Machinery Operations'!$U39</f>
        <v>0</v>
      </c>
      <c r="U30" s="75">
        <f>+Acres!U29*'Machinery Operations'!$U39</f>
        <v>0</v>
      </c>
      <c r="V30" s="75">
        <f>+Acres!V29*'Machinery Operations'!$U39</f>
        <v>0</v>
      </c>
      <c r="W30" s="75">
        <f>+Acres!W29*'Machinery Operations'!$U39</f>
        <v>0</v>
      </c>
      <c r="X30" s="75">
        <f>+Acres!X29*'Machinery Operations'!$U39</f>
        <v>0</v>
      </c>
      <c r="Y30" s="75">
        <f>+Acres!Y29*'Machinery Operations'!$U39</f>
        <v>0</v>
      </c>
      <c r="Z30" s="75">
        <f>+Acres!Z29*'Machinery Operations'!$U39</f>
        <v>0</v>
      </c>
      <c r="AA30" s="75">
        <f>+Acres!AA29*'Machinery Operations'!$U39</f>
        <v>0</v>
      </c>
      <c r="AB30" s="75">
        <f>+Acres!AB29*'Machinery Operations'!$U39</f>
        <v>0</v>
      </c>
      <c r="AC30" s="75">
        <f>+Acres!AC29*'Machinery Operations'!$U39</f>
        <v>0</v>
      </c>
      <c r="AD30" s="75">
        <f>+Acres!AD29*'Machinery Operations'!$U39</f>
        <v>0</v>
      </c>
      <c r="AE30" s="75">
        <f>+Acres!AE29*'Machinery Operations'!$U39</f>
        <v>0</v>
      </c>
      <c r="AF30" s="75">
        <f>+Acres!AF29*'Machinery Operations'!$U39</f>
        <v>0</v>
      </c>
      <c r="AG30" s="75">
        <f>+Acres!AG29*'Machinery Operations'!$U39</f>
        <v>0</v>
      </c>
      <c r="AH30" s="75">
        <f>+Acres!AH29*'Machinery Operations'!$U39</f>
        <v>0</v>
      </c>
      <c r="AI30" s="75">
        <f>+Acres!AI29*'Machinery Operations'!$U39</f>
        <v>0</v>
      </c>
      <c r="AJ30" s="75">
        <f>+Acres!AJ29*'Machinery Operations'!$U39</f>
        <v>0</v>
      </c>
      <c r="AK30" s="75">
        <f>+Acres!AK29*'Machinery Operations'!$U39</f>
        <v>0</v>
      </c>
      <c r="AL30" s="75">
        <f>+Acres!AL29*'Machinery Operations'!$U39</f>
        <v>0</v>
      </c>
      <c r="AM30" s="75">
        <f>+Acres!AM29*'Machinery Operations'!$U39</f>
        <v>0</v>
      </c>
      <c r="AN30" s="75">
        <f>+Acres!AN29*'Machinery Operations'!$U39</f>
        <v>0</v>
      </c>
      <c r="AO30" s="75">
        <f>+Acres!AO29*'Machinery Operations'!$U39</f>
        <v>0</v>
      </c>
      <c r="AP30" s="75">
        <f>+Acres!AP29*'Machinery Operations'!$U39</f>
        <v>0</v>
      </c>
      <c r="AQ30" s="75">
        <f>+Acres!AQ29*'Machinery Operations'!$U39</f>
        <v>0</v>
      </c>
    </row>
    <row r="31" spans="1:43" ht="18.75" customHeight="1" x14ac:dyDescent="0.2">
      <c r="A31" s="3" t="str">
        <f>+'Machinery Operations'!A40</f>
        <v>Activity</v>
      </c>
      <c r="B31" s="3">
        <f>+'Machinery Operations'!B40</f>
        <v>0</v>
      </c>
      <c r="C31" s="3">
        <f>+'Machinery Operations'!C40</f>
        <v>0</v>
      </c>
      <c r="D31" s="75">
        <f>+Acres!D30*'Machinery Operations'!$U40</f>
        <v>0</v>
      </c>
      <c r="E31" s="75">
        <f>+Acres!E30*'Machinery Operations'!$U40</f>
        <v>0</v>
      </c>
      <c r="F31" s="75">
        <f>+Acres!F30*'Machinery Operations'!$U40</f>
        <v>0</v>
      </c>
      <c r="G31" s="75">
        <f>+Acres!G30*'Machinery Operations'!$U40</f>
        <v>0</v>
      </c>
      <c r="H31" s="75">
        <f>+Acres!H30*'Machinery Operations'!$U40</f>
        <v>0</v>
      </c>
      <c r="I31" s="75">
        <f>+Acres!I30*'Machinery Operations'!$U40</f>
        <v>0</v>
      </c>
      <c r="J31" s="75">
        <f>+Acres!J30*'Machinery Operations'!$U40</f>
        <v>0</v>
      </c>
      <c r="K31" s="75">
        <f>+Acres!K30*'Machinery Operations'!$U40</f>
        <v>0</v>
      </c>
      <c r="L31" s="75">
        <f>+Acres!L30*'Machinery Operations'!$U40</f>
        <v>0</v>
      </c>
      <c r="M31" s="75">
        <f>+Acres!M30*'Machinery Operations'!$U40</f>
        <v>0</v>
      </c>
      <c r="N31" s="75">
        <f>+Acres!N30*'Machinery Operations'!$U40</f>
        <v>0</v>
      </c>
      <c r="O31" s="75">
        <f>+Acres!O30*'Machinery Operations'!$U40</f>
        <v>0</v>
      </c>
      <c r="P31" s="75">
        <f>+Acres!P30*'Machinery Operations'!$U40</f>
        <v>0</v>
      </c>
      <c r="Q31" s="75">
        <f>+Acres!Q30*'Machinery Operations'!$U40</f>
        <v>0</v>
      </c>
      <c r="R31" s="75">
        <f>+Acres!R30*'Machinery Operations'!$U40</f>
        <v>0</v>
      </c>
      <c r="S31" s="75">
        <f>+Acres!S30*'Machinery Operations'!$U40</f>
        <v>0</v>
      </c>
      <c r="T31" s="75">
        <f>+Acres!T30*'Machinery Operations'!$U40</f>
        <v>0</v>
      </c>
      <c r="U31" s="75">
        <f>+Acres!U30*'Machinery Operations'!$U40</f>
        <v>0</v>
      </c>
      <c r="V31" s="75">
        <f>+Acres!V30*'Machinery Operations'!$U40</f>
        <v>0</v>
      </c>
      <c r="W31" s="75">
        <f>+Acres!W30*'Machinery Operations'!$U40</f>
        <v>0</v>
      </c>
      <c r="X31" s="75">
        <f>+Acres!X30*'Machinery Operations'!$U40</f>
        <v>0</v>
      </c>
      <c r="Y31" s="75">
        <f>+Acres!Y30*'Machinery Operations'!$U40</f>
        <v>0</v>
      </c>
      <c r="Z31" s="75">
        <f>+Acres!Z30*'Machinery Operations'!$U40</f>
        <v>0</v>
      </c>
      <c r="AA31" s="75">
        <f>+Acres!AA30*'Machinery Operations'!$U40</f>
        <v>0</v>
      </c>
      <c r="AB31" s="75">
        <f>+Acres!AB30*'Machinery Operations'!$U40</f>
        <v>0</v>
      </c>
      <c r="AC31" s="75">
        <f>+Acres!AC30*'Machinery Operations'!$U40</f>
        <v>0</v>
      </c>
      <c r="AD31" s="75">
        <f>+Acres!AD30*'Machinery Operations'!$U40</f>
        <v>0</v>
      </c>
      <c r="AE31" s="75">
        <f>+Acres!AE30*'Machinery Operations'!$U40</f>
        <v>0</v>
      </c>
      <c r="AF31" s="75">
        <f>+Acres!AF30*'Machinery Operations'!$U40</f>
        <v>0</v>
      </c>
      <c r="AG31" s="75">
        <f>+Acres!AG30*'Machinery Operations'!$U40</f>
        <v>0</v>
      </c>
      <c r="AH31" s="75">
        <f>+Acres!AH30*'Machinery Operations'!$U40</f>
        <v>0</v>
      </c>
      <c r="AI31" s="75">
        <f>+Acres!AI30*'Machinery Operations'!$U40</f>
        <v>0</v>
      </c>
      <c r="AJ31" s="75">
        <f>+Acres!AJ30*'Machinery Operations'!$U40</f>
        <v>0</v>
      </c>
      <c r="AK31" s="75">
        <f>+Acres!AK30*'Machinery Operations'!$U40</f>
        <v>0</v>
      </c>
      <c r="AL31" s="75">
        <f>+Acres!AL30*'Machinery Operations'!$U40</f>
        <v>0</v>
      </c>
      <c r="AM31" s="75">
        <f>+Acres!AM30*'Machinery Operations'!$U40</f>
        <v>0</v>
      </c>
      <c r="AN31" s="75">
        <f>+Acres!AN30*'Machinery Operations'!$U40</f>
        <v>0</v>
      </c>
      <c r="AO31" s="75">
        <f>+Acres!AO30*'Machinery Operations'!$U40</f>
        <v>0</v>
      </c>
      <c r="AP31" s="75">
        <f>+Acres!AP30*'Machinery Operations'!$U40</f>
        <v>0</v>
      </c>
      <c r="AQ31" s="75">
        <f>+Acres!AQ30*'Machinery Operations'!$U40</f>
        <v>0</v>
      </c>
    </row>
    <row r="32" spans="1:43" ht="18.75" customHeight="1" x14ac:dyDescent="0.2">
      <c r="A32" s="3" t="str">
        <f>+'Machinery Operations'!A41</f>
        <v>Activity</v>
      </c>
      <c r="B32" s="3">
        <f>+'Machinery Operations'!B41</f>
        <v>0</v>
      </c>
      <c r="C32" s="3">
        <f>+'Machinery Operations'!C41</f>
        <v>0</v>
      </c>
      <c r="D32" s="75">
        <f>+Acres!D31*'Machinery Operations'!$U41</f>
        <v>0</v>
      </c>
      <c r="E32" s="75">
        <f>+Acres!E31*'Machinery Operations'!$U41</f>
        <v>0</v>
      </c>
      <c r="F32" s="75">
        <f>+Acres!F31*'Machinery Operations'!$U41</f>
        <v>0</v>
      </c>
      <c r="G32" s="75">
        <f>+Acres!G31*'Machinery Operations'!$U41</f>
        <v>0</v>
      </c>
      <c r="H32" s="75">
        <f>+Acres!H31*'Machinery Operations'!$U41</f>
        <v>0</v>
      </c>
      <c r="I32" s="75">
        <f>+Acres!I31*'Machinery Operations'!$U41</f>
        <v>0</v>
      </c>
      <c r="J32" s="75">
        <f>+Acres!J31*'Machinery Operations'!$U41</f>
        <v>0</v>
      </c>
      <c r="K32" s="75">
        <f>+Acres!K31*'Machinery Operations'!$U41</f>
        <v>0</v>
      </c>
      <c r="L32" s="75">
        <f>+Acres!L31*'Machinery Operations'!$U41</f>
        <v>0</v>
      </c>
      <c r="M32" s="75">
        <f>+Acres!M31*'Machinery Operations'!$U41</f>
        <v>0</v>
      </c>
      <c r="N32" s="75">
        <f>+Acres!N31*'Machinery Operations'!$U41</f>
        <v>0</v>
      </c>
      <c r="O32" s="75">
        <f>+Acres!O31*'Machinery Operations'!$U41</f>
        <v>0</v>
      </c>
      <c r="P32" s="75">
        <f>+Acres!P31*'Machinery Operations'!$U41</f>
        <v>0</v>
      </c>
      <c r="Q32" s="75">
        <f>+Acres!Q31*'Machinery Operations'!$U41</f>
        <v>0</v>
      </c>
      <c r="R32" s="75">
        <f>+Acres!R31*'Machinery Operations'!$U41</f>
        <v>0</v>
      </c>
      <c r="S32" s="75">
        <f>+Acres!S31*'Machinery Operations'!$U41</f>
        <v>0</v>
      </c>
      <c r="T32" s="75">
        <f>+Acres!T31*'Machinery Operations'!$U41</f>
        <v>0</v>
      </c>
      <c r="U32" s="75">
        <f>+Acres!U31*'Machinery Operations'!$U41</f>
        <v>0</v>
      </c>
      <c r="V32" s="75">
        <f>+Acres!V31*'Machinery Operations'!$U41</f>
        <v>0</v>
      </c>
      <c r="W32" s="75">
        <f>+Acres!W31*'Machinery Operations'!$U41</f>
        <v>0</v>
      </c>
      <c r="X32" s="75">
        <f>+Acres!X31*'Machinery Operations'!$U41</f>
        <v>0</v>
      </c>
      <c r="Y32" s="75">
        <f>+Acres!Y31*'Machinery Operations'!$U41</f>
        <v>0</v>
      </c>
      <c r="Z32" s="75">
        <f>+Acres!Z31*'Machinery Operations'!$U41</f>
        <v>0</v>
      </c>
      <c r="AA32" s="75">
        <f>+Acres!AA31*'Machinery Operations'!$U41</f>
        <v>0</v>
      </c>
      <c r="AB32" s="75">
        <f>+Acres!AB31*'Machinery Operations'!$U41</f>
        <v>0</v>
      </c>
      <c r="AC32" s="75">
        <f>+Acres!AC31*'Machinery Operations'!$U41</f>
        <v>0</v>
      </c>
      <c r="AD32" s="75">
        <f>+Acres!AD31*'Machinery Operations'!$U41</f>
        <v>0</v>
      </c>
      <c r="AE32" s="75">
        <f>+Acres!AE31*'Machinery Operations'!$U41</f>
        <v>0</v>
      </c>
      <c r="AF32" s="75">
        <f>+Acres!AF31*'Machinery Operations'!$U41</f>
        <v>0</v>
      </c>
      <c r="AG32" s="75">
        <f>+Acres!AG31*'Machinery Operations'!$U41</f>
        <v>0</v>
      </c>
      <c r="AH32" s="75">
        <f>+Acres!AH31*'Machinery Operations'!$U41</f>
        <v>0</v>
      </c>
      <c r="AI32" s="75">
        <f>+Acres!AI31*'Machinery Operations'!$U41</f>
        <v>0</v>
      </c>
      <c r="AJ32" s="75">
        <f>+Acres!AJ31*'Machinery Operations'!$U41</f>
        <v>0</v>
      </c>
      <c r="AK32" s="75">
        <f>+Acres!AK31*'Machinery Operations'!$U41</f>
        <v>0</v>
      </c>
      <c r="AL32" s="75">
        <f>+Acres!AL31*'Machinery Operations'!$U41</f>
        <v>0</v>
      </c>
      <c r="AM32" s="75">
        <f>+Acres!AM31*'Machinery Operations'!$U41</f>
        <v>0</v>
      </c>
      <c r="AN32" s="75">
        <f>+Acres!AN31*'Machinery Operations'!$U41</f>
        <v>0</v>
      </c>
      <c r="AO32" s="75">
        <f>+Acres!AO31*'Machinery Operations'!$U41</f>
        <v>0</v>
      </c>
      <c r="AP32" s="75">
        <f>+Acres!AP31*'Machinery Operations'!$U41</f>
        <v>0</v>
      </c>
      <c r="AQ32" s="75">
        <f>+Acres!AQ31*'Machinery Operations'!$U41</f>
        <v>0</v>
      </c>
    </row>
    <row r="33" spans="1:43" ht="18.75" customHeight="1" x14ac:dyDescent="0.2">
      <c r="A33" s="3" t="str">
        <f>+'Machinery Operations'!A42</f>
        <v>Activity</v>
      </c>
      <c r="B33" s="3">
        <f>+'Machinery Operations'!B42</f>
        <v>0</v>
      </c>
      <c r="C33" s="3">
        <f>+'Machinery Operations'!C42</f>
        <v>0</v>
      </c>
      <c r="D33" s="75">
        <f>+Acres!D32*'Machinery Operations'!$U42</f>
        <v>0</v>
      </c>
      <c r="E33" s="75">
        <f>+Acres!E32*'Machinery Operations'!$U42</f>
        <v>0</v>
      </c>
      <c r="F33" s="75">
        <f>+Acres!F32*'Machinery Operations'!$U42</f>
        <v>0</v>
      </c>
      <c r="G33" s="75">
        <f>+Acres!G32*'Machinery Operations'!$U42</f>
        <v>0</v>
      </c>
      <c r="H33" s="75">
        <f>+Acres!H32*'Machinery Operations'!$U42</f>
        <v>0</v>
      </c>
      <c r="I33" s="75">
        <f>+Acres!I32*'Machinery Operations'!$U42</f>
        <v>0</v>
      </c>
      <c r="J33" s="75">
        <f>+Acres!J32*'Machinery Operations'!$U42</f>
        <v>0</v>
      </c>
      <c r="K33" s="75">
        <f>+Acres!K32*'Machinery Operations'!$U42</f>
        <v>0</v>
      </c>
      <c r="L33" s="75">
        <f>+Acres!L32*'Machinery Operations'!$U42</f>
        <v>0</v>
      </c>
      <c r="M33" s="75">
        <f>+Acres!M32*'Machinery Operations'!$U42</f>
        <v>0</v>
      </c>
      <c r="N33" s="75">
        <f>+Acres!N32*'Machinery Operations'!$U42</f>
        <v>0</v>
      </c>
      <c r="O33" s="75">
        <f>+Acres!O32*'Machinery Operations'!$U42</f>
        <v>0</v>
      </c>
      <c r="P33" s="75">
        <f>+Acres!P32*'Machinery Operations'!$U42</f>
        <v>0</v>
      </c>
      <c r="Q33" s="75">
        <f>+Acres!Q32*'Machinery Operations'!$U42</f>
        <v>0</v>
      </c>
      <c r="R33" s="75">
        <f>+Acres!R32*'Machinery Operations'!$U42</f>
        <v>0</v>
      </c>
      <c r="S33" s="75">
        <f>+Acres!S32*'Machinery Operations'!$U42</f>
        <v>0</v>
      </c>
      <c r="T33" s="75">
        <f>+Acres!T32*'Machinery Operations'!$U42</f>
        <v>0</v>
      </c>
      <c r="U33" s="75">
        <f>+Acres!U32*'Machinery Operations'!$U42</f>
        <v>0</v>
      </c>
      <c r="V33" s="75">
        <f>+Acres!V32*'Machinery Operations'!$U42</f>
        <v>0</v>
      </c>
      <c r="W33" s="75">
        <f>+Acres!W32*'Machinery Operations'!$U42</f>
        <v>0</v>
      </c>
      <c r="X33" s="75">
        <f>+Acres!X32*'Machinery Operations'!$U42</f>
        <v>0</v>
      </c>
      <c r="Y33" s="75">
        <f>+Acres!Y32*'Machinery Operations'!$U42</f>
        <v>0</v>
      </c>
      <c r="Z33" s="75">
        <f>+Acres!Z32*'Machinery Operations'!$U42</f>
        <v>0</v>
      </c>
      <c r="AA33" s="75">
        <f>+Acres!AA32*'Machinery Operations'!$U42</f>
        <v>0</v>
      </c>
      <c r="AB33" s="75">
        <f>+Acres!AB32*'Machinery Operations'!$U42</f>
        <v>0</v>
      </c>
      <c r="AC33" s="75">
        <f>+Acres!AC32*'Machinery Operations'!$U42</f>
        <v>0</v>
      </c>
      <c r="AD33" s="75">
        <f>+Acres!AD32*'Machinery Operations'!$U42</f>
        <v>0</v>
      </c>
      <c r="AE33" s="75">
        <f>+Acres!AE32*'Machinery Operations'!$U42</f>
        <v>0</v>
      </c>
      <c r="AF33" s="75">
        <f>+Acres!AF32*'Machinery Operations'!$U42</f>
        <v>0</v>
      </c>
      <c r="AG33" s="75">
        <f>+Acres!AG32*'Machinery Operations'!$U42</f>
        <v>0</v>
      </c>
      <c r="AH33" s="75">
        <f>+Acres!AH32*'Machinery Operations'!$U42</f>
        <v>0</v>
      </c>
      <c r="AI33" s="75">
        <f>+Acres!AI32*'Machinery Operations'!$U42</f>
        <v>0</v>
      </c>
      <c r="AJ33" s="75">
        <f>+Acres!AJ32*'Machinery Operations'!$U42</f>
        <v>0</v>
      </c>
      <c r="AK33" s="75">
        <f>+Acres!AK32*'Machinery Operations'!$U42</f>
        <v>0</v>
      </c>
      <c r="AL33" s="75">
        <f>+Acres!AL32*'Machinery Operations'!$U42</f>
        <v>0</v>
      </c>
      <c r="AM33" s="75">
        <f>+Acres!AM32*'Machinery Operations'!$U42</f>
        <v>0</v>
      </c>
      <c r="AN33" s="75">
        <f>+Acres!AN32*'Machinery Operations'!$U42</f>
        <v>0</v>
      </c>
      <c r="AO33" s="75">
        <f>+Acres!AO32*'Machinery Operations'!$U42</f>
        <v>0</v>
      </c>
      <c r="AP33" s="75">
        <f>+Acres!AP32*'Machinery Operations'!$U42</f>
        <v>0</v>
      </c>
      <c r="AQ33" s="75">
        <f>+Acres!AQ32*'Machinery Operations'!$U42</f>
        <v>0</v>
      </c>
    </row>
    <row r="34" spans="1:43" ht="18.75" customHeight="1" x14ac:dyDescent="0.2">
      <c r="A34" s="3" t="str">
        <f>+'Machinery Operations'!A43</f>
        <v>Activity</v>
      </c>
      <c r="B34" s="3">
        <f>+'Machinery Operations'!B43</f>
        <v>0</v>
      </c>
      <c r="C34" s="3">
        <f>+'Machinery Operations'!C43</f>
        <v>0</v>
      </c>
      <c r="D34" s="75">
        <f>+Acres!D33*'Machinery Operations'!$U43</f>
        <v>0</v>
      </c>
      <c r="E34" s="75">
        <f>+Acres!E33*'Machinery Operations'!$U43</f>
        <v>0</v>
      </c>
      <c r="F34" s="75">
        <f>+Acres!F33*'Machinery Operations'!$U43</f>
        <v>0</v>
      </c>
      <c r="G34" s="75">
        <f>+Acres!G33*'Machinery Operations'!$U43</f>
        <v>0</v>
      </c>
      <c r="H34" s="75">
        <f>+Acres!H33*'Machinery Operations'!$U43</f>
        <v>0</v>
      </c>
      <c r="I34" s="75">
        <f>+Acres!I33*'Machinery Operations'!$U43</f>
        <v>0</v>
      </c>
      <c r="J34" s="75">
        <f>+Acres!J33*'Machinery Operations'!$U43</f>
        <v>0</v>
      </c>
      <c r="K34" s="75">
        <f>+Acres!K33*'Machinery Operations'!$U43</f>
        <v>0</v>
      </c>
      <c r="L34" s="75">
        <f>+Acres!L33*'Machinery Operations'!$U43</f>
        <v>0</v>
      </c>
      <c r="M34" s="75">
        <f>+Acres!M33*'Machinery Operations'!$U43</f>
        <v>0</v>
      </c>
      <c r="N34" s="75">
        <f>+Acres!N33*'Machinery Operations'!$U43</f>
        <v>0</v>
      </c>
      <c r="O34" s="75">
        <f>+Acres!O33*'Machinery Operations'!$U43</f>
        <v>0</v>
      </c>
      <c r="P34" s="75">
        <f>+Acres!P33*'Machinery Operations'!$U43</f>
        <v>0</v>
      </c>
      <c r="Q34" s="75">
        <f>+Acres!Q33*'Machinery Operations'!$U43</f>
        <v>0</v>
      </c>
      <c r="R34" s="75">
        <f>+Acres!R33*'Machinery Operations'!$U43</f>
        <v>0</v>
      </c>
      <c r="S34" s="75">
        <f>+Acres!S33*'Machinery Operations'!$U43</f>
        <v>0</v>
      </c>
      <c r="T34" s="75">
        <f>+Acres!T33*'Machinery Operations'!$U43</f>
        <v>0</v>
      </c>
      <c r="U34" s="75">
        <f>+Acres!U33*'Machinery Operations'!$U43</f>
        <v>0</v>
      </c>
      <c r="V34" s="75">
        <f>+Acres!V33*'Machinery Operations'!$U43</f>
        <v>0</v>
      </c>
      <c r="W34" s="75">
        <f>+Acres!W33*'Machinery Operations'!$U43</f>
        <v>0</v>
      </c>
      <c r="X34" s="75">
        <f>+Acres!X33*'Machinery Operations'!$U43</f>
        <v>0</v>
      </c>
      <c r="Y34" s="75">
        <f>+Acres!Y33*'Machinery Operations'!$U43</f>
        <v>0</v>
      </c>
      <c r="Z34" s="75">
        <f>+Acres!Z33*'Machinery Operations'!$U43</f>
        <v>0</v>
      </c>
      <c r="AA34" s="75">
        <f>+Acres!AA33*'Machinery Operations'!$U43</f>
        <v>0</v>
      </c>
      <c r="AB34" s="75">
        <f>+Acres!AB33*'Machinery Operations'!$U43</f>
        <v>0</v>
      </c>
      <c r="AC34" s="75">
        <f>+Acres!AC33*'Machinery Operations'!$U43</f>
        <v>0</v>
      </c>
      <c r="AD34" s="75">
        <f>+Acres!AD33*'Machinery Operations'!$U43</f>
        <v>0</v>
      </c>
      <c r="AE34" s="75">
        <f>+Acres!AE33*'Machinery Operations'!$U43</f>
        <v>0</v>
      </c>
      <c r="AF34" s="75">
        <f>+Acres!AF33*'Machinery Operations'!$U43</f>
        <v>0</v>
      </c>
      <c r="AG34" s="75">
        <f>+Acres!AG33*'Machinery Operations'!$U43</f>
        <v>0</v>
      </c>
      <c r="AH34" s="75">
        <f>+Acres!AH33*'Machinery Operations'!$U43</f>
        <v>0</v>
      </c>
      <c r="AI34" s="75">
        <f>+Acres!AI33*'Machinery Operations'!$U43</f>
        <v>0</v>
      </c>
      <c r="AJ34" s="75">
        <f>+Acres!AJ33*'Machinery Operations'!$U43</f>
        <v>0</v>
      </c>
      <c r="AK34" s="75">
        <f>+Acres!AK33*'Machinery Operations'!$U43</f>
        <v>0</v>
      </c>
      <c r="AL34" s="75">
        <f>+Acres!AL33*'Machinery Operations'!$U43</f>
        <v>0</v>
      </c>
      <c r="AM34" s="75">
        <f>+Acres!AM33*'Machinery Operations'!$U43</f>
        <v>0</v>
      </c>
      <c r="AN34" s="75">
        <f>+Acres!AN33*'Machinery Operations'!$U43</f>
        <v>0</v>
      </c>
      <c r="AO34" s="75">
        <f>+Acres!AO33*'Machinery Operations'!$U43</f>
        <v>0</v>
      </c>
      <c r="AP34" s="75">
        <f>+Acres!AP33*'Machinery Operations'!$U43</f>
        <v>0</v>
      </c>
      <c r="AQ34" s="75">
        <f>+Acres!AQ33*'Machinery Operations'!$U43</f>
        <v>0</v>
      </c>
    </row>
    <row r="35" spans="1:43" ht="18.75" customHeight="1" x14ac:dyDescent="0.2">
      <c r="A35" s="3" t="str">
        <f>+'Machinery Operations'!A44</f>
        <v>Activity</v>
      </c>
      <c r="B35" s="3">
        <f>+'Machinery Operations'!B44</f>
        <v>0</v>
      </c>
      <c r="C35" s="3">
        <f>+'Machinery Operations'!C44</f>
        <v>0</v>
      </c>
      <c r="D35" s="75">
        <f>+Acres!D34*'Machinery Operations'!$U44</f>
        <v>0</v>
      </c>
      <c r="E35" s="75">
        <f>+Acres!E34*'Machinery Operations'!$U44</f>
        <v>0</v>
      </c>
      <c r="F35" s="75">
        <f>+Acres!F34*'Machinery Operations'!$U44</f>
        <v>0</v>
      </c>
      <c r="G35" s="75">
        <f>+Acres!G34*'Machinery Operations'!$U44</f>
        <v>0</v>
      </c>
      <c r="H35" s="75">
        <f>+Acres!H34*'Machinery Operations'!$U44</f>
        <v>0</v>
      </c>
      <c r="I35" s="75">
        <f>+Acres!I34*'Machinery Operations'!$U44</f>
        <v>0</v>
      </c>
      <c r="J35" s="75">
        <f>+Acres!J34*'Machinery Operations'!$U44</f>
        <v>0</v>
      </c>
      <c r="K35" s="75">
        <f>+Acres!K34*'Machinery Operations'!$U44</f>
        <v>0</v>
      </c>
      <c r="L35" s="75">
        <f>+Acres!L34*'Machinery Operations'!$U44</f>
        <v>0</v>
      </c>
      <c r="M35" s="75">
        <f>+Acres!M34*'Machinery Operations'!$U44</f>
        <v>0</v>
      </c>
      <c r="N35" s="75">
        <f>+Acres!N34*'Machinery Operations'!$U44</f>
        <v>0</v>
      </c>
      <c r="O35" s="75">
        <f>+Acres!O34*'Machinery Operations'!$U44</f>
        <v>0</v>
      </c>
      <c r="P35" s="75">
        <f>+Acres!P34*'Machinery Operations'!$U44</f>
        <v>0</v>
      </c>
      <c r="Q35" s="75">
        <f>+Acres!Q34*'Machinery Operations'!$U44</f>
        <v>0</v>
      </c>
      <c r="R35" s="75">
        <f>+Acres!R34*'Machinery Operations'!$U44</f>
        <v>0</v>
      </c>
      <c r="S35" s="75">
        <f>+Acres!S34*'Machinery Operations'!$U44</f>
        <v>0</v>
      </c>
      <c r="T35" s="75">
        <f>+Acres!T34*'Machinery Operations'!$U44</f>
        <v>0</v>
      </c>
      <c r="U35" s="75">
        <f>+Acres!U34*'Machinery Operations'!$U44</f>
        <v>0</v>
      </c>
      <c r="V35" s="75">
        <f>+Acres!V34*'Machinery Operations'!$U44</f>
        <v>0</v>
      </c>
      <c r="W35" s="75">
        <f>+Acres!W34*'Machinery Operations'!$U44</f>
        <v>0</v>
      </c>
      <c r="X35" s="75">
        <f>+Acres!X34*'Machinery Operations'!$U44</f>
        <v>0</v>
      </c>
      <c r="Y35" s="75">
        <f>+Acres!Y34*'Machinery Operations'!$U44</f>
        <v>0</v>
      </c>
      <c r="Z35" s="75">
        <f>+Acres!Z34*'Machinery Operations'!$U44</f>
        <v>0</v>
      </c>
      <c r="AA35" s="75">
        <f>+Acres!AA34*'Machinery Operations'!$U44</f>
        <v>0</v>
      </c>
      <c r="AB35" s="75">
        <f>+Acres!AB34*'Machinery Operations'!$U44</f>
        <v>0</v>
      </c>
      <c r="AC35" s="75">
        <f>+Acres!AC34*'Machinery Operations'!$U44</f>
        <v>0</v>
      </c>
      <c r="AD35" s="75">
        <f>+Acres!AD34*'Machinery Operations'!$U44</f>
        <v>0</v>
      </c>
      <c r="AE35" s="75">
        <f>+Acres!AE34*'Machinery Operations'!$U44</f>
        <v>0</v>
      </c>
      <c r="AF35" s="75">
        <f>+Acres!AF34*'Machinery Operations'!$U44</f>
        <v>0</v>
      </c>
      <c r="AG35" s="75">
        <f>+Acres!AG34*'Machinery Operations'!$U44</f>
        <v>0</v>
      </c>
      <c r="AH35" s="75">
        <f>+Acres!AH34*'Machinery Operations'!$U44</f>
        <v>0</v>
      </c>
      <c r="AI35" s="75">
        <f>+Acres!AI34*'Machinery Operations'!$U44</f>
        <v>0</v>
      </c>
      <c r="AJ35" s="75">
        <f>+Acres!AJ34*'Machinery Operations'!$U44</f>
        <v>0</v>
      </c>
      <c r="AK35" s="75">
        <f>+Acres!AK34*'Machinery Operations'!$U44</f>
        <v>0</v>
      </c>
      <c r="AL35" s="75">
        <f>+Acres!AL34*'Machinery Operations'!$U44</f>
        <v>0</v>
      </c>
      <c r="AM35" s="75">
        <f>+Acres!AM34*'Machinery Operations'!$U44</f>
        <v>0</v>
      </c>
      <c r="AN35" s="75">
        <f>+Acres!AN34*'Machinery Operations'!$U44</f>
        <v>0</v>
      </c>
      <c r="AO35" s="75">
        <f>+Acres!AO34*'Machinery Operations'!$U44</f>
        <v>0</v>
      </c>
      <c r="AP35" s="75">
        <f>+Acres!AP34*'Machinery Operations'!$U44</f>
        <v>0</v>
      </c>
      <c r="AQ35" s="75">
        <f>+Acres!AQ34*'Machinery Operations'!$U44</f>
        <v>0</v>
      </c>
    </row>
    <row r="36" spans="1:43" s="32" customFormat="1" ht="18.75" customHeight="1" x14ac:dyDescent="0.2">
      <c r="A36" s="3" t="str">
        <f>+'Machinery Operations'!A45</f>
        <v>Activity</v>
      </c>
      <c r="B36" s="3">
        <f>+'Machinery Operations'!B45</f>
        <v>0</v>
      </c>
      <c r="C36" s="3">
        <f>+'Machinery Operations'!C45</f>
        <v>0</v>
      </c>
      <c r="D36" s="75">
        <f>+Acres!D35*'Machinery Operations'!$U45</f>
        <v>0</v>
      </c>
      <c r="E36" s="75">
        <f>+Acres!E35*'Machinery Operations'!$U45</f>
        <v>0</v>
      </c>
      <c r="F36" s="75">
        <f>+Acres!F35*'Machinery Operations'!$U45</f>
        <v>0</v>
      </c>
      <c r="G36" s="75">
        <f>+Acres!G35*'Machinery Operations'!$U45</f>
        <v>0</v>
      </c>
      <c r="H36" s="75">
        <f>+Acres!H35*'Machinery Operations'!$U45</f>
        <v>0</v>
      </c>
      <c r="I36" s="75">
        <f>+Acres!I35*'Machinery Operations'!$U45</f>
        <v>0</v>
      </c>
      <c r="J36" s="75">
        <f>+Acres!J35*'Machinery Operations'!$U45</f>
        <v>0</v>
      </c>
      <c r="K36" s="75">
        <f>+Acres!K35*'Machinery Operations'!$U45</f>
        <v>0</v>
      </c>
      <c r="L36" s="75">
        <f>+Acres!L35*'Machinery Operations'!$U45</f>
        <v>0</v>
      </c>
      <c r="M36" s="75">
        <f>+Acres!M35*'Machinery Operations'!$U45</f>
        <v>0</v>
      </c>
      <c r="N36" s="75">
        <f>+Acres!N35*'Machinery Operations'!$U45</f>
        <v>0</v>
      </c>
      <c r="O36" s="75">
        <f>+Acres!O35*'Machinery Operations'!$U45</f>
        <v>0</v>
      </c>
      <c r="P36" s="75">
        <f>+Acres!P35*'Machinery Operations'!$U45</f>
        <v>0</v>
      </c>
      <c r="Q36" s="75">
        <f>+Acres!Q35*'Machinery Operations'!$U45</f>
        <v>0</v>
      </c>
      <c r="R36" s="75">
        <f>+Acres!R35*'Machinery Operations'!$U45</f>
        <v>0</v>
      </c>
      <c r="S36" s="75">
        <f>+Acres!S35*'Machinery Operations'!$U45</f>
        <v>0</v>
      </c>
      <c r="T36" s="75">
        <f>+Acres!T35*'Machinery Operations'!$U45</f>
        <v>0</v>
      </c>
      <c r="U36" s="75">
        <f>+Acres!U35*'Machinery Operations'!$U45</f>
        <v>0</v>
      </c>
      <c r="V36" s="75">
        <f>+Acres!V35*'Machinery Operations'!$U45</f>
        <v>0</v>
      </c>
      <c r="W36" s="75">
        <f>+Acres!W35*'Machinery Operations'!$U45</f>
        <v>0</v>
      </c>
      <c r="X36" s="75">
        <f>+Acres!X35*'Machinery Operations'!$U45</f>
        <v>0</v>
      </c>
      <c r="Y36" s="75">
        <f>+Acres!Y35*'Machinery Operations'!$U45</f>
        <v>0</v>
      </c>
      <c r="Z36" s="75">
        <f>+Acres!Z35*'Machinery Operations'!$U45</f>
        <v>0</v>
      </c>
      <c r="AA36" s="75">
        <f>+Acres!AA35*'Machinery Operations'!$U45</f>
        <v>0</v>
      </c>
      <c r="AB36" s="75">
        <f>+Acres!AB35*'Machinery Operations'!$U45</f>
        <v>0</v>
      </c>
      <c r="AC36" s="75">
        <f>+Acres!AC35*'Machinery Operations'!$U45</f>
        <v>0</v>
      </c>
      <c r="AD36" s="75">
        <f>+Acres!AD35*'Machinery Operations'!$U45</f>
        <v>0</v>
      </c>
      <c r="AE36" s="75">
        <f>+Acres!AE35*'Machinery Operations'!$U45</f>
        <v>0</v>
      </c>
      <c r="AF36" s="75">
        <f>+Acres!AF35*'Machinery Operations'!$U45</f>
        <v>0</v>
      </c>
      <c r="AG36" s="75">
        <f>+Acres!AG35*'Machinery Operations'!$U45</f>
        <v>0</v>
      </c>
      <c r="AH36" s="75">
        <f>+Acres!AH35*'Machinery Operations'!$U45</f>
        <v>0</v>
      </c>
      <c r="AI36" s="75">
        <f>+Acres!AI35*'Machinery Operations'!$U45</f>
        <v>0</v>
      </c>
      <c r="AJ36" s="75">
        <f>+Acres!AJ35*'Machinery Operations'!$U45</f>
        <v>0</v>
      </c>
      <c r="AK36" s="75">
        <f>+Acres!AK35*'Machinery Operations'!$U45</f>
        <v>0</v>
      </c>
      <c r="AL36" s="75">
        <f>+Acres!AL35*'Machinery Operations'!$U45</f>
        <v>0</v>
      </c>
      <c r="AM36" s="75">
        <f>+Acres!AM35*'Machinery Operations'!$U45</f>
        <v>0</v>
      </c>
      <c r="AN36" s="75">
        <f>+Acres!AN35*'Machinery Operations'!$U45</f>
        <v>0</v>
      </c>
      <c r="AO36" s="75">
        <f>+Acres!AO35*'Machinery Operations'!$U45</f>
        <v>0</v>
      </c>
      <c r="AP36" s="75">
        <f>+Acres!AP35*'Machinery Operations'!$U45</f>
        <v>0</v>
      </c>
      <c r="AQ36" s="75">
        <f>+Acres!AQ35*'Machinery Operations'!$U45</f>
        <v>0</v>
      </c>
    </row>
    <row r="37" spans="1:43" ht="18.75" customHeight="1" x14ac:dyDescent="0.2">
      <c r="A37" s="3" t="str">
        <f>+'Machinery Operations'!A46</f>
        <v>Activity</v>
      </c>
      <c r="B37" s="3">
        <f>+'Machinery Operations'!B46</f>
        <v>0</v>
      </c>
      <c r="C37" s="3">
        <f>+'Machinery Operations'!C46</f>
        <v>0</v>
      </c>
      <c r="D37" s="75">
        <f>+Acres!D36*'Machinery Operations'!$U46</f>
        <v>0</v>
      </c>
      <c r="E37" s="75">
        <f>+Acres!E36*'Machinery Operations'!$U46</f>
        <v>0</v>
      </c>
      <c r="F37" s="75">
        <f>+Acres!F36*'Machinery Operations'!$U46</f>
        <v>0</v>
      </c>
      <c r="G37" s="75">
        <f>+Acres!G36*'Machinery Operations'!$U46</f>
        <v>0</v>
      </c>
      <c r="H37" s="75">
        <f>+Acres!H36*'Machinery Operations'!$U46</f>
        <v>0</v>
      </c>
      <c r="I37" s="75">
        <f>+Acres!I36*'Machinery Operations'!$U46</f>
        <v>0</v>
      </c>
      <c r="J37" s="75">
        <f>+Acres!J36*'Machinery Operations'!$U46</f>
        <v>0</v>
      </c>
      <c r="K37" s="75">
        <f>+Acres!K36*'Machinery Operations'!$U46</f>
        <v>0</v>
      </c>
      <c r="L37" s="75">
        <f>+Acres!L36*'Machinery Operations'!$U46</f>
        <v>0</v>
      </c>
      <c r="M37" s="75">
        <f>+Acres!M36*'Machinery Operations'!$U46</f>
        <v>0</v>
      </c>
      <c r="N37" s="75">
        <f>+Acres!N36*'Machinery Operations'!$U46</f>
        <v>0</v>
      </c>
      <c r="O37" s="75">
        <f>+Acres!O36*'Machinery Operations'!$U46</f>
        <v>0</v>
      </c>
      <c r="P37" s="75">
        <f>+Acres!P36*'Machinery Operations'!$U46</f>
        <v>0</v>
      </c>
      <c r="Q37" s="75">
        <f>+Acres!Q36*'Machinery Operations'!$U46</f>
        <v>0</v>
      </c>
      <c r="R37" s="75">
        <f>+Acres!R36*'Machinery Operations'!$U46</f>
        <v>0</v>
      </c>
      <c r="S37" s="75">
        <f>+Acres!S36*'Machinery Operations'!$U46</f>
        <v>0</v>
      </c>
      <c r="T37" s="75">
        <f>+Acres!T36*'Machinery Operations'!$U46</f>
        <v>0</v>
      </c>
      <c r="U37" s="75">
        <f>+Acres!U36*'Machinery Operations'!$U46</f>
        <v>0</v>
      </c>
      <c r="V37" s="75">
        <f>+Acres!V36*'Machinery Operations'!$U46</f>
        <v>0</v>
      </c>
      <c r="W37" s="75">
        <f>+Acres!W36*'Machinery Operations'!$U46</f>
        <v>0</v>
      </c>
      <c r="X37" s="75">
        <f>+Acres!X36*'Machinery Operations'!$U46</f>
        <v>0</v>
      </c>
      <c r="Y37" s="75">
        <f>+Acres!Y36*'Machinery Operations'!$U46</f>
        <v>0</v>
      </c>
      <c r="Z37" s="75">
        <f>+Acres!Z36*'Machinery Operations'!$U46</f>
        <v>0</v>
      </c>
      <c r="AA37" s="75">
        <f>+Acres!AA36*'Machinery Operations'!$U46</f>
        <v>0</v>
      </c>
      <c r="AB37" s="75">
        <f>+Acres!AB36*'Machinery Operations'!$U46</f>
        <v>0</v>
      </c>
      <c r="AC37" s="75">
        <f>+Acres!AC36*'Machinery Operations'!$U46</f>
        <v>0</v>
      </c>
      <c r="AD37" s="75">
        <f>+Acres!AD36*'Machinery Operations'!$U46</f>
        <v>0</v>
      </c>
      <c r="AE37" s="75">
        <f>+Acres!AE36*'Machinery Operations'!$U46</f>
        <v>0</v>
      </c>
      <c r="AF37" s="75">
        <f>+Acres!AF36*'Machinery Operations'!$U46</f>
        <v>0</v>
      </c>
      <c r="AG37" s="75">
        <f>+Acres!AG36*'Machinery Operations'!$U46</f>
        <v>0</v>
      </c>
      <c r="AH37" s="75">
        <f>+Acres!AH36*'Machinery Operations'!$U46</f>
        <v>0</v>
      </c>
      <c r="AI37" s="75">
        <f>+Acres!AI36*'Machinery Operations'!$U46</f>
        <v>0</v>
      </c>
      <c r="AJ37" s="75">
        <f>+Acres!AJ36*'Machinery Operations'!$U46</f>
        <v>0</v>
      </c>
      <c r="AK37" s="75">
        <f>+Acres!AK36*'Machinery Operations'!$U46</f>
        <v>0</v>
      </c>
      <c r="AL37" s="75">
        <f>+Acres!AL36*'Machinery Operations'!$U46</f>
        <v>0</v>
      </c>
      <c r="AM37" s="75">
        <f>+Acres!AM36*'Machinery Operations'!$U46</f>
        <v>0</v>
      </c>
      <c r="AN37" s="75">
        <f>+Acres!AN36*'Machinery Operations'!$U46</f>
        <v>0</v>
      </c>
      <c r="AO37" s="75">
        <f>+Acres!AO36*'Machinery Operations'!$U46</f>
        <v>0</v>
      </c>
      <c r="AP37" s="75">
        <f>+Acres!AP36*'Machinery Operations'!$U46</f>
        <v>0</v>
      </c>
      <c r="AQ37" s="75">
        <f>+Acres!AQ36*'Machinery Operations'!$U46</f>
        <v>0</v>
      </c>
    </row>
    <row r="38" spans="1:43" ht="18.75" customHeight="1" x14ac:dyDescent="0.2">
      <c r="A38" s="3" t="str">
        <f>+'Machinery Operations'!A47</f>
        <v>Activity</v>
      </c>
      <c r="B38" s="3">
        <f>+'Machinery Operations'!B47</f>
        <v>0</v>
      </c>
      <c r="C38" s="3">
        <f>+'Machinery Operations'!C47</f>
        <v>0</v>
      </c>
      <c r="D38" s="75">
        <f>+Acres!D37*'Machinery Operations'!$U47</f>
        <v>0</v>
      </c>
      <c r="E38" s="75">
        <f>+Acres!E37*'Machinery Operations'!$U47</f>
        <v>0</v>
      </c>
      <c r="F38" s="75">
        <f>+Acres!F37*'Machinery Operations'!$U47</f>
        <v>0</v>
      </c>
      <c r="G38" s="75">
        <f>+Acres!G37*'Machinery Operations'!$U47</f>
        <v>0</v>
      </c>
      <c r="H38" s="75">
        <f>+Acres!H37*'Machinery Operations'!$U47</f>
        <v>0</v>
      </c>
      <c r="I38" s="75">
        <f>+Acres!I37*'Machinery Operations'!$U47</f>
        <v>0</v>
      </c>
      <c r="J38" s="75">
        <f>+Acres!J37*'Machinery Operations'!$U47</f>
        <v>0</v>
      </c>
      <c r="K38" s="75">
        <f>+Acres!K37*'Machinery Operations'!$U47</f>
        <v>0</v>
      </c>
      <c r="L38" s="75">
        <f>+Acres!L37*'Machinery Operations'!$U47</f>
        <v>0</v>
      </c>
      <c r="M38" s="75">
        <f>+Acres!M37*'Machinery Operations'!$U47</f>
        <v>0</v>
      </c>
      <c r="N38" s="75">
        <f>+Acres!N37*'Machinery Operations'!$U47</f>
        <v>0</v>
      </c>
      <c r="O38" s="75">
        <f>+Acres!O37*'Machinery Operations'!$U47</f>
        <v>0</v>
      </c>
      <c r="P38" s="75">
        <f>+Acres!P37*'Machinery Operations'!$U47</f>
        <v>0</v>
      </c>
      <c r="Q38" s="75">
        <f>+Acres!Q37*'Machinery Operations'!$U47</f>
        <v>0</v>
      </c>
      <c r="R38" s="75">
        <f>+Acres!R37*'Machinery Operations'!$U47</f>
        <v>0</v>
      </c>
      <c r="S38" s="75">
        <f>+Acres!S37*'Machinery Operations'!$U47</f>
        <v>0</v>
      </c>
      <c r="T38" s="75">
        <f>+Acres!T37*'Machinery Operations'!$U47</f>
        <v>0</v>
      </c>
      <c r="U38" s="75">
        <f>+Acres!U37*'Machinery Operations'!$U47</f>
        <v>0</v>
      </c>
      <c r="V38" s="75">
        <f>+Acres!V37*'Machinery Operations'!$U47</f>
        <v>0</v>
      </c>
      <c r="W38" s="75">
        <f>+Acres!W37*'Machinery Operations'!$U47</f>
        <v>0</v>
      </c>
      <c r="X38" s="75">
        <f>+Acres!X37*'Machinery Operations'!$U47</f>
        <v>0</v>
      </c>
      <c r="Y38" s="75">
        <f>+Acres!Y37*'Machinery Operations'!$U47</f>
        <v>0</v>
      </c>
      <c r="Z38" s="75">
        <f>+Acres!Z37*'Machinery Operations'!$U47</f>
        <v>0</v>
      </c>
      <c r="AA38" s="75">
        <f>+Acres!AA37*'Machinery Operations'!$U47</f>
        <v>0</v>
      </c>
      <c r="AB38" s="75">
        <f>+Acres!AB37*'Machinery Operations'!$U47</f>
        <v>0</v>
      </c>
      <c r="AC38" s="75">
        <f>+Acres!AC37*'Machinery Operations'!$U47</f>
        <v>0</v>
      </c>
      <c r="AD38" s="75">
        <f>+Acres!AD37*'Machinery Operations'!$U47</f>
        <v>0</v>
      </c>
      <c r="AE38" s="75">
        <f>+Acres!AE37*'Machinery Operations'!$U47</f>
        <v>0</v>
      </c>
      <c r="AF38" s="75">
        <f>+Acres!AF37*'Machinery Operations'!$U47</f>
        <v>0</v>
      </c>
      <c r="AG38" s="75">
        <f>+Acres!AG37*'Machinery Operations'!$U47</f>
        <v>0</v>
      </c>
      <c r="AH38" s="75">
        <f>+Acres!AH37*'Machinery Operations'!$U47</f>
        <v>0</v>
      </c>
      <c r="AI38" s="75">
        <f>+Acres!AI37*'Machinery Operations'!$U47</f>
        <v>0</v>
      </c>
      <c r="AJ38" s="75">
        <f>+Acres!AJ37*'Machinery Operations'!$U47</f>
        <v>0</v>
      </c>
      <c r="AK38" s="75">
        <f>+Acres!AK37*'Machinery Operations'!$U47</f>
        <v>0</v>
      </c>
      <c r="AL38" s="75">
        <f>+Acres!AL37*'Machinery Operations'!$U47</f>
        <v>0</v>
      </c>
      <c r="AM38" s="75">
        <f>+Acres!AM37*'Machinery Operations'!$U47</f>
        <v>0</v>
      </c>
      <c r="AN38" s="75">
        <f>+Acres!AN37*'Machinery Operations'!$U47</f>
        <v>0</v>
      </c>
      <c r="AO38" s="75">
        <f>+Acres!AO37*'Machinery Operations'!$U47</f>
        <v>0</v>
      </c>
      <c r="AP38" s="75">
        <f>+Acres!AP37*'Machinery Operations'!$U47</f>
        <v>0</v>
      </c>
      <c r="AQ38" s="75">
        <f>+Acres!AQ37*'Machinery Operations'!$U47</f>
        <v>0</v>
      </c>
    </row>
    <row r="39" spans="1:43" ht="18.75" customHeight="1" x14ac:dyDescent="0.2">
      <c r="A39" s="3" t="str">
        <f>+'Machinery Operations'!A48</f>
        <v>Activity</v>
      </c>
      <c r="B39" s="3">
        <f>+'Machinery Operations'!B48</f>
        <v>0</v>
      </c>
      <c r="C39" s="3">
        <f>+'Machinery Operations'!C48</f>
        <v>0</v>
      </c>
      <c r="D39" s="75">
        <f>+Acres!D38*'Machinery Operations'!$U48</f>
        <v>0</v>
      </c>
      <c r="E39" s="75">
        <f>+Acres!E38*'Machinery Operations'!$U48</f>
        <v>0</v>
      </c>
      <c r="F39" s="75">
        <f>+Acres!F38*'Machinery Operations'!$U48</f>
        <v>0</v>
      </c>
      <c r="G39" s="75">
        <f>+Acres!G38*'Machinery Operations'!$U48</f>
        <v>0</v>
      </c>
      <c r="H39" s="75">
        <f>+Acres!H38*'Machinery Operations'!$U48</f>
        <v>0</v>
      </c>
      <c r="I39" s="75">
        <f>+Acres!I38*'Machinery Operations'!$U48</f>
        <v>0</v>
      </c>
      <c r="J39" s="75">
        <f>+Acres!J38*'Machinery Operations'!$U48</f>
        <v>0</v>
      </c>
      <c r="K39" s="75">
        <f>+Acres!K38*'Machinery Operations'!$U48</f>
        <v>0</v>
      </c>
      <c r="L39" s="75">
        <f>+Acres!L38*'Machinery Operations'!$U48</f>
        <v>0</v>
      </c>
      <c r="M39" s="75">
        <f>+Acres!M38*'Machinery Operations'!$U48</f>
        <v>0</v>
      </c>
      <c r="N39" s="75">
        <f>+Acres!N38*'Machinery Operations'!$U48</f>
        <v>0</v>
      </c>
      <c r="O39" s="75">
        <f>+Acres!O38*'Machinery Operations'!$U48</f>
        <v>0</v>
      </c>
      <c r="P39" s="75">
        <f>+Acres!P38*'Machinery Operations'!$U48</f>
        <v>0</v>
      </c>
      <c r="Q39" s="75">
        <f>+Acres!Q38*'Machinery Operations'!$U48</f>
        <v>0</v>
      </c>
      <c r="R39" s="75">
        <f>+Acres!R38*'Machinery Operations'!$U48</f>
        <v>0</v>
      </c>
      <c r="S39" s="75">
        <f>+Acres!S38*'Machinery Operations'!$U48</f>
        <v>0</v>
      </c>
      <c r="T39" s="75">
        <f>+Acres!T38*'Machinery Operations'!$U48</f>
        <v>0</v>
      </c>
      <c r="U39" s="75">
        <f>+Acres!U38*'Machinery Operations'!$U48</f>
        <v>0</v>
      </c>
      <c r="V39" s="75">
        <f>+Acres!V38*'Machinery Operations'!$U48</f>
        <v>0</v>
      </c>
      <c r="W39" s="75">
        <f>+Acres!W38*'Machinery Operations'!$U48</f>
        <v>0</v>
      </c>
      <c r="X39" s="75">
        <f>+Acres!X38*'Machinery Operations'!$U48</f>
        <v>0</v>
      </c>
      <c r="Y39" s="75">
        <f>+Acres!Y38*'Machinery Operations'!$U48</f>
        <v>0</v>
      </c>
      <c r="Z39" s="75">
        <f>+Acres!Z38*'Machinery Operations'!$U48</f>
        <v>0</v>
      </c>
      <c r="AA39" s="75">
        <f>+Acres!AA38*'Machinery Operations'!$U48</f>
        <v>0</v>
      </c>
      <c r="AB39" s="75">
        <f>+Acres!AB38*'Machinery Operations'!$U48</f>
        <v>0</v>
      </c>
      <c r="AC39" s="75">
        <f>+Acres!AC38*'Machinery Operations'!$U48</f>
        <v>0</v>
      </c>
      <c r="AD39" s="75">
        <f>+Acres!AD38*'Machinery Operations'!$U48</f>
        <v>0</v>
      </c>
      <c r="AE39" s="75">
        <f>+Acres!AE38*'Machinery Operations'!$U48</f>
        <v>0</v>
      </c>
      <c r="AF39" s="75">
        <f>+Acres!AF38*'Machinery Operations'!$U48</f>
        <v>0</v>
      </c>
      <c r="AG39" s="75">
        <f>+Acres!AG38*'Machinery Operations'!$U48</f>
        <v>0</v>
      </c>
      <c r="AH39" s="75">
        <f>+Acres!AH38*'Machinery Operations'!$U48</f>
        <v>0</v>
      </c>
      <c r="AI39" s="75">
        <f>+Acres!AI38*'Machinery Operations'!$U48</f>
        <v>0</v>
      </c>
      <c r="AJ39" s="75">
        <f>+Acres!AJ38*'Machinery Operations'!$U48</f>
        <v>0</v>
      </c>
      <c r="AK39" s="75">
        <f>+Acres!AK38*'Machinery Operations'!$U48</f>
        <v>0</v>
      </c>
      <c r="AL39" s="75">
        <f>+Acres!AL38*'Machinery Operations'!$U48</f>
        <v>0</v>
      </c>
      <c r="AM39" s="75">
        <f>+Acres!AM38*'Machinery Operations'!$U48</f>
        <v>0</v>
      </c>
      <c r="AN39" s="75">
        <f>+Acres!AN38*'Machinery Operations'!$U48</f>
        <v>0</v>
      </c>
      <c r="AO39" s="75">
        <f>+Acres!AO38*'Machinery Operations'!$U48</f>
        <v>0</v>
      </c>
      <c r="AP39" s="75">
        <f>+Acres!AP38*'Machinery Operations'!$U48</f>
        <v>0</v>
      </c>
      <c r="AQ39" s="75">
        <f>+Acres!AQ38*'Machinery Operations'!$U48</f>
        <v>0</v>
      </c>
    </row>
    <row r="40" spans="1:43" ht="18.75" customHeight="1" x14ac:dyDescent="0.2">
      <c r="A40" s="3" t="str">
        <f>+'Machinery Operations'!A49</f>
        <v>Activity</v>
      </c>
      <c r="B40" s="3">
        <f>+'Machinery Operations'!B49</f>
        <v>0</v>
      </c>
      <c r="C40" s="3">
        <f>+'Machinery Operations'!C49</f>
        <v>0</v>
      </c>
      <c r="D40" s="75">
        <f>+Acres!D39*'Machinery Operations'!$U49</f>
        <v>0</v>
      </c>
      <c r="E40" s="75">
        <f>+Acres!E39*'Machinery Operations'!$U49</f>
        <v>0</v>
      </c>
      <c r="F40" s="75">
        <f>+Acres!F39*'Machinery Operations'!$U49</f>
        <v>0</v>
      </c>
      <c r="G40" s="75">
        <f>+Acres!G39*'Machinery Operations'!$U49</f>
        <v>0</v>
      </c>
      <c r="H40" s="75">
        <f>+Acres!H39*'Machinery Operations'!$U49</f>
        <v>0</v>
      </c>
      <c r="I40" s="75">
        <f>+Acres!I39*'Machinery Operations'!$U49</f>
        <v>0</v>
      </c>
      <c r="J40" s="75">
        <f>+Acres!J39*'Machinery Operations'!$U49</f>
        <v>0</v>
      </c>
      <c r="K40" s="75">
        <f>+Acres!K39*'Machinery Operations'!$U49</f>
        <v>0</v>
      </c>
      <c r="L40" s="75">
        <f>+Acres!L39*'Machinery Operations'!$U49</f>
        <v>0</v>
      </c>
      <c r="M40" s="75">
        <f>+Acres!M39*'Machinery Operations'!$U49</f>
        <v>0</v>
      </c>
      <c r="N40" s="75">
        <f>+Acres!N39*'Machinery Operations'!$U49</f>
        <v>0</v>
      </c>
      <c r="O40" s="75">
        <f>+Acres!O39*'Machinery Operations'!$U49</f>
        <v>0</v>
      </c>
      <c r="P40" s="75">
        <f>+Acres!P39*'Machinery Operations'!$U49</f>
        <v>0</v>
      </c>
      <c r="Q40" s="75">
        <f>+Acres!Q39*'Machinery Operations'!$U49</f>
        <v>0</v>
      </c>
      <c r="R40" s="75">
        <f>+Acres!R39*'Machinery Operations'!$U49</f>
        <v>0</v>
      </c>
      <c r="S40" s="75">
        <f>+Acres!S39*'Machinery Operations'!$U49</f>
        <v>0</v>
      </c>
      <c r="T40" s="75">
        <f>+Acres!T39*'Machinery Operations'!$U49</f>
        <v>0</v>
      </c>
      <c r="U40" s="75">
        <f>+Acres!U39*'Machinery Operations'!$U49</f>
        <v>0</v>
      </c>
      <c r="V40" s="75">
        <f>+Acres!V39*'Machinery Operations'!$U49</f>
        <v>0</v>
      </c>
      <c r="W40" s="75">
        <f>+Acres!W39*'Machinery Operations'!$U49</f>
        <v>0</v>
      </c>
      <c r="X40" s="75">
        <f>+Acres!X39*'Machinery Operations'!$U49</f>
        <v>0</v>
      </c>
      <c r="Y40" s="75">
        <f>+Acres!Y39*'Machinery Operations'!$U49</f>
        <v>0</v>
      </c>
      <c r="Z40" s="75">
        <f>+Acres!Z39*'Machinery Operations'!$U49</f>
        <v>0</v>
      </c>
      <c r="AA40" s="75">
        <f>+Acres!AA39*'Machinery Operations'!$U49</f>
        <v>0</v>
      </c>
      <c r="AB40" s="75">
        <f>+Acres!AB39*'Machinery Operations'!$U49</f>
        <v>0</v>
      </c>
      <c r="AC40" s="75">
        <f>+Acres!AC39*'Machinery Operations'!$U49</f>
        <v>0</v>
      </c>
      <c r="AD40" s="75">
        <f>+Acres!AD39*'Machinery Operations'!$U49</f>
        <v>0</v>
      </c>
      <c r="AE40" s="75">
        <f>+Acres!AE39*'Machinery Operations'!$U49</f>
        <v>0</v>
      </c>
      <c r="AF40" s="75">
        <f>+Acres!AF39*'Machinery Operations'!$U49</f>
        <v>0</v>
      </c>
      <c r="AG40" s="75">
        <f>+Acres!AG39*'Machinery Operations'!$U49</f>
        <v>0</v>
      </c>
      <c r="AH40" s="75">
        <f>+Acres!AH39*'Machinery Operations'!$U49</f>
        <v>0</v>
      </c>
      <c r="AI40" s="75">
        <f>+Acres!AI39*'Machinery Operations'!$U49</f>
        <v>0</v>
      </c>
      <c r="AJ40" s="75">
        <f>+Acres!AJ39*'Machinery Operations'!$U49</f>
        <v>0</v>
      </c>
      <c r="AK40" s="75">
        <f>+Acres!AK39*'Machinery Operations'!$U49</f>
        <v>0</v>
      </c>
      <c r="AL40" s="75">
        <f>+Acres!AL39*'Machinery Operations'!$U49</f>
        <v>0</v>
      </c>
      <c r="AM40" s="75">
        <f>+Acres!AM39*'Machinery Operations'!$U49</f>
        <v>0</v>
      </c>
      <c r="AN40" s="75">
        <f>+Acres!AN39*'Machinery Operations'!$U49</f>
        <v>0</v>
      </c>
      <c r="AO40" s="75">
        <f>+Acres!AO39*'Machinery Operations'!$U49</f>
        <v>0</v>
      </c>
      <c r="AP40" s="75">
        <f>+Acres!AP39*'Machinery Operations'!$U49</f>
        <v>0</v>
      </c>
      <c r="AQ40" s="75">
        <f>+Acres!AQ39*'Machinery Operations'!$U49</f>
        <v>0</v>
      </c>
    </row>
    <row r="41" spans="1:43" ht="18.75" customHeight="1" x14ac:dyDescent="0.2">
      <c r="A41" s="3" t="str">
        <f>+'Machinery Operations'!A50</f>
        <v>Activity</v>
      </c>
      <c r="B41" s="3">
        <f>+'Machinery Operations'!B50</f>
        <v>0</v>
      </c>
      <c r="C41" s="3">
        <f>+'Machinery Operations'!C50</f>
        <v>0</v>
      </c>
      <c r="D41" s="75">
        <f>+Acres!D40*'Machinery Operations'!$U50</f>
        <v>0</v>
      </c>
      <c r="E41" s="75">
        <f>+Acres!E40*'Machinery Operations'!$U50</f>
        <v>0</v>
      </c>
      <c r="F41" s="75">
        <f>+Acres!F40*'Machinery Operations'!$U50</f>
        <v>0</v>
      </c>
      <c r="G41" s="75">
        <f>+Acres!G40*'Machinery Operations'!$U50</f>
        <v>0</v>
      </c>
      <c r="H41" s="75">
        <f>+Acres!H40*'Machinery Operations'!$U50</f>
        <v>0</v>
      </c>
      <c r="I41" s="75">
        <f>+Acres!I40*'Machinery Operations'!$U50</f>
        <v>0</v>
      </c>
      <c r="J41" s="75">
        <f>+Acres!J40*'Machinery Operations'!$U50</f>
        <v>0</v>
      </c>
      <c r="K41" s="75">
        <f>+Acres!K40*'Machinery Operations'!$U50</f>
        <v>0</v>
      </c>
      <c r="L41" s="75">
        <f>+Acres!L40*'Machinery Operations'!$U50</f>
        <v>0</v>
      </c>
      <c r="M41" s="75">
        <f>+Acres!M40*'Machinery Operations'!$U50</f>
        <v>0</v>
      </c>
      <c r="N41" s="75">
        <f>+Acres!N40*'Machinery Operations'!$U50</f>
        <v>0</v>
      </c>
      <c r="O41" s="75">
        <f>+Acres!O40*'Machinery Operations'!$U50</f>
        <v>0</v>
      </c>
      <c r="P41" s="75">
        <f>+Acres!P40*'Machinery Operations'!$U50</f>
        <v>0</v>
      </c>
      <c r="Q41" s="75">
        <f>+Acres!Q40*'Machinery Operations'!$U50</f>
        <v>0</v>
      </c>
      <c r="R41" s="75">
        <f>+Acres!R40*'Machinery Operations'!$U50</f>
        <v>0</v>
      </c>
      <c r="S41" s="75">
        <f>+Acres!S40*'Machinery Operations'!$U50</f>
        <v>0</v>
      </c>
      <c r="T41" s="75">
        <f>+Acres!T40*'Machinery Operations'!$U50</f>
        <v>0</v>
      </c>
      <c r="U41" s="75">
        <f>+Acres!U40*'Machinery Operations'!$U50</f>
        <v>0</v>
      </c>
      <c r="V41" s="75">
        <f>+Acres!V40*'Machinery Operations'!$U50</f>
        <v>0</v>
      </c>
      <c r="W41" s="75">
        <f>+Acres!W40*'Machinery Operations'!$U50</f>
        <v>0</v>
      </c>
      <c r="X41" s="75">
        <f>+Acres!X40*'Machinery Operations'!$U50</f>
        <v>0</v>
      </c>
      <c r="Y41" s="75">
        <f>+Acres!Y40*'Machinery Operations'!$U50</f>
        <v>0</v>
      </c>
      <c r="Z41" s="75">
        <f>+Acres!Z40*'Machinery Operations'!$U50</f>
        <v>0</v>
      </c>
      <c r="AA41" s="75">
        <f>+Acres!AA40*'Machinery Operations'!$U50</f>
        <v>0</v>
      </c>
      <c r="AB41" s="75">
        <f>+Acres!AB40*'Machinery Operations'!$U50</f>
        <v>0</v>
      </c>
      <c r="AC41" s="75">
        <f>+Acres!AC40*'Machinery Operations'!$U50</f>
        <v>0</v>
      </c>
      <c r="AD41" s="75">
        <f>+Acres!AD40*'Machinery Operations'!$U50</f>
        <v>0</v>
      </c>
      <c r="AE41" s="75">
        <f>+Acres!AE40*'Machinery Operations'!$U50</f>
        <v>0</v>
      </c>
      <c r="AF41" s="75">
        <f>+Acres!AF40*'Machinery Operations'!$U50</f>
        <v>0</v>
      </c>
      <c r="AG41" s="75">
        <f>+Acres!AG40*'Machinery Operations'!$U50</f>
        <v>0</v>
      </c>
      <c r="AH41" s="75">
        <f>+Acres!AH40*'Machinery Operations'!$U50</f>
        <v>0</v>
      </c>
      <c r="AI41" s="75">
        <f>+Acres!AI40*'Machinery Operations'!$U50</f>
        <v>0</v>
      </c>
      <c r="AJ41" s="75">
        <f>+Acres!AJ40*'Machinery Operations'!$U50</f>
        <v>0</v>
      </c>
      <c r="AK41" s="75">
        <f>+Acres!AK40*'Machinery Operations'!$U50</f>
        <v>0</v>
      </c>
      <c r="AL41" s="75">
        <f>+Acres!AL40*'Machinery Operations'!$U50</f>
        <v>0</v>
      </c>
      <c r="AM41" s="75">
        <f>+Acres!AM40*'Machinery Operations'!$U50</f>
        <v>0</v>
      </c>
      <c r="AN41" s="75">
        <f>+Acres!AN40*'Machinery Operations'!$U50</f>
        <v>0</v>
      </c>
      <c r="AO41" s="75">
        <f>+Acres!AO40*'Machinery Operations'!$U50</f>
        <v>0</v>
      </c>
      <c r="AP41" s="75">
        <f>+Acres!AP40*'Machinery Operations'!$U50</f>
        <v>0</v>
      </c>
      <c r="AQ41" s="75">
        <f>+Acres!AQ40*'Machinery Operations'!$U50</f>
        <v>0</v>
      </c>
    </row>
    <row r="42" spans="1:43" ht="18.75" customHeight="1" x14ac:dyDescent="0.2">
      <c r="A42" s="3" t="str">
        <f>+'Machinery Operations'!A51</f>
        <v>Activity</v>
      </c>
      <c r="B42" s="3">
        <f>+'Machinery Operations'!B51</f>
        <v>0</v>
      </c>
      <c r="C42" s="3">
        <f>+'Machinery Operations'!C51</f>
        <v>0</v>
      </c>
      <c r="D42" s="75">
        <f>+Acres!D41*'Machinery Operations'!$U51</f>
        <v>0</v>
      </c>
      <c r="E42" s="75">
        <f>+Acres!E41*'Machinery Operations'!$U51</f>
        <v>0</v>
      </c>
      <c r="F42" s="75">
        <f>+Acres!F41*'Machinery Operations'!$U51</f>
        <v>0</v>
      </c>
      <c r="G42" s="75">
        <f>+Acres!G41*'Machinery Operations'!$U51</f>
        <v>0</v>
      </c>
      <c r="H42" s="75">
        <f>+Acres!H41*'Machinery Operations'!$U51</f>
        <v>0</v>
      </c>
      <c r="I42" s="75">
        <f>+Acres!I41*'Machinery Operations'!$U51</f>
        <v>0</v>
      </c>
      <c r="J42" s="75">
        <f>+Acres!J41*'Machinery Operations'!$U51</f>
        <v>0</v>
      </c>
      <c r="K42" s="75">
        <f>+Acres!K41*'Machinery Operations'!$U51</f>
        <v>0</v>
      </c>
      <c r="L42" s="75">
        <f>+Acres!L41*'Machinery Operations'!$U51</f>
        <v>0</v>
      </c>
      <c r="M42" s="75">
        <f>+Acres!M41*'Machinery Operations'!$U51</f>
        <v>0</v>
      </c>
      <c r="N42" s="75">
        <f>+Acres!N41*'Machinery Operations'!$U51</f>
        <v>0</v>
      </c>
      <c r="O42" s="75">
        <f>+Acres!O41*'Machinery Operations'!$U51</f>
        <v>0</v>
      </c>
      <c r="P42" s="75">
        <f>+Acres!P41*'Machinery Operations'!$U51</f>
        <v>0</v>
      </c>
      <c r="Q42" s="75">
        <f>+Acres!Q41*'Machinery Operations'!$U51</f>
        <v>0</v>
      </c>
      <c r="R42" s="75">
        <f>+Acres!R41*'Machinery Operations'!$U51</f>
        <v>0</v>
      </c>
      <c r="S42" s="75">
        <f>+Acres!S41*'Machinery Operations'!$U51</f>
        <v>0</v>
      </c>
      <c r="T42" s="75">
        <f>+Acres!T41*'Machinery Operations'!$U51</f>
        <v>0</v>
      </c>
      <c r="U42" s="75">
        <f>+Acres!U41*'Machinery Operations'!$U51</f>
        <v>0</v>
      </c>
      <c r="V42" s="75">
        <f>+Acres!V41*'Machinery Operations'!$U51</f>
        <v>0</v>
      </c>
      <c r="W42" s="75">
        <f>+Acres!W41*'Machinery Operations'!$U51</f>
        <v>0</v>
      </c>
      <c r="X42" s="75">
        <f>+Acres!X41*'Machinery Operations'!$U51</f>
        <v>0</v>
      </c>
      <c r="Y42" s="75">
        <f>+Acres!Y41*'Machinery Operations'!$U51</f>
        <v>0</v>
      </c>
      <c r="Z42" s="75">
        <f>+Acres!Z41*'Machinery Operations'!$U51</f>
        <v>0</v>
      </c>
      <c r="AA42" s="75">
        <f>+Acres!AA41*'Machinery Operations'!$U51</f>
        <v>0</v>
      </c>
      <c r="AB42" s="75">
        <f>+Acres!AB41*'Machinery Operations'!$U51</f>
        <v>0</v>
      </c>
      <c r="AC42" s="75">
        <f>+Acres!AC41*'Machinery Operations'!$U51</f>
        <v>0</v>
      </c>
      <c r="AD42" s="75">
        <f>+Acres!AD41*'Machinery Operations'!$U51</f>
        <v>0</v>
      </c>
      <c r="AE42" s="75">
        <f>+Acres!AE41*'Machinery Operations'!$U51</f>
        <v>0</v>
      </c>
      <c r="AF42" s="75">
        <f>+Acres!AF41*'Machinery Operations'!$U51</f>
        <v>0</v>
      </c>
      <c r="AG42" s="75">
        <f>+Acres!AG41*'Machinery Operations'!$U51</f>
        <v>0</v>
      </c>
      <c r="AH42" s="75">
        <f>+Acres!AH41*'Machinery Operations'!$U51</f>
        <v>0</v>
      </c>
      <c r="AI42" s="75">
        <f>+Acres!AI41*'Machinery Operations'!$U51</f>
        <v>0</v>
      </c>
      <c r="AJ42" s="75">
        <f>+Acres!AJ41*'Machinery Operations'!$U51</f>
        <v>0</v>
      </c>
      <c r="AK42" s="75">
        <f>+Acres!AK41*'Machinery Operations'!$U51</f>
        <v>0</v>
      </c>
      <c r="AL42" s="75">
        <f>+Acres!AL41*'Machinery Operations'!$U51</f>
        <v>0</v>
      </c>
      <c r="AM42" s="75">
        <f>+Acres!AM41*'Machinery Operations'!$U51</f>
        <v>0</v>
      </c>
      <c r="AN42" s="75">
        <f>+Acres!AN41*'Machinery Operations'!$U51</f>
        <v>0</v>
      </c>
      <c r="AO42" s="75">
        <f>+Acres!AO41*'Machinery Operations'!$U51</f>
        <v>0</v>
      </c>
      <c r="AP42" s="75">
        <f>+Acres!AP41*'Machinery Operations'!$U51</f>
        <v>0</v>
      </c>
      <c r="AQ42" s="75">
        <f>+Acres!AQ41*'Machinery Operations'!$U51</f>
        <v>0</v>
      </c>
    </row>
    <row r="43" spans="1:43" ht="18.75" customHeight="1" x14ac:dyDescent="0.2">
      <c r="A43" s="3" t="str">
        <f>+'Machinery Operations'!A52</f>
        <v>Activity</v>
      </c>
      <c r="B43" s="3">
        <f>+'Machinery Operations'!B52</f>
        <v>0</v>
      </c>
      <c r="C43" s="3">
        <f>+'Machinery Operations'!C52</f>
        <v>0</v>
      </c>
      <c r="D43" s="75">
        <f>+Acres!D42*'Machinery Operations'!$U52</f>
        <v>0</v>
      </c>
      <c r="E43" s="75">
        <f>+Acres!E42*'Machinery Operations'!$U52</f>
        <v>0</v>
      </c>
      <c r="F43" s="75">
        <f>+Acres!F42*'Machinery Operations'!$U52</f>
        <v>0</v>
      </c>
      <c r="G43" s="75">
        <f>+Acres!G42*'Machinery Operations'!$U52</f>
        <v>0</v>
      </c>
      <c r="H43" s="75">
        <f>+Acres!H42*'Machinery Operations'!$U52</f>
        <v>0</v>
      </c>
      <c r="I43" s="75">
        <f>+Acres!I42*'Machinery Operations'!$U52</f>
        <v>0</v>
      </c>
      <c r="J43" s="75">
        <f>+Acres!J42*'Machinery Operations'!$U52</f>
        <v>0</v>
      </c>
      <c r="K43" s="75">
        <f>+Acres!K42*'Machinery Operations'!$U52</f>
        <v>0</v>
      </c>
      <c r="L43" s="75">
        <f>+Acres!L42*'Machinery Operations'!$U52</f>
        <v>0</v>
      </c>
      <c r="M43" s="75">
        <f>+Acres!M42*'Machinery Operations'!$U52</f>
        <v>0</v>
      </c>
      <c r="N43" s="75">
        <f>+Acres!N42*'Machinery Operations'!$U52</f>
        <v>0</v>
      </c>
      <c r="O43" s="75">
        <f>+Acres!O42*'Machinery Operations'!$U52</f>
        <v>0</v>
      </c>
      <c r="P43" s="75">
        <f>+Acres!P42*'Machinery Operations'!$U52</f>
        <v>0</v>
      </c>
      <c r="Q43" s="75">
        <f>+Acres!Q42*'Machinery Operations'!$U52</f>
        <v>0</v>
      </c>
      <c r="R43" s="75">
        <f>+Acres!R42*'Machinery Operations'!$U52</f>
        <v>0</v>
      </c>
      <c r="S43" s="75">
        <f>+Acres!S42*'Machinery Operations'!$U52</f>
        <v>0</v>
      </c>
      <c r="T43" s="75">
        <f>+Acres!T42*'Machinery Operations'!$U52</f>
        <v>0</v>
      </c>
      <c r="U43" s="75">
        <f>+Acres!U42*'Machinery Operations'!$U52</f>
        <v>0</v>
      </c>
      <c r="V43" s="75">
        <f>+Acres!V42*'Machinery Operations'!$U52</f>
        <v>0</v>
      </c>
      <c r="W43" s="75">
        <f>+Acres!W42*'Machinery Operations'!$U52</f>
        <v>0</v>
      </c>
      <c r="X43" s="75">
        <f>+Acres!X42*'Machinery Operations'!$U52</f>
        <v>0</v>
      </c>
      <c r="Y43" s="75">
        <f>+Acres!Y42*'Machinery Operations'!$U52</f>
        <v>0</v>
      </c>
      <c r="Z43" s="75">
        <f>+Acres!Z42*'Machinery Operations'!$U52</f>
        <v>0</v>
      </c>
      <c r="AA43" s="75">
        <f>+Acres!AA42*'Machinery Operations'!$U52</f>
        <v>0</v>
      </c>
      <c r="AB43" s="75">
        <f>+Acres!AB42*'Machinery Operations'!$U52</f>
        <v>0</v>
      </c>
      <c r="AC43" s="75">
        <f>+Acres!AC42*'Machinery Operations'!$U52</f>
        <v>0</v>
      </c>
      <c r="AD43" s="75">
        <f>+Acres!AD42*'Machinery Operations'!$U52</f>
        <v>0</v>
      </c>
      <c r="AE43" s="75">
        <f>+Acres!AE42*'Machinery Operations'!$U52</f>
        <v>0</v>
      </c>
      <c r="AF43" s="75">
        <f>+Acres!AF42*'Machinery Operations'!$U52</f>
        <v>0</v>
      </c>
      <c r="AG43" s="75">
        <f>+Acres!AG42*'Machinery Operations'!$U52</f>
        <v>0</v>
      </c>
      <c r="AH43" s="75">
        <f>+Acres!AH42*'Machinery Operations'!$U52</f>
        <v>0</v>
      </c>
      <c r="AI43" s="75">
        <f>+Acres!AI42*'Machinery Operations'!$U52</f>
        <v>0</v>
      </c>
      <c r="AJ43" s="75">
        <f>+Acres!AJ42*'Machinery Operations'!$U52</f>
        <v>0</v>
      </c>
      <c r="AK43" s="75">
        <f>+Acres!AK42*'Machinery Operations'!$U52</f>
        <v>0</v>
      </c>
      <c r="AL43" s="75">
        <f>+Acres!AL42*'Machinery Operations'!$U52</f>
        <v>0</v>
      </c>
      <c r="AM43" s="75">
        <f>+Acres!AM42*'Machinery Operations'!$U52</f>
        <v>0</v>
      </c>
      <c r="AN43" s="75">
        <f>+Acres!AN42*'Machinery Operations'!$U52</f>
        <v>0</v>
      </c>
      <c r="AO43" s="75">
        <f>+Acres!AO42*'Machinery Operations'!$U52</f>
        <v>0</v>
      </c>
      <c r="AP43" s="75">
        <f>+Acres!AP42*'Machinery Operations'!$U52</f>
        <v>0</v>
      </c>
      <c r="AQ43" s="75">
        <f>+Acres!AQ42*'Machinery Operations'!$U52</f>
        <v>0</v>
      </c>
    </row>
    <row r="44" spans="1:43" ht="18.75" customHeight="1" x14ac:dyDescent="0.2">
      <c r="A44" s="3" t="str">
        <f>+'Machinery Operations'!A53</f>
        <v>Activity</v>
      </c>
      <c r="B44" s="3">
        <f>+'Machinery Operations'!B53</f>
        <v>0</v>
      </c>
      <c r="C44" s="3">
        <f>+'Machinery Operations'!C53</f>
        <v>0</v>
      </c>
      <c r="D44" s="75">
        <f>+Acres!D43*'Machinery Operations'!$U53</f>
        <v>0</v>
      </c>
      <c r="E44" s="75">
        <f>+Acres!E43*'Machinery Operations'!$U53</f>
        <v>0</v>
      </c>
      <c r="F44" s="75">
        <f>+Acres!F43*'Machinery Operations'!$U53</f>
        <v>0</v>
      </c>
      <c r="G44" s="75">
        <f>+Acres!G43*'Machinery Operations'!$U53</f>
        <v>0</v>
      </c>
      <c r="H44" s="75">
        <f>+Acres!H43*'Machinery Operations'!$U53</f>
        <v>0</v>
      </c>
      <c r="I44" s="75">
        <f>+Acres!I43*'Machinery Operations'!$U53</f>
        <v>0</v>
      </c>
      <c r="J44" s="75">
        <f>+Acres!J43*'Machinery Operations'!$U53</f>
        <v>0</v>
      </c>
      <c r="K44" s="75">
        <f>+Acres!K43*'Machinery Operations'!$U53</f>
        <v>0</v>
      </c>
      <c r="L44" s="75">
        <f>+Acres!L43*'Machinery Operations'!$U53</f>
        <v>0</v>
      </c>
      <c r="M44" s="75">
        <f>+Acres!M43*'Machinery Operations'!$U53</f>
        <v>0</v>
      </c>
      <c r="N44" s="75">
        <f>+Acres!N43*'Machinery Operations'!$U53</f>
        <v>0</v>
      </c>
      <c r="O44" s="75">
        <f>+Acres!O43*'Machinery Operations'!$U53</f>
        <v>0</v>
      </c>
      <c r="P44" s="75">
        <f>+Acres!P43*'Machinery Operations'!$U53</f>
        <v>0</v>
      </c>
      <c r="Q44" s="75">
        <f>+Acres!Q43*'Machinery Operations'!$U53</f>
        <v>0</v>
      </c>
      <c r="R44" s="75">
        <f>+Acres!R43*'Machinery Operations'!$U53</f>
        <v>0</v>
      </c>
      <c r="S44" s="75">
        <f>+Acres!S43*'Machinery Operations'!$U53</f>
        <v>0</v>
      </c>
      <c r="T44" s="75">
        <f>+Acres!T43*'Machinery Operations'!$U53</f>
        <v>0</v>
      </c>
      <c r="U44" s="75">
        <f>+Acres!U43*'Machinery Operations'!$U53</f>
        <v>0</v>
      </c>
      <c r="V44" s="75">
        <f>+Acres!V43*'Machinery Operations'!$U53</f>
        <v>0</v>
      </c>
      <c r="W44" s="75">
        <f>+Acres!W43*'Machinery Operations'!$U53</f>
        <v>0</v>
      </c>
      <c r="X44" s="75">
        <f>+Acres!X43*'Machinery Operations'!$U53</f>
        <v>0</v>
      </c>
      <c r="Y44" s="75">
        <f>+Acres!Y43*'Machinery Operations'!$U53</f>
        <v>0</v>
      </c>
      <c r="Z44" s="75">
        <f>+Acres!Z43*'Machinery Operations'!$U53</f>
        <v>0</v>
      </c>
      <c r="AA44" s="75">
        <f>+Acres!AA43*'Machinery Operations'!$U53</f>
        <v>0</v>
      </c>
      <c r="AB44" s="75">
        <f>+Acres!AB43*'Machinery Operations'!$U53</f>
        <v>0</v>
      </c>
      <c r="AC44" s="75">
        <f>+Acres!AC43*'Machinery Operations'!$U53</f>
        <v>0</v>
      </c>
      <c r="AD44" s="75">
        <f>+Acres!AD43*'Machinery Operations'!$U53</f>
        <v>0</v>
      </c>
      <c r="AE44" s="75">
        <f>+Acres!AE43*'Machinery Operations'!$U53</f>
        <v>0</v>
      </c>
      <c r="AF44" s="75">
        <f>+Acres!AF43*'Machinery Operations'!$U53</f>
        <v>0</v>
      </c>
      <c r="AG44" s="75">
        <f>+Acres!AG43*'Machinery Operations'!$U53</f>
        <v>0</v>
      </c>
      <c r="AH44" s="75">
        <f>+Acres!AH43*'Machinery Operations'!$U53</f>
        <v>0</v>
      </c>
      <c r="AI44" s="75">
        <f>+Acres!AI43*'Machinery Operations'!$U53</f>
        <v>0</v>
      </c>
      <c r="AJ44" s="75">
        <f>+Acres!AJ43*'Machinery Operations'!$U53</f>
        <v>0</v>
      </c>
      <c r="AK44" s="75">
        <f>+Acres!AK43*'Machinery Operations'!$U53</f>
        <v>0</v>
      </c>
      <c r="AL44" s="75">
        <f>+Acres!AL43*'Machinery Operations'!$U53</f>
        <v>0</v>
      </c>
      <c r="AM44" s="75">
        <f>+Acres!AM43*'Machinery Operations'!$U53</f>
        <v>0</v>
      </c>
      <c r="AN44" s="75">
        <f>+Acres!AN43*'Machinery Operations'!$U53</f>
        <v>0</v>
      </c>
      <c r="AO44" s="75">
        <f>+Acres!AO43*'Machinery Operations'!$U53</f>
        <v>0</v>
      </c>
      <c r="AP44" s="75">
        <f>+Acres!AP43*'Machinery Operations'!$U53</f>
        <v>0</v>
      </c>
      <c r="AQ44" s="75">
        <f>+Acres!AQ43*'Machinery Operations'!$U53</f>
        <v>0</v>
      </c>
    </row>
    <row r="45" spans="1:43" ht="18.75" customHeight="1" x14ac:dyDescent="0.2">
      <c r="A45" s="3" t="str">
        <f>+'Machinery Operations'!A54</f>
        <v>Activity</v>
      </c>
      <c r="B45" s="3">
        <f>+'Machinery Operations'!B54</f>
        <v>0</v>
      </c>
      <c r="C45" s="3">
        <f>+'Machinery Operations'!C54</f>
        <v>0</v>
      </c>
      <c r="D45" s="75">
        <f>+Acres!D44*'Machinery Operations'!$U54</f>
        <v>0</v>
      </c>
      <c r="E45" s="75">
        <f>+Acres!E44*'Machinery Operations'!$U54</f>
        <v>0</v>
      </c>
      <c r="F45" s="75">
        <f>+Acres!F44*'Machinery Operations'!$U54</f>
        <v>0</v>
      </c>
      <c r="G45" s="75">
        <f>+Acres!G44*'Machinery Operations'!$U54</f>
        <v>0</v>
      </c>
      <c r="H45" s="75">
        <f>+Acres!H44*'Machinery Operations'!$U54</f>
        <v>0</v>
      </c>
      <c r="I45" s="75">
        <f>+Acres!I44*'Machinery Operations'!$U54</f>
        <v>0</v>
      </c>
      <c r="J45" s="75">
        <f>+Acres!J44*'Machinery Operations'!$U54</f>
        <v>0</v>
      </c>
      <c r="K45" s="75">
        <f>+Acres!K44*'Machinery Operations'!$U54</f>
        <v>0</v>
      </c>
      <c r="L45" s="75">
        <f>+Acres!L44*'Machinery Operations'!$U54</f>
        <v>0</v>
      </c>
      <c r="M45" s="75">
        <f>+Acres!M44*'Machinery Operations'!$U54</f>
        <v>0</v>
      </c>
      <c r="N45" s="75">
        <f>+Acres!N44*'Machinery Operations'!$U54</f>
        <v>0</v>
      </c>
      <c r="O45" s="75">
        <f>+Acres!O44*'Machinery Operations'!$U54</f>
        <v>0</v>
      </c>
      <c r="P45" s="75">
        <f>+Acres!P44*'Machinery Operations'!$U54</f>
        <v>0</v>
      </c>
      <c r="Q45" s="75">
        <f>+Acres!Q44*'Machinery Operations'!$U54</f>
        <v>0</v>
      </c>
      <c r="R45" s="75">
        <f>+Acres!R44*'Machinery Operations'!$U54</f>
        <v>0</v>
      </c>
      <c r="S45" s="75">
        <f>+Acres!S44*'Machinery Operations'!$U54</f>
        <v>0</v>
      </c>
      <c r="T45" s="75">
        <f>+Acres!T44*'Machinery Operations'!$U54</f>
        <v>0</v>
      </c>
      <c r="U45" s="75">
        <f>+Acres!U44*'Machinery Operations'!$U54</f>
        <v>0</v>
      </c>
      <c r="V45" s="75">
        <f>+Acres!V44*'Machinery Operations'!$U54</f>
        <v>0</v>
      </c>
      <c r="W45" s="75">
        <f>+Acres!W44*'Machinery Operations'!$U54</f>
        <v>0</v>
      </c>
      <c r="X45" s="75">
        <f>+Acres!X44*'Machinery Operations'!$U54</f>
        <v>0</v>
      </c>
      <c r="Y45" s="75">
        <f>+Acres!Y44*'Machinery Operations'!$U54</f>
        <v>0</v>
      </c>
      <c r="Z45" s="75">
        <f>+Acres!Z44*'Machinery Operations'!$U54</f>
        <v>0</v>
      </c>
      <c r="AA45" s="75">
        <f>+Acres!AA44*'Machinery Operations'!$U54</f>
        <v>0</v>
      </c>
      <c r="AB45" s="75">
        <f>+Acres!AB44*'Machinery Operations'!$U54</f>
        <v>0</v>
      </c>
      <c r="AC45" s="75">
        <f>+Acres!AC44*'Machinery Operations'!$U54</f>
        <v>0</v>
      </c>
      <c r="AD45" s="75">
        <f>+Acres!AD44*'Machinery Operations'!$U54</f>
        <v>0</v>
      </c>
      <c r="AE45" s="75">
        <f>+Acres!AE44*'Machinery Operations'!$U54</f>
        <v>0</v>
      </c>
      <c r="AF45" s="75">
        <f>+Acres!AF44*'Machinery Operations'!$U54</f>
        <v>0</v>
      </c>
      <c r="AG45" s="75">
        <f>+Acres!AG44*'Machinery Operations'!$U54</f>
        <v>0</v>
      </c>
      <c r="AH45" s="75">
        <f>+Acres!AH44*'Machinery Operations'!$U54</f>
        <v>0</v>
      </c>
      <c r="AI45" s="75">
        <f>+Acres!AI44*'Machinery Operations'!$U54</f>
        <v>0</v>
      </c>
      <c r="AJ45" s="75">
        <f>+Acres!AJ44*'Machinery Operations'!$U54</f>
        <v>0</v>
      </c>
      <c r="AK45" s="75">
        <f>+Acres!AK44*'Machinery Operations'!$U54</f>
        <v>0</v>
      </c>
      <c r="AL45" s="75">
        <f>+Acres!AL44*'Machinery Operations'!$U54</f>
        <v>0</v>
      </c>
      <c r="AM45" s="75">
        <f>+Acres!AM44*'Machinery Operations'!$U54</f>
        <v>0</v>
      </c>
      <c r="AN45" s="75">
        <f>+Acres!AN44*'Machinery Operations'!$U54</f>
        <v>0</v>
      </c>
      <c r="AO45" s="75">
        <f>+Acres!AO44*'Machinery Operations'!$U54</f>
        <v>0</v>
      </c>
      <c r="AP45" s="75">
        <f>+Acres!AP44*'Machinery Operations'!$U54</f>
        <v>0</v>
      </c>
      <c r="AQ45" s="75">
        <f>+Acres!AQ44*'Machinery Operations'!$U54</f>
        <v>0</v>
      </c>
    </row>
    <row r="46" spans="1:43" ht="18.75" customHeight="1" x14ac:dyDescent="0.2">
      <c r="A46" s="3" t="str">
        <f>+'Machinery Operations'!A55</f>
        <v>Activity</v>
      </c>
      <c r="B46" s="3">
        <f>+'Machinery Operations'!B55</f>
        <v>0</v>
      </c>
      <c r="C46" s="3">
        <f>+'Machinery Operations'!C55</f>
        <v>0</v>
      </c>
      <c r="D46" s="75">
        <f>+Acres!D45*'Machinery Operations'!$U55</f>
        <v>0</v>
      </c>
      <c r="E46" s="75">
        <f>+Acres!E45*'Machinery Operations'!$U55</f>
        <v>0</v>
      </c>
      <c r="F46" s="75">
        <f>+Acres!F45*'Machinery Operations'!$U55</f>
        <v>0</v>
      </c>
      <c r="G46" s="75">
        <f>+Acres!G45*'Machinery Operations'!$U55</f>
        <v>0</v>
      </c>
      <c r="H46" s="75">
        <f>+Acres!H45*'Machinery Operations'!$U55</f>
        <v>0</v>
      </c>
      <c r="I46" s="75">
        <f>+Acres!I45*'Machinery Operations'!$U55</f>
        <v>0</v>
      </c>
      <c r="J46" s="75">
        <f>+Acres!J45*'Machinery Operations'!$U55</f>
        <v>0</v>
      </c>
      <c r="K46" s="75">
        <f>+Acres!K45*'Machinery Operations'!$U55</f>
        <v>0</v>
      </c>
      <c r="L46" s="75">
        <f>+Acres!L45*'Machinery Operations'!$U55</f>
        <v>0</v>
      </c>
      <c r="M46" s="75">
        <f>+Acres!M45*'Machinery Operations'!$U55</f>
        <v>0</v>
      </c>
      <c r="N46" s="75">
        <f>+Acres!N45*'Machinery Operations'!$U55</f>
        <v>0</v>
      </c>
      <c r="O46" s="75">
        <f>+Acres!O45*'Machinery Operations'!$U55</f>
        <v>0</v>
      </c>
      <c r="P46" s="75">
        <f>+Acres!P45*'Machinery Operations'!$U55</f>
        <v>0</v>
      </c>
      <c r="Q46" s="75">
        <f>+Acres!Q45*'Machinery Operations'!$U55</f>
        <v>0</v>
      </c>
      <c r="R46" s="75">
        <f>+Acres!R45*'Machinery Operations'!$U55</f>
        <v>0</v>
      </c>
      <c r="S46" s="75">
        <f>+Acres!S45*'Machinery Operations'!$U55</f>
        <v>0</v>
      </c>
      <c r="T46" s="75">
        <f>+Acres!T45*'Machinery Operations'!$U55</f>
        <v>0</v>
      </c>
      <c r="U46" s="75">
        <f>+Acres!U45*'Machinery Operations'!$U55</f>
        <v>0</v>
      </c>
      <c r="V46" s="75">
        <f>+Acres!V45*'Machinery Operations'!$U55</f>
        <v>0</v>
      </c>
      <c r="W46" s="75">
        <f>+Acres!W45*'Machinery Operations'!$U55</f>
        <v>0</v>
      </c>
      <c r="X46" s="75">
        <f>+Acres!X45*'Machinery Operations'!$U55</f>
        <v>0</v>
      </c>
      <c r="Y46" s="75">
        <f>+Acres!Y45*'Machinery Operations'!$U55</f>
        <v>0</v>
      </c>
      <c r="Z46" s="75">
        <f>+Acres!Z45*'Machinery Operations'!$U55</f>
        <v>0</v>
      </c>
      <c r="AA46" s="75">
        <f>+Acres!AA45*'Machinery Operations'!$U55</f>
        <v>0</v>
      </c>
      <c r="AB46" s="75">
        <f>+Acres!AB45*'Machinery Operations'!$U55</f>
        <v>0</v>
      </c>
      <c r="AC46" s="75">
        <f>+Acres!AC45*'Machinery Operations'!$U55</f>
        <v>0</v>
      </c>
      <c r="AD46" s="75">
        <f>+Acres!AD45*'Machinery Operations'!$U55</f>
        <v>0</v>
      </c>
      <c r="AE46" s="75">
        <f>+Acres!AE45*'Machinery Operations'!$U55</f>
        <v>0</v>
      </c>
      <c r="AF46" s="75">
        <f>+Acres!AF45*'Machinery Operations'!$U55</f>
        <v>0</v>
      </c>
      <c r="AG46" s="75">
        <f>+Acres!AG45*'Machinery Operations'!$U55</f>
        <v>0</v>
      </c>
      <c r="AH46" s="75">
        <f>+Acres!AH45*'Machinery Operations'!$U55</f>
        <v>0</v>
      </c>
      <c r="AI46" s="75">
        <f>+Acres!AI45*'Machinery Operations'!$U55</f>
        <v>0</v>
      </c>
      <c r="AJ46" s="75">
        <f>+Acres!AJ45*'Machinery Operations'!$U55</f>
        <v>0</v>
      </c>
      <c r="AK46" s="75">
        <f>+Acres!AK45*'Machinery Operations'!$U55</f>
        <v>0</v>
      </c>
      <c r="AL46" s="75">
        <f>+Acres!AL45*'Machinery Operations'!$U55</f>
        <v>0</v>
      </c>
      <c r="AM46" s="75">
        <f>+Acres!AM45*'Machinery Operations'!$U55</f>
        <v>0</v>
      </c>
      <c r="AN46" s="75">
        <f>+Acres!AN45*'Machinery Operations'!$U55</f>
        <v>0</v>
      </c>
      <c r="AO46" s="75">
        <f>+Acres!AO45*'Machinery Operations'!$U55</f>
        <v>0</v>
      </c>
      <c r="AP46" s="75">
        <f>+Acres!AP45*'Machinery Operations'!$U55</f>
        <v>0</v>
      </c>
      <c r="AQ46" s="75">
        <f>+Acres!AQ45*'Machinery Operations'!$U55</f>
        <v>0</v>
      </c>
    </row>
    <row r="47" spans="1:43" ht="16.5" customHeight="1" x14ac:dyDescent="0.2">
      <c r="A47" s="3" t="str">
        <f>+'Machinery Operations'!A56</f>
        <v>Activity</v>
      </c>
      <c r="B47" s="3">
        <f>+'Machinery Operations'!B56</f>
        <v>0</v>
      </c>
      <c r="C47" s="3">
        <f>+'Machinery Operations'!C56</f>
        <v>0</v>
      </c>
      <c r="D47" s="75">
        <f>+Acres!D46*'Machinery Operations'!$U56</f>
        <v>0</v>
      </c>
      <c r="E47" s="75">
        <f>+Acres!E46*'Machinery Operations'!$U56</f>
        <v>0</v>
      </c>
      <c r="F47" s="75">
        <f>+Acres!F46*'Machinery Operations'!$U56</f>
        <v>0</v>
      </c>
      <c r="G47" s="75">
        <f>+Acres!G46*'Machinery Operations'!$U56</f>
        <v>0</v>
      </c>
      <c r="H47" s="75">
        <f>+Acres!H46*'Machinery Operations'!$U56</f>
        <v>0</v>
      </c>
      <c r="I47" s="75">
        <f>+Acres!I46*'Machinery Operations'!$U56</f>
        <v>0</v>
      </c>
      <c r="J47" s="75">
        <f>+Acres!J46*'Machinery Operations'!$U56</f>
        <v>0</v>
      </c>
      <c r="K47" s="75">
        <f>+Acres!K46*'Machinery Operations'!$U56</f>
        <v>0</v>
      </c>
      <c r="L47" s="75">
        <f>+Acres!L46*'Machinery Operations'!$U56</f>
        <v>0</v>
      </c>
      <c r="M47" s="75">
        <f>+Acres!M46*'Machinery Operations'!$U56</f>
        <v>0</v>
      </c>
      <c r="N47" s="75">
        <f>+Acres!N46*'Machinery Operations'!$U56</f>
        <v>0</v>
      </c>
      <c r="O47" s="75">
        <f>+Acres!O46*'Machinery Operations'!$U56</f>
        <v>0</v>
      </c>
      <c r="P47" s="75">
        <f>+Acres!P46*'Machinery Operations'!$U56</f>
        <v>0</v>
      </c>
      <c r="Q47" s="75">
        <f>+Acres!Q46*'Machinery Operations'!$U56</f>
        <v>0</v>
      </c>
      <c r="R47" s="75">
        <f>+Acres!R46*'Machinery Operations'!$U56</f>
        <v>0</v>
      </c>
      <c r="S47" s="75">
        <f>+Acres!S46*'Machinery Operations'!$U56</f>
        <v>0</v>
      </c>
      <c r="T47" s="75">
        <f>+Acres!T46*'Machinery Operations'!$U56</f>
        <v>0</v>
      </c>
      <c r="U47" s="75">
        <f>+Acres!U46*'Machinery Operations'!$U56</f>
        <v>0</v>
      </c>
      <c r="V47" s="75">
        <f>+Acres!V46*'Machinery Operations'!$U56</f>
        <v>0</v>
      </c>
      <c r="W47" s="75">
        <f>+Acres!W46*'Machinery Operations'!$U56</f>
        <v>0</v>
      </c>
      <c r="X47" s="75">
        <f>+Acres!X46*'Machinery Operations'!$U56</f>
        <v>0</v>
      </c>
      <c r="Y47" s="75">
        <f>+Acres!Y46*'Machinery Operations'!$U56</f>
        <v>0</v>
      </c>
      <c r="Z47" s="75">
        <f>+Acres!Z46*'Machinery Operations'!$U56</f>
        <v>0</v>
      </c>
      <c r="AA47" s="75">
        <f>+Acres!AA46*'Machinery Operations'!$U56</f>
        <v>0</v>
      </c>
      <c r="AB47" s="75">
        <f>+Acres!AB46*'Machinery Operations'!$U56</f>
        <v>0</v>
      </c>
      <c r="AC47" s="75">
        <f>+Acres!AC46*'Machinery Operations'!$U56</f>
        <v>0</v>
      </c>
      <c r="AD47" s="75">
        <f>+Acres!AD46*'Machinery Operations'!$U56</f>
        <v>0</v>
      </c>
      <c r="AE47" s="75">
        <f>+Acres!AE46*'Machinery Operations'!$U56</f>
        <v>0</v>
      </c>
      <c r="AF47" s="75">
        <f>+Acres!AF46*'Machinery Operations'!$U56</f>
        <v>0</v>
      </c>
      <c r="AG47" s="75">
        <f>+Acres!AG46*'Machinery Operations'!$U56</f>
        <v>0</v>
      </c>
      <c r="AH47" s="75">
        <f>+Acres!AH46*'Machinery Operations'!$U56</f>
        <v>0</v>
      </c>
      <c r="AI47" s="75">
        <f>+Acres!AI46*'Machinery Operations'!$U56</f>
        <v>0</v>
      </c>
      <c r="AJ47" s="75">
        <f>+Acres!AJ46*'Machinery Operations'!$U56</f>
        <v>0</v>
      </c>
      <c r="AK47" s="75">
        <f>+Acres!AK46*'Machinery Operations'!$U56</f>
        <v>0</v>
      </c>
      <c r="AL47" s="75">
        <f>+Acres!AL46*'Machinery Operations'!$U56</f>
        <v>0</v>
      </c>
      <c r="AM47" s="75">
        <f>+Acres!AM46*'Machinery Operations'!$U56</f>
        <v>0</v>
      </c>
      <c r="AN47" s="75">
        <f>+Acres!AN46*'Machinery Operations'!$U56</f>
        <v>0</v>
      </c>
      <c r="AO47" s="75">
        <f>+Acres!AO46*'Machinery Operations'!$U56</f>
        <v>0</v>
      </c>
      <c r="AP47" s="75">
        <f>+Acres!AP46*'Machinery Operations'!$U56</f>
        <v>0</v>
      </c>
      <c r="AQ47" s="75">
        <f>+Acres!AQ46*'Machinery Operations'!$U56</f>
        <v>0</v>
      </c>
    </row>
    <row r="48" spans="1:43" ht="16.5" customHeight="1" x14ac:dyDescent="0.2">
      <c r="A48" s="3" t="str">
        <f>+'Machinery Operations'!A57</f>
        <v>Activity</v>
      </c>
      <c r="B48" s="3">
        <f>+'Machinery Operations'!B57</f>
        <v>0</v>
      </c>
      <c r="C48" s="3">
        <f>+'Machinery Operations'!C57</f>
        <v>0</v>
      </c>
      <c r="D48" s="75">
        <f>+Acres!D47*'Machinery Operations'!$U57</f>
        <v>0</v>
      </c>
      <c r="E48" s="75">
        <f>+Acres!E47*'Machinery Operations'!$U57</f>
        <v>0</v>
      </c>
      <c r="F48" s="75">
        <f>+Acres!F47*'Machinery Operations'!$U57</f>
        <v>0</v>
      </c>
      <c r="G48" s="75">
        <f>+Acres!G47*'Machinery Operations'!$U57</f>
        <v>0</v>
      </c>
      <c r="H48" s="75">
        <f>+Acres!H47*'Machinery Operations'!$U57</f>
        <v>0</v>
      </c>
      <c r="I48" s="75">
        <f>+Acres!I47*'Machinery Operations'!$U57</f>
        <v>0</v>
      </c>
      <c r="J48" s="75">
        <f>+Acres!J47*'Machinery Operations'!$U57</f>
        <v>0</v>
      </c>
      <c r="K48" s="75">
        <f>+Acres!K47*'Machinery Operations'!$U57</f>
        <v>0</v>
      </c>
      <c r="L48" s="75">
        <f>+Acres!L47*'Machinery Operations'!$U57</f>
        <v>0</v>
      </c>
      <c r="M48" s="75">
        <f>+Acres!M47*'Machinery Operations'!$U57</f>
        <v>0</v>
      </c>
      <c r="N48" s="75">
        <f>+Acres!N47*'Machinery Operations'!$U57</f>
        <v>0</v>
      </c>
      <c r="O48" s="75">
        <f>+Acres!O47*'Machinery Operations'!$U57</f>
        <v>0</v>
      </c>
      <c r="P48" s="75">
        <f>+Acres!P47*'Machinery Operations'!$U57</f>
        <v>0</v>
      </c>
      <c r="Q48" s="75">
        <f>+Acres!Q47*'Machinery Operations'!$U57</f>
        <v>0</v>
      </c>
      <c r="R48" s="75">
        <f>+Acres!R47*'Machinery Operations'!$U57</f>
        <v>0</v>
      </c>
      <c r="S48" s="75">
        <f>+Acres!S47*'Machinery Operations'!$U57</f>
        <v>0</v>
      </c>
      <c r="T48" s="75">
        <f>+Acres!T47*'Machinery Operations'!$U57</f>
        <v>0</v>
      </c>
      <c r="U48" s="75">
        <f>+Acres!U47*'Machinery Operations'!$U57</f>
        <v>0</v>
      </c>
      <c r="V48" s="75">
        <f>+Acres!V47*'Machinery Operations'!$U57</f>
        <v>0</v>
      </c>
      <c r="W48" s="75">
        <f>+Acres!W47*'Machinery Operations'!$U57</f>
        <v>0</v>
      </c>
      <c r="X48" s="75">
        <f>+Acres!X47*'Machinery Operations'!$U57</f>
        <v>0</v>
      </c>
      <c r="Y48" s="75">
        <f>+Acres!Y47*'Machinery Operations'!$U57</f>
        <v>0</v>
      </c>
      <c r="Z48" s="75">
        <f>+Acres!Z47*'Machinery Operations'!$U57</f>
        <v>0</v>
      </c>
      <c r="AA48" s="75">
        <f>+Acres!AA47*'Machinery Operations'!$U57</f>
        <v>0</v>
      </c>
      <c r="AB48" s="75">
        <f>+Acres!AB47*'Machinery Operations'!$U57</f>
        <v>0</v>
      </c>
      <c r="AC48" s="75">
        <f>+Acres!AC47*'Machinery Operations'!$U57</f>
        <v>0</v>
      </c>
      <c r="AD48" s="75">
        <f>+Acres!AD47*'Machinery Operations'!$U57</f>
        <v>0</v>
      </c>
      <c r="AE48" s="75">
        <f>+Acres!AE47*'Machinery Operations'!$U57</f>
        <v>0</v>
      </c>
      <c r="AF48" s="75">
        <f>+Acres!AF47*'Machinery Operations'!$U57</f>
        <v>0</v>
      </c>
      <c r="AG48" s="75">
        <f>+Acres!AG47*'Machinery Operations'!$U57</f>
        <v>0</v>
      </c>
      <c r="AH48" s="75">
        <f>+Acres!AH47*'Machinery Operations'!$U57</f>
        <v>0</v>
      </c>
      <c r="AI48" s="75">
        <f>+Acres!AI47*'Machinery Operations'!$U57</f>
        <v>0</v>
      </c>
      <c r="AJ48" s="75">
        <f>+Acres!AJ47*'Machinery Operations'!$U57</f>
        <v>0</v>
      </c>
      <c r="AK48" s="75">
        <f>+Acres!AK47*'Machinery Operations'!$U57</f>
        <v>0</v>
      </c>
      <c r="AL48" s="75">
        <f>+Acres!AL47*'Machinery Operations'!$U57</f>
        <v>0</v>
      </c>
      <c r="AM48" s="75">
        <f>+Acres!AM47*'Machinery Operations'!$U57</f>
        <v>0</v>
      </c>
      <c r="AN48" s="75">
        <f>+Acres!AN47*'Machinery Operations'!$U57</f>
        <v>0</v>
      </c>
      <c r="AO48" s="75">
        <f>+Acres!AO47*'Machinery Operations'!$U57</f>
        <v>0</v>
      </c>
      <c r="AP48" s="75">
        <f>+Acres!AP47*'Machinery Operations'!$U57</f>
        <v>0</v>
      </c>
      <c r="AQ48" s="75">
        <f>+Acres!AQ47*'Machinery Operations'!$U57</f>
        <v>0</v>
      </c>
    </row>
    <row r="49" spans="1:43" ht="16.5" customHeight="1" x14ac:dyDescent="0.2">
      <c r="A49" s="3" t="str">
        <f>+'Machinery Operations'!A58</f>
        <v>Activity</v>
      </c>
      <c r="B49" s="3">
        <f>+'Machinery Operations'!B58</f>
        <v>0</v>
      </c>
      <c r="C49" s="3">
        <f>+'Machinery Operations'!C58</f>
        <v>0</v>
      </c>
      <c r="D49" s="75">
        <f>+Acres!D48*'Machinery Operations'!$U58</f>
        <v>0</v>
      </c>
      <c r="E49" s="75">
        <f>+Acres!E48*'Machinery Operations'!$U58</f>
        <v>0</v>
      </c>
      <c r="F49" s="75">
        <f>+Acres!F48*'Machinery Operations'!$U58</f>
        <v>0</v>
      </c>
      <c r="G49" s="75">
        <f>+Acres!G48*'Machinery Operations'!$U58</f>
        <v>0</v>
      </c>
      <c r="H49" s="75">
        <f>+Acres!H48*'Machinery Operations'!$U58</f>
        <v>0</v>
      </c>
      <c r="I49" s="75">
        <f>+Acres!I48*'Machinery Operations'!$U58</f>
        <v>0</v>
      </c>
      <c r="J49" s="75">
        <f>+Acres!J48*'Machinery Operations'!$U58</f>
        <v>0</v>
      </c>
      <c r="K49" s="75">
        <f>+Acres!K48*'Machinery Operations'!$U58</f>
        <v>0</v>
      </c>
      <c r="L49" s="75">
        <f>+Acres!L48*'Machinery Operations'!$U58</f>
        <v>0</v>
      </c>
      <c r="M49" s="75">
        <f>+Acres!M48*'Machinery Operations'!$U58</f>
        <v>0</v>
      </c>
      <c r="N49" s="75">
        <f>+Acres!N48*'Machinery Operations'!$U58</f>
        <v>0</v>
      </c>
      <c r="O49" s="75">
        <f>+Acres!O48*'Machinery Operations'!$U58</f>
        <v>0</v>
      </c>
      <c r="P49" s="75">
        <f>+Acres!P48*'Machinery Operations'!$U58</f>
        <v>0</v>
      </c>
      <c r="Q49" s="75">
        <f>+Acres!Q48*'Machinery Operations'!$U58</f>
        <v>0</v>
      </c>
      <c r="R49" s="75">
        <f>+Acres!R48*'Machinery Operations'!$U58</f>
        <v>0</v>
      </c>
      <c r="S49" s="75">
        <f>+Acres!S48*'Machinery Operations'!$U58</f>
        <v>0</v>
      </c>
      <c r="T49" s="75">
        <f>+Acres!T48*'Machinery Operations'!$U58</f>
        <v>0</v>
      </c>
      <c r="U49" s="75">
        <f>+Acres!U48*'Machinery Operations'!$U58</f>
        <v>0</v>
      </c>
      <c r="V49" s="75">
        <f>+Acres!V48*'Machinery Operations'!$U58</f>
        <v>0</v>
      </c>
      <c r="W49" s="75">
        <f>+Acres!W48*'Machinery Operations'!$U58</f>
        <v>0</v>
      </c>
      <c r="X49" s="75">
        <f>+Acres!X48*'Machinery Operations'!$U58</f>
        <v>0</v>
      </c>
      <c r="Y49" s="75">
        <f>+Acres!Y48*'Machinery Operations'!$U58</f>
        <v>0</v>
      </c>
      <c r="Z49" s="75">
        <f>+Acres!Z48*'Machinery Operations'!$U58</f>
        <v>0</v>
      </c>
      <c r="AA49" s="75">
        <f>+Acres!AA48*'Machinery Operations'!$U58</f>
        <v>0</v>
      </c>
      <c r="AB49" s="75">
        <f>+Acres!AB48*'Machinery Operations'!$U58</f>
        <v>0</v>
      </c>
      <c r="AC49" s="75">
        <f>+Acres!AC48*'Machinery Operations'!$U58</f>
        <v>0</v>
      </c>
      <c r="AD49" s="75">
        <f>+Acres!AD48*'Machinery Operations'!$U58</f>
        <v>0</v>
      </c>
      <c r="AE49" s="75">
        <f>+Acres!AE48*'Machinery Operations'!$U58</f>
        <v>0</v>
      </c>
      <c r="AF49" s="75">
        <f>+Acres!AF48*'Machinery Operations'!$U58</f>
        <v>0</v>
      </c>
      <c r="AG49" s="75">
        <f>+Acres!AG48*'Machinery Operations'!$U58</f>
        <v>0</v>
      </c>
      <c r="AH49" s="75">
        <f>+Acres!AH48*'Machinery Operations'!$U58</f>
        <v>0</v>
      </c>
      <c r="AI49" s="75">
        <f>+Acres!AI48*'Machinery Operations'!$U58</f>
        <v>0</v>
      </c>
      <c r="AJ49" s="75">
        <f>+Acres!AJ48*'Machinery Operations'!$U58</f>
        <v>0</v>
      </c>
      <c r="AK49" s="75">
        <f>+Acres!AK48*'Machinery Operations'!$U58</f>
        <v>0</v>
      </c>
      <c r="AL49" s="75">
        <f>+Acres!AL48*'Machinery Operations'!$U58</f>
        <v>0</v>
      </c>
      <c r="AM49" s="75">
        <f>+Acres!AM48*'Machinery Operations'!$U58</f>
        <v>0</v>
      </c>
      <c r="AN49" s="75">
        <f>+Acres!AN48*'Machinery Operations'!$U58</f>
        <v>0</v>
      </c>
      <c r="AO49" s="75">
        <f>+Acres!AO48*'Machinery Operations'!$U58</f>
        <v>0</v>
      </c>
      <c r="AP49" s="75">
        <f>+Acres!AP48*'Machinery Operations'!$U58</f>
        <v>0</v>
      </c>
      <c r="AQ49" s="75">
        <f>+Acres!AQ48*'Machinery Operations'!$U58</f>
        <v>0</v>
      </c>
    </row>
    <row r="50" spans="1:43" ht="16.5" customHeight="1" x14ac:dyDescent="0.2">
      <c r="A50" s="3" t="str">
        <f>+'Machinery Operations'!A59</f>
        <v>Activity</v>
      </c>
      <c r="B50" s="3">
        <f>+'Machinery Operations'!B59</f>
        <v>0</v>
      </c>
      <c r="C50" s="3">
        <f>+'Machinery Operations'!C59</f>
        <v>0</v>
      </c>
      <c r="D50" s="75">
        <f>+Acres!D49*'Machinery Operations'!$U59</f>
        <v>0</v>
      </c>
      <c r="E50" s="75">
        <f>+Acres!E49*'Machinery Operations'!$U59</f>
        <v>0</v>
      </c>
      <c r="F50" s="75">
        <f>+Acres!F49*'Machinery Operations'!$U59</f>
        <v>0</v>
      </c>
      <c r="G50" s="75">
        <f>+Acres!G49*'Machinery Operations'!$U59</f>
        <v>0</v>
      </c>
      <c r="H50" s="75">
        <f>+Acres!H49*'Machinery Operations'!$U59</f>
        <v>0</v>
      </c>
      <c r="I50" s="75">
        <f>+Acres!I49*'Machinery Operations'!$U59</f>
        <v>0</v>
      </c>
      <c r="J50" s="75">
        <f>+Acres!J49*'Machinery Operations'!$U59</f>
        <v>0</v>
      </c>
      <c r="K50" s="75">
        <f>+Acres!K49*'Machinery Operations'!$U59</f>
        <v>0</v>
      </c>
      <c r="L50" s="75">
        <f>+Acres!L49*'Machinery Operations'!$U59</f>
        <v>0</v>
      </c>
      <c r="M50" s="75">
        <f>+Acres!M49*'Machinery Operations'!$U59</f>
        <v>0</v>
      </c>
      <c r="N50" s="75">
        <f>+Acres!N49*'Machinery Operations'!$U59</f>
        <v>0</v>
      </c>
      <c r="O50" s="75">
        <f>+Acres!O49*'Machinery Operations'!$U59</f>
        <v>0</v>
      </c>
      <c r="P50" s="75">
        <f>+Acres!P49*'Machinery Operations'!$U59</f>
        <v>0</v>
      </c>
      <c r="Q50" s="75">
        <f>+Acres!Q49*'Machinery Operations'!$U59</f>
        <v>0</v>
      </c>
      <c r="R50" s="75">
        <f>+Acres!R49*'Machinery Operations'!$U59</f>
        <v>0</v>
      </c>
      <c r="S50" s="75">
        <f>+Acres!S49*'Machinery Operations'!$U59</f>
        <v>0</v>
      </c>
      <c r="T50" s="75">
        <f>+Acres!T49*'Machinery Operations'!$U59</f>
        <v>0</v>
      </c>
      <c r="U50" s="75">
        <f>+Acres!U49*'Machinery Operations'!$U59</f>
        <v>0</v>
      </c>
      <c r="V50" s="75">
        <f>+Acres!V49*'Machinery Operations'!$U59</f>
        <v>0</v>
      </c>
      <c r="W50" s="75">
        <f>+Acres!W49*'Machinery Operations'!$U59</f>
        <v>0</v>
      </c>
      <c r="X50" s="75">
        <f>+Acres!X49*'Machinery Operations'!$U59</f>
        <v>0</v>
      </c>
      <c r="Y50" s="75">
        <f>+Acres!Y49*'Machinery Operations'!$U59</f>
        <v>0</v>
      </c>
      <c r="Z50" s="75">
        <f>+Acres!Z49*'Machinery Operations'!$U59</f>
        <v>0</v>
      </c>
      <c r="AA50" s="75">
        <f>+Acres!AA49*'Machinery Operations'!$U59</f>
        <v>0</v>
      </c>
      <c r="AB50" s="75">
        <f>+Acres!AB49*'Machinery Operations'!$U59</f>
        <v>0</v>
      </c>
      <c r="AC50" s="75">
        <f>+Acres!AC49*'Machinery Operations'!$U59</f>
        <v>0</v>
      </c>
      <c r="AD50" s="75">
        <f>+Acres!AD49*'Machinery Operations'!$U59</f>
        <v>0</v>
      </c>
      <c r="AE50" s="75">
        <f>+Acres!AE49*'Machinery Operations'!$U59</f>
        <v>0</v>
      </c>
      <c r="AF50" s="75">
        <f>+Acres!AF49*'Machinery Operations'!$U59</f>
        <v>0</v>
      </c>
      <c r="AG50" s="75">
        <f>+Acres!AG49*'Machinery Operations'!$U59</f>
        <v>0</v>
      </c>
      <c r="AH50" s="75">
        <f>+Acres!AH49*'Machinery Operations'!$U59</f>
        <v>0</v>
      </c>
      <c r="AI50" s="75">
        <f>+Acres!AI49*'Machinery Operations'!$U59</f>
        <v>0</v>
      </c>
      <c r="AJ50" s="75">
        <f>+Acres!AJ49*'Machinery Operations'!$U59</f>
        <v>0</v>
      </c>
      <c r="AK50" s="75">
        <f>+Acres!AK49*'Machinery Operations'!$U59</f>
        <v>0</v>
      </c>
      <c r="AL50" s="75">
        <f>+Acres!AL49*'Machinery Operations'!$U59</f>
        <v>0</v>
      </c>
      <c r="AM50" s="75">
        <f>+Acres!AM49*'Machinery Operations'!$U59</f>
        <v>0</v>
      </c>
      <c r="AN50" s="75">
        <f>+Acres!AN49*'Machinery Operations'!$U59</f>
        <v>0</v>
      </c>
      <c r="AO50" s="75">
        <f>+Acres!AO49*'Machinery Operations'!$U59</f>
        <v>0</v>
      </c>
      <c r="AP50" s="75">
        <f>+Acres!AP49*'Machinery Operations'!$U59</f>
        <v>0</v>
      </c>
      <c r="AQ50" s="75">
        <f>+Acres!AQ49*'Machinery Operations'!$U59</f>
        <v>0</v>
      </c>
    </row>
    <row r="51" spans="1:43" ht="16.5" customHeight="1" x14ac:dyDescent="0.2">
      <c r="A51" s="3" t="str">
        <f>+'Machinery Operations'!A60</f>
        <v>Activity</v>
      </c>
      <c r="B51" s="3">
        <f>+'Machinery Operations'!B60</f>
        <v>0</v>
      </c>
      <c r="C51" s="3">
        <f>+'Machinery Operations'!C60</f>
        <v>0</v>
      </c>
      <c r="D51" s="75">
        <f>+Acres!D50*'Machinery Operations'!$U60</f>
        <v>0</v>
      </c>
      <c r="E51" s="75">
        <f>+Acres!E50*'Machinery Operations'!$U60</f>
        <v>0</v>
      </c>
      <c r="F51" s="75">
        <f>+Acres!F50*'Machinery Operations'!$U60</f>
        <v>0</v>
      </c>
      <c r="G51" s="75">
        <f>+Acres!G50*'Machinery Operations'!$U60</f>
        <v>0</v>
      </c>
      <c r="H51" s="75">
        <f>+Acres!H50*'Machinery Operations'!$U60</f>
        <v>0</v>
      </c>
      <c r="I51" s="75">
        <f>+Acres!I50*'Machinery Operations'!$U60</f>
        <v>0</v>
      </c>
      <c r="J51" s="75">
        <f>+Acres!J50*'Machinery Operations'!$U60</f>
        <v>0</v>
      </c>
      <c r="K51" s="75">
        <f>+Acres!K50*'Machinery Operations'!$U60</f>
        <v>0</v>
      </c>
      <c r="L51" s="75">
        <f>+Acres!L50*'Machinery Operations'!$U60</f>
        <v>0</v>
      </c>
      <c r="M51" s="75">
        <f>+Acres!M50*'Machinery Operations'!$U60</f>
        <v>0</v>
      </c>
      <c r="N51" s="75">
        <f>+Acres!N50*'Machinery Operations'!$U60</f>
        <v>0</v>
      </c>
      <c r="O51" s="75">
        <f>+Acres!O50*'Machinery Operations'!$U60</f>
        <v>0</v>
      </c>
      <c r="P51" s="75">
        <f>+Acres!P50*'Machinery Operations'!$U60</f>
        <v>0</v>
      </c>
      <c r="Q51" s="75">
        <f>+Acres!Q50*'Machinery Operations'!$U60</f>
        <v>0</v>
      </c>
      <c r="R51" s="75">
        <f>+Acres!R50*'Machinery Operations'!$U60</f>
        <v>0</v>
      </c>
      <c r="S51" s="75">
        <f>+Acres!S50*'Machinery Operations'!$U60</f>
        <v>0</v>
      </c>
      <c r="T51" s="75">
        <f>+Acres!T50*'Machinery Operations'!$U60</f>
        <v>0</v>
      </c>
      <c r="U51" s="75">
        <f>+Acres!U50*'Machinery Operations'!$U60</f>
        <v>0</v>
      </c>
      <c r="V51" s="75">
        <f>+Acres!V50*'Machinery Operations'!$U60</f>
        <v>0</v>
      </c>
      <c r="W51" s="75">
        <f>+Acres!W50*'Machinery Operations'!$U60</f>
        <v>0</v>
      </c>
      <c r="X51" s="75">
        <f>+Acres!X50*'Machinery Operations'!$U60</f>
        <v>0</v>
      </c>
      <c r="Y51" s="75">
        <f>+Acres!Y50*'Machinery Operations'!$U60</f>
        <v>0</v>
      </c>
      <c r="Z51" s="75">
        <f>+Acres!Z50*'Machinery Operations'!$U60</f>
        <v>0</v>
      </c>
      <c r="AA51" s="75">
        <f>+Acres!AA50*'Machinery Operations'!$U60</f>
        <v>0</v>
      </c>
      <c r="AB51" s="75">
        <f>+Acres!AB50*'Machinery Operations'!$U60</f>
        <v>0</v>
      </c>
      <c r="AC51" s="75">
        <f>+Acres!AC50*'Machinery Operations'!$U60</f>
        <v>0</v>
      </c>
      <c r="AD51" s="75">
        <f>+Acres!AD50*'Machinery Operations'!$U60</f>
        <v>0</v>
      </c>
      <c r="AE51" s="75">
        <f>+Acres!AE50*'Machinery Operations'!$U60</f>
        <v>0</v>
      </c>
      <c r="AF51" s="75">
        <f>+Acres!AF50*'Machinery Operations'!$U60</f>
        <v>0</v>
      </c>
      <c r="AG51" s="75">
        <f>+Acres!AG50*'Machinery Operations'!$U60</f>
        <v>0</v>
      </c>
      <c r="AH51" s="75">
        <f>+Acres!AH50*'Machinery Operations'!$U60</f>
        <v>0</v>
      </c>
      <c r="AI51" s="75">
        <f>+Acres!AI50*'Machinery Operations'!$U60</f>
        <v>0</v>
      </c>
      <c r="AJ51" s="75">
        <f>+Acres!AJ50*'Machinery Operations'!$U60</f>
        <v>0</v>
      </c>
      <c r="AK51" s="75">
        <f>+Acres!AK50*'Machinery Operations'!$U60</f>
        <v>0</v>
      </c>
      <c r="AL51" s="75">
        <f>+Acres!AL50*'Machinery Operations'!$U60</f>
        <v>0</v>
      </c>
      <c r="AM51" s="75">
        <f>+Acres!AM50*'Machinery Operations'!$U60</f>
        <v>0</v>
      </c>
      <c r="AN51" s="75">
        <f>+Acres!AN50*'Machinery Operations'!$U60</f>
        <v>0</v>
      </c>
      <c r="AO51" s="75">
        <f>+Acres!AO50*'Machinery Operations'!$U60</f>
        <v>0</v>
      </c>
      <c r="AP51" s="75">
        <f>+Acres!AP50*'Machinery Operations'!$U60</f>
        <v>0</v>
      </c>
      <c r="AQ51" s="75">
        <f>+Acres!AQ50*'Machinery Operations'!$U60</f>
        <v>0</v>
      </c>
    </row>
    <row r="52" spans="1:43" ht="16.5" customHeight="1" x14ac:dyDescent="0.2">
      <c r="A52" s="3" t="str">
        <f>+'Machinery Operations'!A61</f>
        <v>Activity</v>
      </c>
      <c r="B52" s="3">
        <f>+'Machinery Operations'!B61</f>
        <v>0</v>
      </c>
      <c r="C52" s="3">
        <f>+'Machinery Operations'!C61</f>
        <v>0</v>
      </c>
      <c r="D52" s="75">
        <f>+Acres!D51*'Machinery Operations'!$U61</f>
        <v>0</v>
      </c>
      <c r="E52" s="75">
        <f>+Acres!E51*'Machinery Operations'!$U61</f>
        <v>0</v>
      </c>
      <c r="F52" s="75">
        <f>+Acres!F51*'Machinery Operations'!$U61</f>
        <v>0</v>
      </c>
      <c r="G52" s="75">
        <f>+Acres!G51*'Machinery Operations'!$U61</f>
        <v>0</v>
      </c>
      <c r="H52" s="75">
        <f>+Acres!H51*'Machinery Operations'!$U61</f>
        <v>0</v>
      </c>
      <c r="I52" s="75">
        <f>+Acres!I51*'Machinery Operations'!$U61</f>
        <v>0</v>
      </c>
      <c r="J52" s="75">
        <f>+Acres!J51*'Machinery Operations'!$U61</f>
        <v>0</v>
      </c>
      <c r="K52" s="75">
        <f>+Acres!K51*'Machinery Operations'!$U61</f>
        <v>0</v>
      </c>
      <c r="L52" s="75">
        <f>+Acres!L51*'Machinery Operations'!$U61</f>
        <v>0</v>
      </c>
      <c r="M52" s="75">
        <f>+Acres!M51*'Machinery Operations'!$U61</f>
        <v>0</v>
      </c>
      <c r="N52" s="75">
        <f>+Acres!N51*'Machinery Operations'!$U61</f>
        <v>0</v>
      </c>
      <c r="O52" s="75">
        <f>+Acres!O51*'Machinery Operations'!$U61</f>
        <v>0</v>
      </c>
      <c r="P52" s="75">
        <f>+Acres!P51*'Machinery Operations'!$U61</f>
        <v>0</v>
      </c>
      <c r="Q52" s="75">
        <f>+Acres!Q51*'Machinery Operations'!$U61</f>
        <v>0</v>
      </c>
      <c r="R52" s="75">
        <f>+Acres!R51*'Machinery Operations'!$U61</f>
        <v>0</v>
      </c>
      <c r="S52" s="75">
        <f>+Acres!S51*'Machinery Operations'!$U61</f>
        <v>0</v>
      </c>
      <c r="T52" s="75">
        <f>+Acres!T51*'Machinery Operations'!$U61</f>
        <v>0</v>
      </c>
      <c r="U52" s="75">
        <f>+Acres!U51*'Machinery Operations'!$U61</f>
        <v>0</v>
      </c>
      <c r="V52" s="75">
        <f>+Acres!V51*'Machinery Operations'!$U61</f>
        <v>0</v>
      </c>
      <c r="W52" s="75">
        <f>+Acres!W51*'Machinery Operations'!$U61</f>
        <v>0</v>
      </c>
      <c r="X52" s="75">
        <f>+Acres!X51*'Machinery Operations'!$U61</f>
        <v>0</v>
      </c>
      <c r="Y52" s="75">
        <f>+Acres!Y51*'Machinery Operations'!$U61</f>
        <v>0</v>
      </c>
      <c r="Z52" s="75">
        <f>+Acres!Z51*'Machinery Operations'!$U61</f>
        <v>0</v>
      </c>
      <c r="AA52" s="75">
        <f>+Acres!AA51*'Machinery Operations'!$U61</f>
        <v>0</v>
      </c>
      <c r="AB52" s="75">
        <f>+Acres!AB51*'Machinery Operations'!$U61</f>
        <v>0</v>
      </c>
      <c r="AC52" s="75">
        <f>+Acres!AC51*'Machinery Operations'!$U61</f>
        <v>0</v>
      </c>
      <c r="AD52" s="75">
        <f>+Acres!AD51*'Machinery Operations'!$U61</f>
        <v>0</v>
      </c>
      <c r="AE52" s="75">
        <f>+Acres!AE51*'Machinery Operations'!$U61</f>
        <v>0</v>
      </c>
      <c r="AF52" s="75">
        <f>+Acres!AF51*'Machinery Operations'!$U61</f>
        <v>0</v>
      </c>
      <c r="AG52" s="75">
        <f>+Acres!AG51*'Machinery Operations'!$U61</f>
        <v>0</v>
      </c>
      <c r="AH52" s="75">
        <f>+Acres!AH51*'Machinery Operations'!$U61</f>
        <v>0</v>
      </c>
      <c r="AI52" s="75">
        <f>+Acres!AI51*'Machinery Operations'!$U61</f>
        <v>0</v>
      </c>
      <c r="AJ52" s="75">
        <f>+Acres!AJ51*'Machinery Operations'!$U61</f>
        <v>0</v>
      </c>
      <c r="AK52" s="75">
        <f>+Acres!AK51*'Machinery Operations'!$U61</f>
        <v>0</v>
      </c>
      <c r="AL52" s="75">
        <f>+Acres!AL51*'Machinery Operations'!$U61</f>
        <v>0</v>
      </c>
      <c r="AM52" s="75">
        <f>+Acres!AM51*'Machinery Operations'!$U61</f>
        <v>0</v>
      </c>
      <c r="AN52" s="75">
        <f>+Acres!AN51*'Machinery Operations'!$U61</f>
        <v>0</v>
      </c>
      <c r="AO52" s="75">
        <f>+Acres!AO51*'Machinery Operations'!$U61</f>
        <v>0</v>
      </c>
      <c r="AP52" s="75">
        <f>+Acres!AP51*'Machinery Operations'!$U61</f>
        <v>0</v>
      </c>
      <c r="AQ52" s="75">
        <f>+Acres!AQ51*'Machinery Operations'!$U61</f>
        <v>0</v>
      </c>
    </row>
    <row r="53" spans="1:43" ht="18.75" customHeight="1" x14ac:dyDescent="0.2">
      <c r="A53" s="3" t="str">
        <f>+'Machinery Operations'!A62</f>
        <v>Activity</v>
      </c>
      <c r="B53" s="3">
        <f>+'Machinery Operations'!B62</f>
        <v>0</v>
      </c>
      <c r="C53" s="3">
        <f>+'Machinery Operations'!C62</f>
        <v>0</v>
      </c>
      <c r="D53" s="75">
        <f>+Acres!D52*'Machinery Operations'!$U62</f>
        <v>0</v>
      </c>
      <c r="E53" s="75">
        <f>+Acres!E52*'Machinery Operations'!$U62</f>
        <v>0</v>
      </c>
      <c r="F53" s="75">
        <f>+Acres!F52*'Machinery Operations'!$U62</f>
        <v>0</v>
      </c>
      <c r="G53" s="75">
        <f>+Acres!G52*'Machinery Operations'!$U62</f>
        <v>0</v>
      </c>
      <c r="H53" s="75">
        <f>+Acres!H52*'Machinery Operations'!$U62</f>
        <v>0</v>
      </c>
      <c r="I53" s="75">
        <f>+Acres!I52*'Machinery Operations'!$U62</f>
        <v>0</v>
      </c>
      <c r="J53" s="75">
        <f>+Acres!J52*'Machinery Operations'!$U62</f>
        <v>0</v>
      </c>
      <c r="K53" s="75">
        <f>+Acres!K52*'Machinery Operations'!$U62</f>
        <v>0</v>
      </c>
      <c r="L53" s="75">
        <f>+Acres!L52*'Machinery Operations'!$U62</f>
        <v>0</v>
      </c>
      <c r="M53" s="75">
        <f>+Acres!M52*'Machinery Operations'!$U62</f>
        <v>0</v>
      </c>
      <c r="N53" s="75">
        <f>+Acres!N52*'Machinery Operations'!$U62</f>
        <v>0</v>
      </c>
      <c r="O53" s="75">
        <f>+Acres!O52*'Machinery Operations'!$U62</f>
        <v>0</v>
      </c>
      <c r="P53" s="75">
        <f>+Acres!P52*'Machinery Operations'!$U62</f>
        <v>0</v>
      </c>
      <c r="Q53" s="75">
        <f>+Acres!Q52*'Machinery Operations'!$U62</f>
        <v>0</v>
      </c>
      <c r="R53" s="75">
        <f>+Acres!R52*'Machinery Operations'!$U62</f>
        <v>0</v>
      </c>
      <c r="S53" s="75">
        <f>+Acres!S52*'Machinery Operations'!$U62</f>
        <v>0</v>
      </c>
      <c r="T53" s="75">
        <f>+Acres!T52*'Machinery Operations'!$U62</f>
        <v>0</v>
      </c>
      <c r="U53" s="75">
        <f>+Acres!U52*'Machinery Operations'!$U62</f>
        <v>0</v>
      </c>
      <c r="V53" s="75">
        <f>+Acres!V52*'Machinery Operations'!$U62</f>
        <v>0</v>
      </c>
      <c r="W53" s="75">
        <f>+Acres!W52*'Machinery Operations'!$U62</f>
        <v>0</v>
      </c>
      <c r="X53" s="75">
        <f>+Acres!X52*'Machinery Operations'!$U62</f>
        <v>0</v>
      </c>
      <c r="Y53" s="75">
        <f>+Acres!Y52*'Machinery Operations'!$U62</f>
        <v>0</v>
      </c>
      <c r="Z53" s="75">
        <f>+Acres!Z52*'Machinery Operations'!$U62</f>
        <v>0</v>
      </c>
      <c r="AA53" s="75">
        <f>+Acres!AA52*'Machinery Operations'!$U62</f>
        <v>0</v>
      </c>
      <c r="AB53" s="75">
        <f>+Acres!AB52*'Machinery Operations'!$U62</f>
        <v>0</v>
      </c>
      <c r="AC53" s="75">
        <f>+Acres!AC52*'Machinery Operations'!$U62</f>
        <v>0</v>
      </c>
      <c r="AD53" s="75">
        <f>+Acres!AD52*'Machinery Operations'!$U62</f>
        <v>0</v>
      </c>
      <c r="AE53" s="75">
        <f>+Acres!AE52*'Machinery Operations'!$U62</f>
        <v>0</v>
      </c>
      <c r="AF53" s="75">
        <f>+Acres!AF52*'Machinery Operations'!$U62</f>
        <v>0</v>
      </c>
      <c r="AG53" s="75">
        <f>+Acres!AG52*'Machinery Operations'!$U62</f>
        <v>0</v>
      </c>
      <c r="AH53" s="75">
        <f>+Acres!AH52*'Machinery Operations'!$U62</f>
        <v>0</v>
      </c>
      <c r="AI53" s="75">
        <f>+Acres!AI52*'Machinery Operations'!$U62</f>
        <v>0</v>
      </c>
      <c r="AJ53" s="75">
        <f>+Acres!AJ52*'Machinery Operations'!$U62</f>
        <v>0</v>
      </c>
      <c r="AK53" s="75">
        <f>+Acres!AK52*'Machinery Operations'!$U62</f>
        <v>0</v>
      </c>
      <c r="AL53" s="75">
        <f>+Acres!AL52*'Machinery Operations'!$U62</f>
        <v>0</v>
      </c>
      <c r="AM53" s="75">
        <f>+Acres!AM52*'Machinery Operations'!$U62</f>
        <v>0</v>
      </c>
      <c r="AN53" s="75">
        <f>+Acres!AN52*'Machinery Operations'!$U62</f>
        <v>0</v>
      </c>
      <c r="AO53" s="75">
        <f>+Acres!AO52*'Machinery Operations'!$U62</f>
        <v>0</v>
      </c>
      <c r="AP53" s="75">
        <f>+Acres!AP52*'Machinery Operations'!$U62</f>
        <v>0</v>
      </c>
      <c r="AQ53" s="75">
        <f>+Acres!AQ52*'Machinery Operations'!$U62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140625" customWidth="1"/>
    <col min="2" max="2" width="15.710937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48</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Operations'!$V19</f>
        <v>0</v>
      </c>
      <c r="E10" s="75">
        <f>+Acres!E9*'Machinery Operations'!$V19</f>
        <v>0</v>
      </c>
      <c r="F10" s="75">
        <f>+Acres!F9*'Machinery Operations'!$V19</f>
        <v>0</v>
      </c>
      <c r="G10" s="75">
        <f>+Acres!G9*'Machinery Operations'!$V19</f>
        <v>0</v>
      </c>
      <c r="H10" s="75">
        <f>+Acres!H9*'Machinery Operations'!$V19</f>
        <v>0</v>
      </c>
      <c r="I10" s="75">
        <f>+Acres!I9*'Machinery Operations'!$V19</f>
        <v>0</v>
      </c>
      <c r="J10" s="75">
        <f>+Acres!J9*'Machinery Operations'!$V19</f>
        <v>0</v>
      </c>
      <c r="K10" s="75">
        <f>+Acres!K9*'Machinery Operations'!$V19</f>
        <v>0</v>
      </c>
      <c r="L10" s="75">
        <f>+Acres!L9*'Machinery Operations'!$V19</f>
        <v>0</v>
      </c>
      <c r="M10" s="75">
        <f>+Acres!M9*'Machinery Operations'!$V19</f>
        <v>0</v>
      </c>
      <c r="N10" s="75">
        <f>+Acres!N9*'Machinery Operations'!$V19</f>
        <v>0</v>
      </c>
      <c r="O10" s="75">
        <f>+Acres!O9*'Machinery Operations'!$V19</f>
        <v>0</v>
      </c>
      <c r="P10" s="75">
        <f>+Acres!P9*'Machinery Operations'!$V19</f>
        <v>0</v>
      </c>
      <c r="Q10" s="75">
        <f>+Acres!Q9*'Machinery Operations'!$V19</f>
        <v>0</v>
      </c>
      <c r="R10" s="75">
        <f>+Acres!R9*'Machinery Operations'!$V19</f>
        <v>0</v>
      </c>
      <c r="S10" s="75">
        <f>+Acres!S9*'Machinery Operations'!$V19</f>
        <v>0</v>
      </c>
      <c r="T10" s="75">
        <f>+Acres!T9*'Machinery Operations'!$V19</f>
        <v>0</v>
      </c>
      <c r="U10" s="75">
        <f>+Acres!U9*'Machinery Operations'!$V19</f>
        <v>0</v>
      </c>
      <c r="V10" s="75">
        <f>+Acres!V9*'Machinery Operations'!$V19</f>
        <v>0</v>
      </c>
      <c r="W10" s="75">
        <f>+Acres!W9*'Machinery Operations'!$V19</f>
        <v>0</v>
      </c>
      <c r="X10" s="75">
        <f>+Acres!X9*'Machinery Operations'!$V19</f>
        <v>0</v>
      </c>
      <c r="Y10" s="75">
        <f>+Acres!Y9*'Machinery Operations'!$V19</f>
        <v>0</v>
      </c>
      <c r="Z10" s="75">
        <f>+Acres!Z9*'Machinery Operations'!$V19</f>
        <v>0</v>
      </c>
      <c r="AA10" s="75">
        <f>+Acres!AA9*'Machinery Operations'!$V19</f>
        <v>0</v>
      </c>
      <c r="AB10" s="75">
        <f>+Acres!AB9*'Machinery Operations'!$V19</f>
        <v>0</v>
      </c>
      <c r="AC10" s="75">
        <f>+Acres!AC9*'Machinery Operations'!$V19</f>
        <v>0</v>
      </c>
      <c r="AD10" s="75">
        <f>+Acres!AD9*'Machinery Operations'!$V19</f>
        <v>0</v>
      </c>
      <c r="AE10" s="75">
        <f>+Acres!AE9*'Machinery Operations'!$V19</f>
        <v>0</v>
      </c>
      <c r="AF10" s="75">
        <f>+Acres!AF9*'Machinery Operations'!$V19</f>
        <v>0</v>
      </c>
      <c r="AG10" s="75">
        <f>+Acres!AG9*'Machinery Operations'!$V19</f>
        <v>0</v>
      </c>
      <c r="AH10" s="75">
        <f>+Acres!AH9*'Machinery Operations'!$V19</f>
        <v>0</v>
      </c>
      <c r="AI10" s="75">
        <f>+Acres!AI9*'Machinery Operations'!$V19</f>
        <v>0</v>
      </c>
      <c r="AJ10" s="75">
        <f>+Acres!AJ9*'Machinery Operations'!$V19</f>
        <v>0</v>
      </c>
      <c r="AK10" s="75">
        <f>+Acres!AK9*'Machinery Operations'!$V19</f>
        <v>0</v>
      </c>
      <c r="AL10" s="75">
        <f>+Acres!AL9*'Machinery Operations'!$V19</f>
        <v>0</v>
      </c>
      <c r="AM10" s="75">
        <f>+Acres!AM9*'Machinery Operations'!$V19</f>
        <v>0</v>
      </c>
      <c r="AN10" s="75">
        <f>+Acres!AN9*'Machinery Operations'!$V19</f>
        <v>0</v>
      </c>
      <c r="AO10" s="75">
        <f>+Acres!AO9*'Machinery Operations'!$V19</f>
        <v>0</v>
      </c>
      <c r="AP10" s="75">
        <f>+Acres!AP9*'Machinery Operations'!$V19</f>
        <v>0</v>
      </c>
      <c r="AQ10" s="75">
        <f>+Acres!AQ9*'Machinery Operations'!$V19</f>
        <v>0</v>
      </c>
    </row>
    <row r="11" spans="1:43" ht="18.75" customHeight="1" x14ac:dyDescent="0.2">
      <c r="A11" s="3" t="str">
        <f>+'Machinery Operations'!A20</f>
        <v>Activity</v>
      </c>
      <c r="B11" s="3">
        <f>+'Machinery Operations'!B20</f>
        <v>0</v>
      </c>
      <c r="C11" s="3">
        <f>+'Machinery Operations'!C20</f>
        <v>0</v>
      </c>
      <c r="D11" s="75">
        <f>+Acres!D10*'Machinery Operations'!$V20</f>
        <v>0</v>
      </c>
      <c r="E11" s="75">
        <f>+Acres!E10*'Machinery Operations'!$V20</f>
        <v>0</v>
      </c>
      <c r="F11" s="75">
        <f>+Acres!F10*'Machinery Operations'!$V20</f>
        <v>0</v>
      </c>
      <c r="G11" s="75">
        <f>+Acres!G10*'Machinery Operations'!$V20</f>
        <v>0</v>
      </c>
      <c r="H11" s="75">
        <f>+Acres!H10*'Machinery Operations'!$V20</f>
        <v>0</v>
      </c>
      <c r="I11" s="75">
        <f>+Acres!I10*'Machinery Operations'!$V20</f>
        <v>0</v>
      </c>
      <c r="J11" s="75">
        <f>+Acres!J10*'Machinery Operations'!$V20</f>
        <v>0</v>
      </c>
      <c r="K11" s="75">
        <f>+Acres!K10*'Machinery Operations'!$V20</f>
        <v>0</v>
      </c>
      <c r="L11" s="75">
        <f>+Acres!L10*'Machinery Operations'!$V20</f>
        <v>0</v>
      </c>
      <c r="M11" s="75">
        <f>+Acres!M10*'Machinery Operations'!$V20</f>
        <v>0</v>
      </c>
      <c r="N11" s="75">
        <f>+Acres!N10*'Machinery Operations'!$V20</f>
        <v>0</v>
      </c>
      <c r="O11" s="75">
        <f>+Acres!O10*'Machinery Operations'!$V20</f>
        <v>0</v>
      </c>
      <c r="P11" s="75">
        <f>+Acres!P10*'Machinery Operations'!$V20</f>
        <v>0</v>
      </c>
      <c r="Q11" s="75">
        <f>+Acres!Q10*'Machinery Operations'!$V20</f>
        <v>0</v>
      </c>
      <c r="R11" s="75">
        <f>+Acres!R10*'Machinery Operations'!$V20</f>
        <v>0</v>
      </c>
      <c r="S11" s="75">
        <f>+Acres!S10*'Machinery Operations'!$V20</f>
        <v>0</v>
      </c>
      <c r="T11" s="75">
        <f>+Acres!T10*'Machinery Operations'!$V20</f>
        <v>0</v>
      </c>
      <c r="U11" s="75">
        <f>+Acres!U10*'Machinery Operations'!$V20</f>
        <v>0</v>
      </c>
      <c r="V11" s="75">
        <f>+Acres!V10*'Machinery Operations'!$V20</f>
        <v>0</v>
      </c>
      <c r="W11" s="75">
        <f>+Acres!W10*'Machinery Operations'!$V20</f>
        <v>0</v>
      </c>
      <c r="X11" s="75">
        <f>+Acres!X10*'Machinery Operations'!$V20</f>
        <v>0</v>
      </c>
      <c r="Y11" s="75">
        <f>+Acres!Y10*'Machinery Operations'!$V20</f>
        <v>0</v>
      </c>
      <c r="Z11" s="75">
        <f>+Acres!Z10*'Machinery Operations'!$V20</f>
        <v>0</v>
      </c>
      <c r="AA11" s="75">
        <f>+Acres!AA10*'Machinery Operations'!$V20</f>
        <v>0</v>
      </c>
      <c r="AB11" s="75">
        <f>+Acres!AB10*'Machinery Operations'!$V20</f>
        <v>0</v>
      </c>
      <c r="AC11" s="75">
        <f>+Acres!AC10*'Machinery Operations'!$V20</f>
        <v>0</v>
      </c>
      <c r="AD11" s="75">
        <f>+Acres!AD10*'Machinery Operations'!$V20</f>
        <v>0</v>
      </c>
      <c r="AE11" s="75">
        <f>+Acres!AE10*'Machinery Operations'!$V20</f>
        <v>0</v>
      </c>
      <c r="AF11" s="75">
        <f>+Acres!AF10*'Machinery Operations'!$V20</f>
        <v>0</v>
      </c>
      <c r="AG11" s="75">
        <f>+Acres!AG10*'Machinery Operations'!$V20</f>
        <v>0</v>
      </c>
      <c r="AH11" s="75">
        <f>+Acres!AH10*'Machinery Operations'!$V20</f>
        <v>0</v>
      </c>
      <c r="AI11" s="75">
        <f>+Acres!AI10*'Machinery Operations'!$V20</f>
        <v>0</v>
      </c>
      <c r="AJ11" s="75">
        <f>+Acres!AJ10*'Machinery Operations'!$V20</f>
        <v>0</v>
      </c>
      <c r="AK11" s="75">
        <f>+Acres!AK10*'Machinery Operations'!$V20</f>
        <v>0</v>
      </c>
      <c r="AL11" s="75">
        <f>+Acres!AL10*'Machinery Operations'!$V20</f>
        <v>0</v>
      </c>
      <c r="AM11" s="75">
        <f>+Acres!AM10*'Machinery Operations'!$V20</f>
        <v>0</v>
      </c>
      <c r="AN11" s="75">
        <f>+Acres!AN10*'Machinery Operations'!$V20</f>
        <v>0</v>
      </c>
      <c r="AO11" s="75">
        <f>+Acres!AO10*'Machinery Operations'!$V20</f>
        <v>0</v>
      </c>
      <c r="AP11" s="75">
        <f>+Acres!AP10*'Machinery Operations'!$V20</f>
        <v>0</v>
      </c>
      <c r="AQ11" s="75">
        <f>+Acres!AQ10*'Machinery Operations'!$V20</f>
        <v>0</v>
      </c>
    </row>
    <row r="12" spans="1:43" ht="18.75" customHeight="1" x14ac:dyDescent="0.2">
      <c r="A12" s="3" t="str">
        <f>+'Machinery Operations'!A21</f>
        <v>Activity</v>
      </c>
      <c r="B12" s="3">
        <f>+'Machinery Operations'!B21</f>
        <v>0</v>
      </c>
      <c r="C12" s="3">
        <f>+'Machinery Operations'!C21</f>
        <v>0</v>
      </c>
      <c r="D12" s="75">
        <f>+Acres!D11*'Machinery Operations'!$V21</f>
        <v>0</v>
      </c>
      <c r="E12" s="75">
        <f>+Acres!E11*'Machinery Operations'!$V21</f>
        <v>0</v>
      </c>
      <c r="F12" s="75">
        <f>+Acres!F11*'Machinery Operations'!$V21</f>
        <v>0</v>
      </c>
      <c r="G12" s="75">
        <f>+Acres!G11*'Machinery Operations'!$V21</f>
        <v>0</v>
      </c>
      <c r="H12" s="75">
        <f>+Acres!H11*'Machinery Operations'!$V21</f>
        <v>0</v>
      </c>
      <c r="I12" s="75">
        <f>+Acres!I11*'Machinery Operations'!$V21</f>
        <v>0</v>
      </c>
      <c r="J12" s="75">
        <f>+Acres!J11*'Machinery Operations'!$V21</f>
        <v>0</v>
      </c>
      <c r="K12" s="75">
        <f>+Acres!K11*'Machinery Operations'!$V21</f>
        <v>0</v>
      </c>
      <c r="L12" s="75">
        <f>+Acres!L11*'Machinery Operations'!$V21</f>
        <v>0</v>
      </c>
      <c r="M12" s="75">
        <f>+Acres!M11*'Machinery Operations'!$V21</f>
        <v>0</v>
      </c>
      <c r="N12" s="75">
        <f>+Acres!N11*'Machinery Operations'!$V21</f>
        <v>0</v>
      </c>
      <c r="O12" s="75">
        <f>+Acres!O11*'Machinery Operations'!$V21</f>
        <v>0</v>
      </c>
      <c r="P12" s="75">
        <f>+Acres!P11*'Machinery Operations'!$V21</f>
        <v>0</v>
      </c>
      <c r="Q12" s="75">
        <f>+Acres!Q11*'Machinery Operations'!$V21</f>
        <v>0</v>
      </c>
      <c r="R12" s="75">
        <f>+Acres!R11*'Machinery Operations'!$V21</f>
        <v>0</v>
      </c>
      <c r="S12" s="75">
        <f>+Acres!S11*'Machinery Operations'!$V21</f>
        <v>0</v>
      </c>
      <c r="T12" s="75">
        <f>+Acres!T11*'Machinery Operations'!$V21</f>
        <v>0</v>
      </c>
      <c r="U12" s="75">
        <f>+Acres!U11*'Machinery Operations'!$V21</f>
        <v>0</v>
      </c>
      <c r="V12" s="75">
        <f>+Acres!V11*'Machinery Operations'!$V21</f>
        <v>0</v>
      </c>
      <c r="W12" s="75">
        <f>+Acres!W11*'Machinery Operations'!$V21</f>
        <v>0</v>
      </c>
      <c r="X12" s="75">
        <f>+Acres!X11*'Machinery Operations'!$V21</f>
        <v>0</v>
      </c>
      <c r="Y12" s="75">
        <f>+Acres!Y11*'Machinery Operations'!$V21</f>
        <v>0</v>
      </c>
      <c r="Z12" s="75">
        <f>+Acres!Z11*'Machinery Operations'!$V21</f>
        <v>0</v>
      </c>
      <c r="AA12" s="75">
        <f>+Acres!AA11*'Machinery Operations'!$V21</f>
        <v>0</v>
      </c>
      <c r="AB12" s="75">
        <f>+Acres!AB11*'Machinery Operations'!$V21</f>
        <v>0</v>
      </c>
      <c r="AC12" s="75">
        <f>+Acres!AC11*'Machinery Operations'!$V21</f>
        <v>0</v>
      </c>
      <c r="AD12" s="75">
        <f>+Acres!AD11*'Machinery Operations'!$V21</f>
        <v>0</v>
      </c>
      <c r="AE12" s="75">
        <f>+Acres!AE11*'Machinery Operations'!$V21</f>
        <v>0</v>
      </c>
      <c r="AF12" s="75">
        <f>+Acres!AF11*'Machinery Operations'!$V21</f>
        <v>0</v>
      </c>
      <c r="AG12" s="75">
        <f>+Acres!AG11*'Machinery Operations'!$V21</f>
        <v>0</v>
      </c>
      <c r="AH12" s="75">
        <f>+Acres!AH11*'Machinery Operations'!$V21</f>
        <v>0</v>
      </c>
      <c r="AI12" s="75">
        <f>+Acres!AI11*'Machinery Operations'!$V21</f>
        <v>0</v>
      </c>
      <c r="AJ12" s="75">
        <f>+Acres!AJ11*'Machinery Operations'!$V21</f>
        <v>0</v>
      </c>
      <c r="AK12" s="75">
        <f>+Acres!AK11*'Machinery Operations'!$V21</f>
        <v>0</v>
      </c>
      <c r="AL12" s="75">
        <f>+Acres!AL11*'Machinery Operations'!$V21</f>
        <v>0</v>
      </c>
      <c r="AM12" s="75">
        <f>+Acres!AM11*'Machinery Operations'!$V21</f>
        <v>0</v>
      </c>
      <c r="AN12" s="75">
        <f>+Acres!AN11*'Machinery Operations'!$V21</f>
        <v>0</v>
      </c>
      <c r="AO12" s="75">
        <f>+Acres!AO11*'Machinery Operations'!$V21</f>
        <v>0</v>
      </c>
      <c r="AP12" s="75">
        <f>+Acres!AP11*'Machinery Operations'!$V21</f>
        <v>0</v>
      </c>
      <c r="AQ12" s="75">
        <f>+Acres!AQ11*'Machinery Operations'!$V21</f>
        <v>0</v>
      </c>
    </row>
    <row r="13" spans="1:43" ht="18.75" customHeight="1" x14ac:dyDescent="0.2">
      <c r="A13" s="3" t="str">
        <f>+'Machinery Operations'!A22</f>
        <v>Activity</v>
      </c>
      <c r="B13" s="3">
        <f>+'Machinery Operations'!B22</f>
        <v>0</v>
      </c>
      <c r="C13" s="3">
        <f>+'Machinery Operations'!C22</f>
        <v>0</v>
      </c>
      <c r="D13" s="75">
        <f>+Acres!D12*'Machinery Operations'!$V22</f>
        <v>0</v>
      </c>
      <c r="E13" s="75">
        <f>+Acres!E12*'Machinery Operations'!$V22</f>
        <v>0</v>
      </c>
      <c r="F13" s="75">
        <f>+Acres!F12*'Machinery Operations'!$V22</f>
        <v>0</v>
      </c>
      <c r="G13" s="75">
        <f>+Acres!G12*'Machinery Operations'!$V22</f>
        <v>0</v>
      </c>
      <c r="H13" s="75">
        <f>+Acres!H12*'Machinery Operations'!$V22</f>
        <v>0</v>
      </c>
      <c r="I13" s="75">
        <f>+Acres!I12*'Machinery Operations'!$V22</f>
        <v>0</v>
      </c>
      <c r="J13" s="75">
        <f>+Acres!J12*'Machinery Operations'!$V22</f>
        <v>0</v>
      </c>
      <c r="K13" s="75">
        <f>+Acres!K12*'Machinery Operations'!$V22</f>
        <v>0</v>
      </c>
      <c r="L13" s="75">
        <f>+Acres!L12*'Machinery Operations'!$V22</f>
        <v>0</v>
      </c>
      <c r="M13" s="75">
        <f>+Acres!M12*'Machinery Operations'!$V22</f>
        <v>0</v>
      </c>
      <c r="N13" s="75">
        <f>+Acres!N12*'Machinery Operations'!$V22</f>
        <v>0</v>
      </c>
      <c r="O13" s="75">
        <f>+Acres!O12*'Machinery Operations'!$V22</f>
        <v>0</v>
      </c>
      <c r="P13" s="75">
        <f>+Acres!P12*'Machinery Operations'!$V22</f>
        <v>0</v>
      </c>
      <c r="Q13" s="75">
        <f>+Acres!Q12*'Machinery Operations'!$V22</f>
        <v>0</v>
      </c>
      <c r="R13" s="75">
        <f>+Acres!R12*'Machinery Operations'!$V22</f>
        <v>0</v>
      </c>
      <c r="S13" s="75">
        <f>+Acres!S12*'Machinery Operations'!$V22</f>
        <v>0</v>
      </c>
      <c r="T13" s="75">
        <f>+Acres!T12*'Machinery Operations'!$V22</f>
        <v>0</v>
      </c>
      <c r="U13" s="75">
        <f>+Acres!U12*'Machinery Operations'!$V22</f>
        <v>0</v>
      </c>
      <c r="V13" s="75">
        <f>+Acres!V12*'Machinery Operations'!$V22</f>
        <v>0</v>
      </c>
      <c r="W13" s="75">
        <f>+Acres!W12*'Machinery Operations'!$V22</f>
        <v>0</v>
      </c>
      <c r="X13" s="75">
        <f>+Acres!X12*'Machinery Operations'!$V22</f>
        <v>0</v>
      </c>
      <c r="Y13" s="75">
        <f>+Acres!Y12*'Machinery Operations'!$V22</f>
        <v>0</v>
      </c>
      <c r="Z13" s="75">
        <f>+Acres!Z12*'Machinery Operations'!$V22</f>
        <v>0</v>
      </c>
      <c r="AA13" s="75">
        <f>+Acres!AA12*'Machinery Operations'!$V22</f>
        <v>0</v>
      </c>
      <c r="AB13" s="75">
        <f>+Acres!AB12*'Machinery Operations'!$V22</f>
        <v>0</v>
      </c>
      <c r="AC13" s="75">
        <f>+Acres!AC12*'Machinery Operations'!$V22</f>
        <v>0</v>
      </c>
      <c r="AD13" s="75">
        <f>+Acres!AD12*'Machinery Operations'!$V22</f>
        <v>0</v>
      </c>
      <c r="AE13" s="75">
        <f>+Acres!AE12*'Machinery Operations'!$V22</f>
        <v>0</v>
      </c>
      <c r="AF13" s="75">
        <f>+Acres!AF12*'Machinery Operations'!$V22</f>
        <v>0</v>
      </c>
      <c r="AG13" s="75">
        <f>+Acres!AG12*'Machinery Operations'!$V22</f>
        <v>0</v>
      </c>
      <c r="AH13" s="75">
        <f>+Acres!AH12*'Machinery Operations'!$V22</f>
        <v>0</v>
      </c>
      <c r="AI13" s="75">
        <f>+Acres!AI12*'Machinery Operations'!$V22</f>
        <v>0</v>
      </c>
      <c r="AJ13" s="75">
        <f>+Acres!AJ12*'Machinery Operations'!$V22</f>
        <v>0</v>
      </c>
      <c r="AK13" s="75">
        <f>+Acres!AK12*'Machinery Operations'!$V22</f>
        <v>0</v>
      </c>
      <c r="AL13" s="75">
        <f>+Acres!AL12*'Machinery Operations'!$V22</f>
        <v>0</v>
      </c>
      <c r="AM13" s="75">
        <f>+Acres!AM12*'Machinery Operations'!$V22</f>
        <v>0</v>
      </c>
      <c r="AN13" s="75">
        <f>+Acres!AN12*'Machinery Operations'!$V22</f>
        <v>0</v>
      </c>
      <c r="AO13" s="75">
        <f>+Acres!AO12*'Machinery Operations'!$V22</f>
        <v>0</v>
      </c>
      <c r="AP13" s="75">
        <f>+Acres!AP12*'Machinery Operations'!$V22</f>
        <v>0</v>
      </c>
      <c r="AQ13" s="75">
        <f>+Acres!AQ12*'Machinery Operations'!$V22</f>
        <v>0</v>
      </c>
    </row>
    <row r="14" spans="1:43" ht="18.75" customHeight="1" x14ac:dyDescent="0.2">
      <c r="A14" s="3" t="str">
        <f>+'Machinery Operations'!A23</f>
        <v>Activity</v>
      </c>
      <c r="B14" s="3">
        <f>+'Machinery Operations'!B23</f>
        <v>0</v>
      </c>
      <c r="C14" s="3">
        <f>+'Machinery Operations'!C23</f>
        <v>0</v>
      </c>
      <c r="D14" s="75">
        <f>+Acres!D13*'Machinery Operations'!$V23</f>
        <v>0</v>
      </c>
      <c r="E14" s="75">
        <f>+Acres!E13*'Machinery Operations'!$V23</f>
        <v>0</v>
      </c>
      <c r="F14" s="75">
        <f>+Acres!F13*'Machinery Operations'!$V23</f>
        <v>0</v>
      </c>
      <c r="G14" s="75">
        <f>+Acres!G13*'Machinery Operations'!$V23</f>
        <v>0</v>
      </c>
      <c r="H14" s="75">
        <f>+Acres!H13*'Machinery Operations'!$V23</f>
        <v>0</v>
      </c>
      <c r="I14" s="75">
        <f>+Acres!I13*'Machinery Operations'!$V23</f>
        <v>0</v>
      </c>
      <c r="J14" s="75">
        <f>+Acres!J13*'Machinery Operations'!$V23</f>
        <v>0</v>
      </c>
      <c r="K14" s="75">
        <f>+Acres!K13*'Machinery Operations'!$V23</f>
        <v>0</v>
      </c>
      <c r="L14" s="75">
        <f>+Acres!L13*'Machinery Operations'!$V23</f>
        <v>0</v>
      </c>
      <c r="M14" s="75">
        <f>+Acres!M13*'Machinery Operations'!$V23</f>
        <v>0</v>
      </c>
      <c r="N14" s="75">
        <f>+Acres!N13*'Machinery Operations'!$V23</f>
        <v>0</v>
      </c>
      <c r="O14" s="75">
        <f>+Acres!O13*'Machinery Operations'!$V23</f>
        <v>0</v>
      </c>
      <c r="P14" s="75">
        <f>+Acres!P13*'Machinery Operations'!$V23</f>
        <v>0</v>
      </c>
      <c r="Q14" s="75">
        <f>+Acres!Q13*'Machinery Operations'!$V23</f>
        <v>0</v>
      </c>
      <c r="R14" s="75">
        <f>+Acres!R13*'Machinery Operations'!$V23</f>
        <v>0</v>
      </c>
      <c r="S14" s="75">
        <f>+Acres!S13*'Machinery Operations'!$V23</f>
        <v>0</v>
      </c>
      <c r="T14" s="75">
        <f>+Acres!T13*'Machinery Operations'!$V23</f>
        <v>0</v>
      </c>
      <c r="U14" s="75">
        <f>+Acres!U13*'Machinery Operations'!$V23</f>
        <v>0</v>
      </c>
      <c r="V14" s="75">
        <f>+Acres!V13*'Machinery Operations'!$V23</f>
        <v>0</v>
      </c>
      <c r="W14" s="75">
        <f>+Acres!W13*'Machinery Operations'!$V23</f>
        <v>0</v>
      </c>
      <c r="X14" s="75">
        <f>+Acres!X13*'Machinery Operations'!$V23</f>
        <v>0</v>
      </c>
      <c r="Y14" s="75">
        <f>+Acres!Y13*'Machinery Operations'!$V23</f>
        <v>0</v>
      </c>
      <c r="Z14" s="75">
        <f>+Acres!Z13*'Machinery Operations'!$V23</f>
        <v>0</v>
      </c>
      <c r="AA14" s="75">
        <f>+Acres!AA13*'Machinery Operations'!$V23</f>
        <v>0</v>
      </c>
      <c r="AB14" s="75">
        <f>+Acres!AB13*'Machinery Operations'!$V23</f>
        <v>0</v>
      </c>
      <c r="AC14" s="75">
        <f>+Acres!AC13*'Machinery Operations'!$V23</f>
        <v>0</v>
      </c>
      <c r="AD14" s="75">
        <f>+Acres!AD13*'Machinery Operations'!$V23</f>
        <v>0</v>
      </c>
      <c r="AE14" s="75">
        <f>+Acres!AE13*'Machinery Operations'!$V23</f>
        <v>0</v>
      </c>
      <c r="AF14" s="75">
        <f>+Acres!AF13*'Machinery Operations'!$V23</f>
        <v>0</v>
      </c>
      <c r="AG14" s="75">
        <f>+Acres!AG13*'Machinery Operations'!$V23</f>
        <v>0</v>
      </c>
      <c r="AH14" s="75">
        <f>+Acres!AH13*'Machinery Operations'!$V23</f>
        <v>0</v>
      </c>
      <c r="AI14" s="75">
        <f>+Acres!AI13*'Machinery Operations'!$V23</f>
        <v>0</v>
      </c>
      <c r="AJ14" s="75">
        <f>+Acres!AJ13*'Machinery Operations'!$V23</f>
        <v>0</v>
      </c>
      <c r="AK14" s="75">
        <f>+Acres!AK13*'Machinery Operations'!$V23</f>
        <v>0</v>
      </c>
      <c r="AL14" s="75">
        <f>+Acres!AL13*'Machinery Operations'!$V23</f>
        <v>0</v>
      </c>
      <c r="AM14" s="75">
        <f>+Acres!AM13*'Machinery Operations'!$V23</f>
        <v>0</v>
      </c>
      <c r="AN14" s="75">
        <f>+Acres!AN13*'Machinery Operations'!$V23</f>
        <v>0</v>
      </c>
      <c r="AO14" s="75">
        <f>+Acres!AO13*'Machinery Operations'!$V23</f>
        <v>0</v>
      </c>
      <c r="AP14" s="75">
        <f>+Acres!AP13*'Machinery Operations'!$V23</f>
        <v>0</v>
      </c>
      <c r="AQ14" s="75">
        <f>+Acres!AQ13*'Machinery Operations'!$V23</f>
        <v>0</v>
      </c>
    </row>
    <row r="15" spans="1:43" ht="18.75" customHeight="1" x14ac:dyDescent="0.2">
      <c r="A15" s="3" t="str">
        <f>+'Machinery Operations'!A24</f>
        <v>Activity</v>
      </c>
      <c r="B15" s="3">
        <f>+'Machinery Operations'!B24</f>
        <v>0</v>
      </c>
      <c r="C15" s="3">
        <f>+'Machinery Operations'!C24</f>
        <v>0</v>
      </c>
      <c r="D15" s="75">
        <f>+Acres!D14*'Machinery Operations'!$V24</f>
        <v>0</v>
      </c>
      <c r="E15" s="75">
        <f>+Acres!E14*'Machinery Operations'!$V24</f>
        <v>0</v>
      </c>
      <c r="F15" s="75">
        <f>+Acres!F14*'Machinery Operations'!$V24</f>
        <v>0</v>
      </c>
      <c r="G15" s="75">
        <f>+Acres!G14*'Machinery Operations'!$V24</f>
        <v>0</v>
      </c>
      <c r="H15" s="75">
        <f>+Acres!H14*'Machinery Operations'!$V24</f>
        <v>0</v>
      </c>
      <c r="I15" s="75">
        <f>+Acres!I14*'Machinery Operations'!$V24</f>
        <v>0</v>
      </c>
      <c r="J15" s="75">
        <f>+Acres!J14*'Machinery Operations'!$V24</f>
        <v>0</v>
      </c>
      <c r="K15" s="75">
        <f>+Acres!K14*'Machinery Operations'!$V24</f>
        <v>0</v>
      </c>
      <c r="L15" s="75">
        <f>+Acres!L14*'Machinery Operations'!$V24</f>
        <v>0</v>
      </c>
      <c r="M15" s="75">
        <f>+Acres!M14*'Machinery Operations'!$V24</f>
        <v>0</v>
      </c>
      <c r="N15" s="75">
        <f>+Acres!N14*'Machinery Operations'!$V24</f>
        <v>0</v>
      </c>
      <c r="O15" s="75">
        <f>+Acres!O14*'Machinery Operations'!$V24</f>
        <v>0</v>
      </c>
      <c r="P15" s="75">
        <f>+Acres!P14*'Machinery Operations'!$V24</f>
        <v>0</v>
      </c>
      <c r="Q15" s="75">
        <f>+Acres!Q14*'Machinery Operations'!$V24</f>
        <v>0</v>
      </c>
      <c r="R15" s="75">
        <f>+Acres!R14*'Machinery Operations'!$V24</f>
        <v>0</v>
      </c>
      <c r="S15" s="75">
        <f>+Acres!S14*'Machinery Operations'!$V24</f>
        <v>0</v>
      </c>
      <c r="T15" s="75">
        <f>+Acres!T14*'Machinery Operations'!$V24</f>
        <v>0</v>
      </c>
      <c r="U15" s="75">
        <f>+Acres!U14*'Machinery Operations'!$V24</f>
        <v>0</v>
      </c>
      <c r="V15" s="75">
        <f>+Acres!V14*'Machinery Operations'!$V24</f>
        <v>0</v>
      </c>
      <c r="W15" s="75">
        <f>+Acres!W14*'Machinery Operations'!$V24</f>
        <v>0</v>
      </c>
      <c r="X15" s="75">
        <f>+Acres!X14*'Machinery Operations'!$V24</f>
        <v>0</v>
      </c>
      <c r="Y15" s="75">
        <f>+Acres!Y14*'Machinery Operations'!$V24</f>
        <v>0</v>
      </c>
      <c r="Z15" s="75">
        <f>+Acres!Z14*'Machinery Operations'!$V24</f>
        <v>0</v>
      </c>
      <c r="AA15" s="75">
        <f>+Acres!AA14*'Machinery Operations'!$V24</f>
        <v>0</v>
      </c>
      <c r="AB15" s="75">
        <f>+Acres!AB14*'Machinery Operations'!$V24</f>
        <v>0</v>
      </c>
      <c r="AC15" s="75">
        <f>+Acres!AC14*'Machinery Operations'!$V24</f>
        <v>0</v>
      </c>
      <c r="AD15" s="75">
        <f>+Acres!AD14*'Machinery Operations'!$V24</f>
        <v>0</v>
      </c>
      <c r="AE15" s="75">
        <f>+Acres!AE14*'Machinery Operations'!$V24</f>
        <v>0</v>
      </c>
      <c r="AF15" s="75">
        <f>+Acres!AF14*'Machinery Operations'!$V24</f>
        <v>0</v>
      </c>
      <c r="AG15" s="75">
        <f>+Acres!AG14*'Machinery Operations'!$V24</f>
        <v>0</v>
      </c>
      <c r="AH15" s="75">
        <f>+Acres!AH14*'Machinery Operations'!$V24</f>
        <v>0</v>
      </c>
      <c r="AI15" s="75">
        <f>+Acres!AI14*'Machinery Operations'!$V24</f>
        <v>0</v>
      </c>
      <c r="AJ15" s="75">
        <f>+Acres!AJ14*'Machinery Operations'!$V24</f>
        <v>0</v>
      </c>
      <c r="AK15" s="75">
        <f>+Acres!AK14*'Machinery Operations'!$V24</f>
        <v>0</v>
      </c>
      <c r="AL15" s="75">
        <f>+Acres!AL14*'Machinery Operations'!$V24</f>
        <v>0</v>
      </c>
      <c r="AM15" s="75">
        <f>+Acres!AM14*'Machinery Operations'!$V24</f>
        <v>0</v>
      </c>
      <c r="AN15" s="75">
        <f>+Acres!AN14*'Machinery Operations'!$V24</f>
        <v>0</v>
      </c>
      <c r="AO15" s="75">
        <f>+Acres!AO14*'Machinery Operations'!$V24</f>
        <v>0</v>
      </c>
      <c r="AP15" s="75">
        <f>+Acres!AP14*'Machinery Operations'!$V24</f>
        <v>0</v>
      </c>
      <c r="AQ15" s="75">
        <f>+Acres!AQ14*'Machinery Operations'!$V24</f>
        <v>0</v>
      </c>
    </row>
    <row r="16" spans="1:43" ht="18.75" customHeight="1" x14ac:dyDescent="0.2">
      <c r="A16" s="3" t="str">
        <f>+'Machinery Operations'!A25</f>
        <v>Activity</v>
      </c>
      <c r="B16" s="3">
        <f>+'Machinery Operations'!B25</f>
        <v>0</v>
      </c>
      <c r="C16" s="3">
        <f>+'Machinery Operations'!C25</f>
        <v>0</v>
      </c>
      <c r="D16" s="75">
        <f>+Acres!D15*'Machinery Operations'!$V25</f>
        <v>0</v>
      </c>
      <c r="E16" s="75">
        <f>+Acres!E15*'Machinery Operations'!$V25</f>
        <v>0</v>
      </c>
      <c r="F16" s="75">
        <f>+Acres!F15*'Machinery Operations'!$V25</f>
        <v>0</v>
      </c>
      <c r="G16" s="75">
        <f>+Acres!G15*'Machinery Operations'!$V25</f>
        <v>0</v>
      </c>
      <c r="H16" s="75">
        <f>+Acres!H15*'Machinery Operations'!$V25</f>
        <v>0</v>
      </c>
      <c r="I16" s="75">
        <f>+Acres!I15*'Machinery Operations'!$V25</f>
        <v>0</v>
      </c>
      <c r="J16" s="75">
        <f>+Acres!J15*'Machinery Operations'!$V25</f>
        <v>0</v>
      </c>
      <c r="K16" s="75">
        <f>+Acres!K15*'Machinery Operations'!$V25</f>
        <v>0</v>
      </c>
      <c r="L16" s="75">
        <f>+Acres!L15*'Machinery Operations'!$V25</f>
        <v>0</v>
      </c>
      <c r="M16" s="75">
        <f>+Acres!M15*'Machinery Operations'!$V25</f>
        <v>0</v>
      </c>
      <c r="N16" s="75">
        <f>+Acres!N15*'Machinery Operations'!$V25</f>
        <v>0</v>
      </c>
      <c r="O16" s="75">
        <f>+Acres!O15*'Machinery Operations'!$V25</f>
        <v>0</v>
      </c>
      <c r="P16" s="75">
        <f>+Acres!P15*'Machinery Operations'!$V25</f>
        <v>0</v>
      </c>
      <c r="Q16" s="75">
        <f>+Acres!Q15*'Machinery Operations'!$V25</f>
        <v>0</v>
      </c>
      <c r="R16" s="75">
        <f>+Acres!R15*'Machinery Operations'!$V25</f>
        <v>0</v>
      </c>
      <c r="S16" s="75">
        <f>+Acres!S15*'Machinery Operations'!$V25</f>
        <v>0</v>
      </c>
      <c r="T16" s="75">
        <f>+Acres!T15*'Machinery Operations'!$V25</f>
        <v>0</v>
      </c>
      <c r="U16" s="75">
        <f>+Acres!U15*'Machinery Operations'!$V25</f>
        <v>0</v>
      </c>
      <c r="V16" s="75">
        <f>+Acres!V15*'Machinery Operations'!$V25</f>
        <v>0</v>
      </c>
      <c r="W16" s="75">
        <f>+Acres!W15*'Machinery Operations'!$V25</f>
        <v>0</v>
      </c>
      <c r="X16" s="75">
        <f>+Acres!X15*'Machinery Operations'!$V25</f>
        <v>0</v>
      </c>
      <c r="Y16" s="75">
        <f>+Acres!Y15*'Machinery Operations'!$V25</f>
        <v>0</v>
      </c>
      <c r="Z16" s="75">
        <f>+Acres!Z15*'Machinery Operations'!$V25</f>
        <v>0</v>
      </c>
      <c r="AA16" s="75">
        <f>+Acres!AA15*'Machinery Operations'!$V25</f>
        <v>0</v>
      </c>
      <c r="AB16" s="75">
        <f>+Acres!AB15*'Machinery Operations'!$V25</f>
        <v>0</v>
      </c>
      <c r="AC16" s="75">
        <f>+Acres!AC15*'Machinery Operations'!$V25</f>
        <v>0</v>
      </c>
      <c r="AD16" s="75">
        <f>+Acres!AD15*'Machinery Operations'!$V25</f>
        <v>0</v>
      </c>
      <c r="AE16" s="75">
        <f>+Acres!AE15*'Machinery Operations'!$V25</f>
        <v>0</v>
      </c>
      <c r="AF16" s="75">
        <f>+Acres!AF15*'Machinery Operations'!$V25</f>
        <v>0</v>
      </c>
      <c r="AG16" s="75">
        <f>+Acres!AG15*'Machinery Operations'!$V25</f>
        <v>0</v>
      </c>
      <c r="AH16" s="75">
        <f>+Acres!AH15*'Machinery Operations'!$V25</f>
        <v>0</v>
      </c>
      <c r="AI16" s="75">
        <f>+Acres!AI15*'Machinery Operations'!$V25</f>
        <v>0</v>
      </c>
      <c r="AJ16" s="75">
        <f>+Acres!AJ15*'Machinery Operations'!$V25</f>
        <v>0</v>
      </c>
      <c r="AK16" s="75">
        <f>+Acres!AK15*'Machinery Operations'!$V25</f>
        <v>0</v>
      </c>
      <c r="AL16" s="75">
        <f>+Acres!AL15*'Machinery Operations'!$V25</f>
        <v>0</v>
      </c>
      <c r="AM16" s="75">
        <f>+Acres!AM15*'Machinery Operations'!$V25</f>
        <v>0</v>
      </c>
      <c r="AN16" s="75">
        <f>+Acres!AN15*'Machinery Operations'!$V25</f>
        <v>0</v>
      </c>
      <c r="AO16" s="75">
        <f>+Acres!AO15*'Machinery Operations'!$V25</f>
        <v>0</v>
      </c>
      <c r="AP16" s="75">
        <f>+Acres!AP15*'Machinery Operations'!$V25</f>
        <v>0</v>
      </c>
      <c r="AQ16" s="75">
        <f>+Acres!AQ15*'Machinery Operations'!$V25</f>
        <v>0</v>
      </c>
    </row>
    <row r="17" spans="1:43" ht="18.75" customHeight="1" x14ac:dyDescent="0.2">
      <c r="A17" s="3" t="str">
        <f>+'Machinery Operations'!A26</f>
        <v>Activity</v>
      </c>
      <c r="B17" s="3">
        <f>+'Machinery Operations'!B26</f>
        <v>0</v>
      </c>
      <c r="C17" s="3">
        <f>+'Machinery Operations'!C26</f>
        <v>0</v>
      </c>
      <c r="D17" s="75">
        <f>+Acres!D16*'Machinery Operations'!$V26</f>
        <v>0</v>
      </c>
      <c r="E17" s="75">
        <f>+Acres!E16*'Machinery Operations'!$V26</f>
        <v>0</v>
      </c>
      <c r="F17" s="75">
        <f>+Acres!F16*'Machinery Operations'!$V26</f>
        <v>0</v>
      </c>
      <c r="G17" s="75">
        <f>+Acres!G16*'Machinery Operations'!$V26</f>
        <v>0</v>
      </c>
      <c r="H17" s="75">
        <f>+Acres!H16*'Machinery Operations'!$V26</f>
        <v>0</v>
      </c>
      <c r="I17" s="75">
        <f>+Acres!I16*'Machinery Operations'!$V26</f>
        <v>0</v>
      </c>
      <c r="J17" s="75">
        <f>+Acres!J16*'Machinery Operations'!$V26</f>
        <v>0</v>
      </c>
      <c r="K17" s="75">
        <f>+Acres!K16*'Machinery Operations'!$V26</f>
        <v>0</v>
      </c>
      <c r="L17" s="75">
        <f>+Acres!L16*'Machinery Operations'!$V26</f>
        <v>0</v>
      </c>
      <c r="M17" s="75">
        <f>+Acres!M16*'Machinery Operations'!$V26</f>
        <v>0</v>
      </c>
      <c r="N17" s="75">
        <f>+Acres!N16*'Machinery Operations'!$V26</f>
        <v>0</v>
      </c>
      <c r="O17" s="75">
        <f>+Acres!O16*'Machinery Operations'!$V26</f>
        <v>0</v>
      </c>
      <c r="P17" s="75">
        <f>+Acres!P16*'Machinery Operations'!$V26</f>
        <v>0</v>
      </c>
      <c r="Q17" s="75">
        <f>+Acres!Q16*'Machinery Operations'!$V26</f>
        <v>0</v>
      </c>
      <c r="R17" s="75">
        <f>+Acres!R16*'Machinery Operations'!$V26</f>
        <v>0</v>
      </c>
      <c r="S17" s="75">
        <f>+Acres!S16*'Machinery Operations'!$V26</f>
        <v>0</v>
      </c>
      <c r="T17" s="75">
        <f>+Acres!T16*'Machinery Operations'!$V26</f>
        <v>0</v>
      </c>
      <c r="U17" s="75">
        <f>+Acres!U16*'Machinery Operations'!$V26</f>
        <v>0</v>
      </c>
      <c r="V17" s="75">
        <f>+Acres!V16*'Machinery Operations'!$V26</f>
        <v>0</v>
      </c>
      <c r="W17" s="75">
        <f>+Acres!W16*'Machinery Operations'!$V26</f>
        <v>0</v>
      </c>
      <c r="X17" s="75">
        <f>+Acres!X16*'Machinery Operations'!$V26</f>
        <v>0</v>
      </c>
      <c r="Y17" s="75">
        <f>+Acres!Y16*'Machinery Operations'!$V26</f>
        <v>0</v>
      </c>
      <c r="Z17" s="75">
        <f>+Acres!Z16*'Machinery Operations'!$V26</f>
        <v>0</v>
      </c>
      <c r="AA17" s="75">
        <f>+Acres!AA16*'Machinery Operations'!$V26</f>
        <v>0</v>
      </c>
      <c r="AB17" s="75">
        <f>+Acres!AB16*'Machinery Operations'!$V26</f>
        <v>0</v>
      </c>
      <c r="AC17" s="75">
        <f>+Acres!AC16*'Machinery Operations'!$V26</f>
        <v>0</v>
      </c>
      <c r="AD17" s="75">
        <f>+Acres!AD16*'Machinery Operations'!$V26</f>
        <v>0</v>
      </c>
      <c r="AE17" s="75">
        <f>+Acres!AE16*'Machinery Operations'!$V26</f>
        <v>0</v>
      </c>
      <c r="AF17" s="75">
        <f>+Acres!AF16*'Machinery Operations'!$V26</f>
        <v>0</v>
      </c>
      <c r="AG17" s="75">
        <f>+Acres!AG16*'Machinery Operations'!$V26</f>
        <v>0</v>
      </c>
      <c r="AH17" s="75">
        <f>+Acres!AH16*'Machinery Operations'!$V26</f>
        <v>0</v>
      </c>
      <c r="AI17" s="75">
        <f>+Acres!AI16*'Machinery Operations'!$V26</f>
        <v>0</v>
      </c>
      <c r="AJ17" s="75">
        <f>+Acres!AJ16*'Machinery Operations'!$V26</f>
        <v>0</v>
      </c>
      <c r="AK17" s="75">
        <f>+Acres!AK16*'Machinery Operations'!$V26</f>
        <v>0</v>
      </c>
      <c r="AL17" s="75">
        <f>+Acres!AL16*'Machinery Operations'!$V26</f>
        <v>0</v>
      </c>
      <c r="AM17" s="75">
        <f>+Acres!AM16*'Machinery Operations'!$V26</f>
        <v>0</v>
      </c>
      <c r="AN17" s="75">
        <f>+Acres!AN16*'Machinery Operations'!$V26</f>
        <v>0</v>
      </c>
      <c r="AO17" s="75">
        <f>+Acres!AO16*'Machinery Operations'!$V26</f>
        <v>0</v>
      </c>
      <c r="AP17" s="75">
        <f>+Acres!AP16*'Machinery Operations'!$V26</f>
        <v>0</v>
      </c>
      <c r="AQ17" s="75">
        <f>+Acres!AQ16*'Machinery Operations'!$V26</f>
        <v>0</v>
      </c>
    </row>
    <row r="18" spans="1:43" ht="18.75" customHeight="1" x14ac:dyDescent="0.2">
      <c r="A18" s="3" t="str">
        <f>+'Machinery Operations'!A27</f>
        <v>Activity</v>
      </c>
      <c r="B18" s="3">
        <f>+'Machinery Operations'!B27</f>
        <v>0</v>
      </c>
      <c r="C18" s="3">
        <f>+'Machinery Operations'!C27</f>
        <v>0</v>
      </c>
      <c r="D18" s="75">
        <f>+Acres!D17*'Machinery Operations'!$V27</f>
        <v>0</v>
      </c>
      <c r="E18" s="75">
        <f>+Acres!E17*'Machinery Operations'!$V27</f>
        <v>0</v>
      </c>
      <c r="F18" s="75">
        <f>+Acres!F17*'Machinery Operations'!$V27</f>
        <v>0</v>
      </c>
      <c r="G18" s="75">
        <f>+Acres!G17*'Machinery Operations'!$V27</f>
        <v>0</v>
      </c>
      <c r="H18" s="75">
        <f>+Acres!H17*'Machinery Operations'!$V27</f>
        <v>0</v>
      </c>
      <c r="I18" s="75">
        <f>+Acres!I17*'Machinery Operations'!$V27</f>
        <v>0</v>
      </c>
      <c r="J18" s="75">
        <f>+Acres!J17*'Machinery Operations'!$V27</f>
        <v>0</v>
      </c>
      <c r="K18" s="75">
        <f>+Acres!K17*'Machinery Operations'!$V27</f>
        <v>0</v>
      </c>
      <c r="L18" s="75">
        <f>+Acres!L17*'Machinery Operations'!$V27</f>
        <v>0</v>
      </c>
      <c r="M18" s="75">
        <f>+Acres!M17*'Machinery Operations'!$V27</f>
        <v>0</v>
      </c>
      <c r="N18" s="75">
        <f>+Acres!N17*'Machinery Operations'!$V27</f>
        <v>0</v>
      </c>
      <c r="O18" s="75">
        <f>+Acres!O17*'Machinery Operations'!$V27</f>
        <v>0</v>
      </c>
      <c r="P18" s="75">
        <f>+Acres!P17*'Machinery Operations'!$V27</f>
        <v>0</v>
      </c>
      <c r="Q18" s="75">
        <f>+Acres!Q17*'Machinery Operations'!$V27</f>
        <v>0</v>
      </c>
      <c r="R18" s="75">
        <f>+Acres!R17*'Machinery Operations'!$V27</f>
        <v>0</v>
      </c>
      <c r="S18" s="75">
        <f>+Acres!S17*'Machinery Operations'!$V27</f>
        <v>0</v>
      </c>
      <c r="T18" s="75">
        <f>+Acres!T17*'Machinery Operations'!$V27</f>
        <v>0</v>
      </c>
      <c r="U18" s="75">
        <f>+Acres!U17*'Machinery Operations'!$V27</f>
        <v>0</v>
      </c>
      <c r="V18" s="75">
        <f>+Acres!V17*'Machinery Operations'!$V27</f>
        <v>0</v>
      </c>
      <c r="W18" s="75">
        <f>+Acres!W17*'Machinery Operations'!$V27</f>
        <v>0</v>
      </c>
      <c r="X18" s="75">
        <f>+Acres!X17*'Machinery Operations'!$V27</f>
        <v>0</v>
      </c>
      <c r="Y18" s="75">
        <f>+Acres!Y17*'Machinery Operations'!$V27</f>
        <v>0</v>
      </c>
      <c r="Z18" s="75">
        <f>+Acres!Z17*'Machinery Operations'!$V27</f>
        <v>0</v>
      </c>
      <c r="AA18" s="75">
        <f>+Acres!AA17*'Machinery Operations'!$V27</f>
        <v>0</v>
      </c>
      <c r="AB18" s="75">
        <f>+Acres!AB17*'Machinery Operations'!$V27</f>
        <v>0</v>
      </c>
      <c r="AC18" s="75">
        <f>+Acres!AC17*'Machinery Operations'!$V27</f>
        <v>0</v>
      </c>
      <c r="AD18" s="75">
        <f>+Acres!AD17*'Machinery Operations'!$V27</f>
        <v>0</v>
      </c>
      <c r="AE18" s="75">
        <f>+Acres!AE17*'Machinery Operations'!$V27</f>
        <v>0</v>
      </c>
      <c r="AF18" s="75">
        <f>+Acres!AF17*'Machinery Operations'!$V27</f>
        <v>0</v>
      </c>
      <c r="AG18" s="75">
        <f>+Acres!AG17*'Machinery Operations'!$V27</f>
        <v>0</v>
      </c>
      <c r="AH18" s="75">
        <f>+Acres!AH17*'Machinery Operations'!$V27</f>
        <v>0</v>
      </c>
      <c r="AI18" s="75">
        <f>+Acres!AI17*'Machinery Operations'!$V27</f>
        <v>0</v>
      </c>
      <c r="AJ18" s="75">
        <f>+Acres!AJ17*'Machinery Operations'!$V27</f>
        <v>0</v>
      </c>
      <c r="AK18" s="75">
        <f>+Acres!AK17*'Machinery Operations'!$V27</f>
        <v>0</v>
      </c>
      <c r="AL18" s="75">
        <f>+Acres!AL17*'Machinery Operations'!$V27</f>
        <v>0</v>
      </c>
      <c r="AM18" s="75">
        <f>+Acres!AM17*'Machinery Operations'!$V27</f>
        <v>0</v>
      </c>
      <c r="AN18" s="75">
        <f>+Acres!AN17*'Machinery Operations'!$V27</f>
        <v>0</v>
      </c>
      <c r="AO18" s="75">
        <f>+Acres!AO17*'Machinery Operations'!$V27</f>
        <v>0</v>
      </c>
      <c r="AP18" s="75">
        <f>+Acres!AP17*'Machinery Operations'!$V27</f>
        <v>0</v>
      </c>
      <c r="AQ18" s="75">
        <f>+Acres!AQ17*'Machinery Operations'!$V27</f>
        <v>0</v>
      </c>
    </row>
    <row r="19" spans="1:43" ht="18.75" customHeight="1" x14ac:dyDescent="0.2">
      <c r="A19" s="3" t="str">
        <f>+'Machinery Operations'!A28</f>
        <v>Activity</v>
      </c>
      <c r="B19" s="3">
        <f>+'Machinery Operations'!B28</f>
        <v>0</v>
      </c>
      <c r="C19" s="3">
        <f>+'Machinery Operations'!C28</f>
        <v>0</v>
      </c>
      <c r="D19" s="75">
        <f>+Acres!D18*'Machinery Operations'!$V28</f>
        <v>0</v>
      </c>
      <c r="E19" s="75">
        <f>+Acres!E18*'Machinery Operations'!$V28</f>
        <v>0</v>
      </c>
      <c r="F19" s="75">
        <f>+Acres!F18*'Machinery Operations'!$V28</f>
        <v>0</v>
      </c>
      <c r="G19" s="75">
        <f>+Acres!G18*'Machinery Operations'!$V28</f>
        <v>0</v>
      </c>
      <c r="H19" s="75">
        <f>+Acres!H18*'Machinery Operations'!$V28</f>
        <v>0</v>
      </c>
      <c r="I19" s="75">
        <f>+Acres!I18*'Machinery Operations'!$V28</f>
        <v>0</v>
      </c>
      <c r="J19" s="75">
        <f>+Acres!J18*'Machinery Operations'!$V28</f>
        <v>0</v>
      </c>
      <c r="K19" s="75">
        <f>+Acres!K18*'Machinery Operations'!$V28</f>
        <v>0</v>
      </c>
      <c r="L19" s="75">
        <f>+Acres!L18*'Machinery Operations'!$V28</f>
        <v>0</v>
      </c>
      <c r="M19" s="75">
        <f>+Acres!M18*'Machinery Operations'!$V28</f>
        <v>0</v>
      </c>
      <c r="N19" s="75">
        <f>+Acres!N18*'Machinery Operations'!$V28</f>
        <v>0</v>
      </c>
      <c r="O19" s="75">
        <f>+Acres!O18*'Machinery Operations'!$V28</f>
        <v>0</v>
      </c>
      <c r="P19" s="75">
        <f>+Acres!P18*'Machinery Operations'!$V28</f>
        <v>0</v>
      </c>
      <c r="Q19" s="75">
        <f>+Acres!Q18*'Machinery Operations'!$V28</f>
        <v>0</v>
      </c>
      <c r="R19" s="75">
        <f>+Acres!R18*'Machinery Operations'!$V28</f>
        <v>0</v>
      </c>
      <c r="S19" s="75">
        <f>+Acres!S18*'Machinery Operations'!$V28</f>
        <v>0</v>
      </c>
      <c r="T19" s="75">
        <f>+Acres!T18*'Machinery Operations'!$V28</f>
        <v>0</v>
      </c>
      <c r="U19" s="75">
        <f>+Acres!U18*'Machinery Operations'!$V28</f>
        <v>0</v>
      </c>
      <c r="V19" s="75">
        <f>+Acres!V18*'Machinery Operations'!$V28</f>
        <v>0</v>
      </c>
      <c r="W19" s="75">
        <f>+Acres!W18*'Machinery Operations'!$V28</f>
        <v>0</v>
      </c>
      <c r="X19" s="75">
        <f>+Acres!X18*'Machinery Operations'!$V28</f>
        <v>0</v>
      </c>
      <c r="Y19" s="75">
        <f>+Acres!Y18*'Machinery Operations'!$V28</f>
        <v>0</v>
      </c>
      <c r="Z19" s="75">
        <f>+Acres!Z18*'Machinery Operations'!$V28</f>
        <v>0</v>
      </c>
      <c r="AA19" s="75">
        <f>+Acres!AA18*'Machinery Operations'!$V28</f>
        <v>0</v>
      </c>
      <c r="AB19" s="75">
        <f>+Acres!AB18*'Machinery Operations'!$V28</f>
        <v>0</v>
      </c>
      <c r="AC19" s="75">
        <f>+Acres!AC18*'Machinery Operations'!$V28</f>
        <v>0</v>
      </c>
      <c r="AD19" s="75">
        <f>+Acres!AD18*'Machinery Operations'!$V28</f>
        <v>0</v>
      </c>
      <c r="AE19" s="75">
        <f>+Acres!AE18*'Machinery Operations'!$V28</f>
        <v>0</v>
      </c>
      <c r="AF19" s="75">
        <f>+Acres!AF18*'Machinery Operations'!$V28</f>
        <v>0</v>
      </c>
      <c r="AG19" s="75">
        <f>+Acres!AG18*'Machinery Operations'!$V28</f>
        <v>0</v>
      </c>
      <c r="AH19" s="75">
        <f>+Acres!AH18*'Machinery Operations'!$V28</f>
        <v>0</v>
      </c>
      <c r="AI19" s="75">
        <f>+Acres!AI18*'Machinery Operations'!$V28</f>
        <v>0</v>
      </c>
      <c r="AJ19" s="75">
        <f>+Acres!AJ18*'Machinery Operations'!$V28</f>
        <v>0</v>
      </c>
      <c r="AK19" s="75">
        <f>+Acres!AK18*'Machinery Operations'!$V28</f>
        <v>0</v>
      </c>
      <c r="AL19" s="75">
        <f>+Acres!AL18*'Machinery Operations'!$V28</f>
        <v>0</v>
      </c>
      <c r="AM19" s="75">
        <f>+Acres!AM18*'Machinery Operations'!$V28</f>
        <v>0</v>
      </c>
      <c r="AN19" s="75">
        <f>+Acres!AN18*'Machinery Operations'!$V28</f>
        <v>0</v>
      </c>
      <c r="AO19" s="75">
        <f>+Acres!AO18*'Machinery Operations'!$V28</f>
        <v>0</v>
      </c>
      <c r="AP19" s="75">
        <f>+Acres!AP18*'Machinery Operations'!$V28</f>
        <v>0</v>
      </c>
      <c r="AQ19" s="75">
        <f>+Acres!AQ18*'Machinery Operations'!$V28</f>
        <v>0</v>
      </c>
    </row>
    <row r="20" spans="1:43" ht="18.75" customHeight="1" x14ac:dyDescent="0.2">
      <c r="A20" s="3" t="str">
        <f>+'Machinery Operations'!A29</f>
        <v>Activity</v>
      </c>
      <c r="B20" s="3">
        <f>+'Machinery Operations'!B29</f>
        <v>0</v>
      </c>
      <c r="C20" s="3">
        <f>+'Machinery Operations'!C29</f>
        <v>0</v>
      </c>
      <c r="D20" s="75">
        <f>+Acres!D19*'Machinery Operations'!$V29</f>
        <v>0</v>
      </c>
      <c r="E20" s="75">
        <f>+Acres!E19*'Machinery Operations'!$V29</f>
        <v>0</v>
      </c>
      <c r="F20" s="75">
        <f>+Acres!F19*'Machinery Operations'!$V29</f>
        <v>0</v>
      </c>
      <c r="G20" s="75">
        <f>+Acres!G19*'Machinery Operations'!$V29</f>
        <v>0</v>
      </c>
      <c r="H20" s="75">
        <f>+Acres!H19*'Machinery Operations'!$V29</f>
        <v>0</v>
      </c>
      <c r="I20" s="75">
        <f>+Acres!I19*'Machinery Operations'!$V29</f>
        <v>0</v>
      </c>
      <c r="J20" s="75">
        <f>+Acres!J19*'Machinery Operations'!$V29</f>
        <v>0</v>
      </c>
      <c r="K20" s="75">
        <f>+Acres!K19*'Machinery Operations'!$V29</f>
        <v>0</v>
      </c>
      <c r="L20" s="75">
        <f>+Acres!L19*'Machinery Operations'!$V29</f>
        <v>0</v>
      </c>
      <c r="M20" s="75">
        <f>+Acres!M19*'Machinery Operations'!$V29</f>
        <v>0</v>
      </c>
      <c r="N20" s="75">
        <f>+Acres!N19*'Machinery Operations'!$V29</f>
        <v>0</v>
      </c>
      <c r="O20" s="75">
        <f>+Acres!O19*'Machinery Operations'!$V29</f>
        <v>0</v>
      </c>
      <c r="P20" s="75">
        <f>+Acres!P19*'Machinery Operations'!$V29</f>
        <v>0</v>
      </c>
      <c r="Q20" s="75">
        <f>+Acres!Q19*'Machinery Operations'!$V29</f>
        <v>0</v>
      </c>
      <c r="R20" s="75">
        <f>+Acres!R19*'Machinery Operations'!$V29</f>
        <v>0</v>
      </c>
      <c r="S20" s="75">
        <f>+Acres!S19*'Machinery Operations'!$V29</f>
        <v>0</v>
      </c>
      <c r="T20" s="75">
        <f>+Acres!T19*'Machinery Operations'!$V29</f>
        <v>0</v>
      </c>
      <c r="U20" s="75">
        <f>+Acres!U19*'Machinery Operations'!$V29</f>
        <v>0</v>
      </c>
      <c r="V20" s="75">
        <f>+Acres!V19*'Machinery Operations'!$V29</f>
        <v>0</v>
      </c>
      <c r="W20" s="75">
        <f>+Acres!W19*'Machinery Operations'!$V29</f>
        <v>0</v>
      </c>
      <c r="X20" s="75">
        <f>+Acres!X19*'Machinery Operations'!$V29</f>
        <v>0</v>
      </c>
      <c r="Y20" s="75">
        <f>+Acres!Y19*'Machinery Operations'!$V29</f>
        <v>0</v>
      </c>
      <c r="Z20" s="75">
        <f>+Acres!Z19*'Machinery Operations'!$V29</f>
        <v>0</v>
      </c>
      <c r="AA20" s="75">
        <f>+Acres!AA19*'Machinery Operations'!$V29</f>
        <v>0</v>
      </c>
      <c r="AB20" s="75">
        <f>+Acres!AB19*'Machinery Operations'!$V29</f>
        <v>0</v>
      </c>
      <c r="AC20" s="75">
        <f>+Acres!AC19*'Machinery Operations'!$V29</f>
        <v>0</v>
      </c>
      <c r="AD20" s="75">
        <f>+Acres!AD19*'Machinery Operations'!$V29</f>
        <v>0</v>
      </c>
      <c r="AE20" s="75">
        <f>+Acres!AE19*'Machinery Operations'!$V29</f>
        <v>0</v>
      </c>
      <c r="AF20" s="75">
        <f>+Acres!AF19*'Machinery Operations'!$V29</f>
        <v>0</v>
      </c>
      <c r="AG20" s="75">
        <f>+Acres!AG19*'Machinery Operations'!$V29</f>
        <v>0</v>
      </c>
      <c r="AH20" s="75">
        <f>+Acres!AH19*'Machinery Operations'!$V29</f>
        <v>0</v>
      </c>
      <c r="AI20" s="75">
        <f>+Acres!AI19*'Machinery Operations'!$V29</f>
        <v>0</v>
      </c>
      <c r="AJ20" s="75">
        <f>+Acres!AJ19*'Machinery Operations'!$V29</f>
        <v>0</v>
      </c>
      <c r="AK20" s="75">
        <f>+Acres!AK19*'Machinery Operations'!$V29</f>
        <v>0</v>
      </c>
      <c r="AL20" s="75">
        <f>+Acres!AL19*'Machinery Operations'!$V29</f>
        <v>0</v>
      </c>
      <c r="AM20" s="75">
        <f>+Acres!AM19*'Machinery Operations'!$V29</f>
        <v>0</v>
      </c>
      <c r="AN20" s="75">
        <f>+Acres!AN19*'Machinery Operations'!$V29</f>
        <v>0</v>
      </c>
      <c r="AO20" s="75">
        <f>+Acres!AO19*'Machinery Operations'!$V29</f>
        <v>0</v>
      </c>
      <c r="AP20" s="75">
        <f>+Acres!AP19*'Machinery Operations'!$V29</f>
        <v>0</v>
      </c>
      <c r="AQ20" s="75">
        <f>+Acres!AQ19*'Machinery Operations'!$V29</f>
        <v>0</v>
      </c>
    </row>
    <row r="21" spans="1:43" ht="18.75" customHeight="1" x14ac:dyDescent="0.2">
      <c r="A21" s="3" t="str">
        <f>+'Machinery Operations'!A30</f>
        <v>Activity</v>
      </c>
      <c r="B21" s="3">
        <f>+'Machinery Operations'!B30</f>
        <v>0</v>
      </c>
      <c r="C21" s="3">
        <f>+'Machinery Operations'!C30</f>
        <v>0</v>
      </c>
      <c r="D21" s="75">
        <f>+Acres!D20*'Machinery Operations'!$V30</f>
        <v>0</v>
      </c>
      <c r="E21" s="75">
        <f>+Acres!E20*'Machinery Operations'!$V30</f>
        <v>0</v>
      </c>
      <c r="F21" s="75">
        <f>+Acres!F20*'Machinery Operations'!$V30</f>
        <v>0</v>
      </c>
      <c r="G21" s="75">
        <f>+Acres!G20*'Machinery Operations'!$V30</f>
        <v>0</v>
      </c>
      <c r="H21" s="75">
        <f>+Acres!H20*'Machinery Operations'!$V30</f>
        <v>0</v>
      </c>
      <c r="I21" s="75">
        <f>+Acres!I20*'Machinery Operations'!$V30</f>
        <v>0</v>
      </c>
      <c r="J21" s="75">
        <f>+Acres!J20*'Machinery Operations'!$V30</f>
        <v>0</v>
      </c>
      <c r="K21" s="75">
        <f>+Acres!K20*'Machinery Operations'!$V30</f>
        <v>0</v>
      </c>
      <c r="L21" s="75">
        <f>+Acres!L20*'Machinery Operations'!$V30</f>
        <v>0</v>
      </c>
      <c r="M21" s="75">
        <f>+Acres!M20*'Machinery Operations'!$V30</f>
        <v>0</v>
      </c>
      <c r="N21" s="75">
        <f>+Acres!N20*'Machinery Operations'!$V30</f>
        <v>0</v>
      </c>
      <c r="O21" s="75">
        <f>+Acres!O20*'Machinery Operations'!$V30</f>
        <v>0</v>
      </c>
      <c r="P21" s="75">
        <f>+Acres!P20*'Machinery Operations'!$V30</f>
        <v>0</v>
      </c>
      <c r="Q21" s="75">
        <f>+Acres!Q20*'Machinery Operations'!$V30</f>
        <v>0</v>
      </c>
      <c r="R21" s="75">
        <f>+Acres!R20*'Machinery Operations'!$V30</f>
        <v>0</v>
      </c>
      <c r="S21" s="75">
        <f>+Acres!S20*'Machinery Operations'!$V30</f>
        <v>0</v>
      </c>
      <c r="T21" s="75">
        <f>+Acres!T20*'Machinery Operations'!$V30</f>
        <v>0</v>
      </c>
      <c r="U21" s="75">
        <f>+Acres!U20*'Machinery Operations'!$V30</f>
        <v>0</v>
      </c>
      <c r="V21" s="75">
        <f>+Acres!V20*'Machinery Operations'!$V30</f>
        <v>0</v>
      </c>
      <c r="W21" s="75">
        <f>+Acres!W20*'Machinery Operations'!$V30</f>
        <v>0</v>
      </c>
      <c r="X21" s="75">
        <f>+Acres!X20*'Machinery Operations'!$V30</f>
        <v>0</v>
      </c>
      <c r="Y21" s="75">
        <f>+Acres!Y20*'Machinery Operations'!$V30</f>
        <v>0</v>
      </c>
      <c r="Z21" s="75">
        <f>+Acres!Z20*'Machinery Operations'!$V30</f>
        <v>0</v>
      </c>
      <c r="AA21" s="75">
        <f>+Acres!AA20*'Machinery Operations'!$V30</f>
        <v>0</v>
      </c>
      <c r="AB21" s="75">
        <f>+Acres!AB20*'Machinery Operations'!$V30</f>
        <v>0</v>
      </c>
      <c r="AC21" s="75">
        <f>+Acres!AC20*'Machinery Operations'!$V30</f>
        <v>0</v>
      </c>
      <c r="AD21" s="75">
        <f>+Acres!AD20*'Machinery Operations'!$V30</f>
        <v>0</v>
      </c>
      <c r="AE21" s="75">
        <f>+Acres!AE20*'Machinery Operations'!$V30</f>
        <v>0</v>
      </c>
      <c r="AF21" s="75">
        <f>+Acres!AF20*'Machinery Operations'!$V30</f>
        <v>0</v>
      </c>
      <c r="AG21" s="75">
        <f>+Acres!AG20*'Machinery Operations'!$V30</f>
        <v>0</v>
      </c>
      <c r="AH21" s="75">
        <f>+Acres!AH20*'Machinery Operations'!$V30</f>
        <v>0</v>
      </c>
      <c r="AI21" s="75">
        <f>+Acres!AI20*'Machinery Operations'!$V30</f>
        <v>0</v>
      </c>
      <c r="AJ21" s="75">
        <f>+Acres!AJ20*'Machinery Operations'!$V30</f>
        <v>0</v>
      </c>
      <c r="AK21" s="75">
        <f>+Acres!AK20*'Machinery Operations'!$V30</f>
        <v>0</v>
      </c>
      <c r="AL21" s="75">
        <f>+Acres!AL20*'Machinery Operations'!$V30</f>
        <v>0</v>
      </c>
      <c r="AM21" s="75">
        <f>+Acres!AM20*'Machinery Operations'!$V30</f>
        <v>0</v>
      </c>
      <c r="AN21" s="75">
        <f>+Acres!AN20*'Machinery Operations'!$V30</f>
        <v>0</v>
      </c>
      <c r="AO21" s="75">
        <f>+Acres!AO20*'Machinery Operations'!$V30</f>
        <v>0</v>
      </c>
      <c r="AP21" s="75">
        <f>+Acres!AP20*'Machinery Operations'!$V30</f>
        <v>0</v>
      </c>
      <c r="AQ21" s="75">
        <f>+Acres!AQ20*'Machinery Operations'!$V30</f>
        <v>0</v>
      </c>
    </row>
    <row r="22" spans="1:43" ht="18.75" customHeight="1" x14ac:dyDescent="0.2">
      <c r="A22" s="3" t="str">
        <f>+'Machinery Operations'!A31</f>
        <v>Activity</v>
      </c>
      <c r="B22" s="3">
        <f>+'Machinery Operations'!B31</f>
        <v>0</v>
      </c>
      <c r="C22" s="3">
        <f>+'Machinery Operations'!C31</f>
        <v>0</v>
      </c>
      <c r="D22" s="75">
        <f>+Acres!D21*'Machinery Operations'!$V31</f>
        <v>0</v>
      </c>
      <c r="E22" s="75">
        <f>+Acres!E21*'Machinery Operations'!$V31</f>
        <v>0</v>
      </c>
      <c r="F22" s="75">
        <f>+Acres!F21*'Machinery Operations'!$V31</f>
        <v>0</v>
      </c>
      <c r="G22" s="75">
        <f>+Acres!G21*'Machinery Operations'!$V31</f>
        <v>0</v>
      </c>
      <c r="H22" s="75">
        <f>+Acres!H21*'Machinery Operations'!$V31</f>
        <v>0</v>
      </c>
      <c r="I22" s="75">
        <f>+Acres!I21*'Machinery Operations'!$V31</f>
        <v>0</v>
      </c>
      <c r="J22" s="75">
        <f>+Acres!J21*'Machinery Operations'!$V31</f>
        <v>0</v>
      </c>
      <c r="K22" s="75">
        <f>+Acres!K21*'Machinery Operations'!$V31</f>
        <v>0</v>
      </c>
      <c r="L22" s="75">
        <f>+Acres!L21*'Machinery Operations'!$V31</f>
        <v>0</v>
      </c>
      <c r="M22" s="75">
        <f>+Acres!M21*'Machinery Operations'!$V31</f>
        <v>0</v>
      </c>
      <c r="N22" s="75">
        <f>+Acres!N21*'Machinery Operations'!$V31</f>
        <v>0</v>
      </c>
      <c r="O22" s="75">
        <f>+Acres!O21*'Machinery Operations'!$V31</f>
        <v>0</v>
      </c>
      <c r="P22" s="75">
        <f>+Acres!P21*'Machinery Operations'!$V31</f>
        <v>0</v>
      </c>
      <c r="Q22" s="75">
        <f>+Acres!Q21*'Machinery Operations'!$V31</f>
        <v>0</v>
      </c>
      <c r="R22" s="75">
        <f>+Acres!R21*'Machinery Operations'!$V31</f>
        <v>0</v>
      </c>
      <c r="S22" s="75">
        <f>+Acres!S21*'Machinery Operations'!$V31</f>
        <v>0</v>
      </c>
      <c r="T22" s="75">
        <f>+Acres!T21*'Machinery Operations'!$V31</f>
        <v>0</v>
      </c>
      <c r="U22" s="75">
        <f>+Acres!U21*'Machinery Operations'!$V31</f>
        <v>0</v>
      </c>
      <c r="V22" s="75">
        <f>+Acres!V21*'Machinery Operations'!$V31</f>
        <v>0</v>
      </c>
      <c r="W22" s="75">
        <f>+Acres!W21*'Machinery Operations'!$V31</f>
        <v>0</v>
      </c>
      <c r="X22" s="75">
        <f>+Acres!X21*'Machinery Operations'!$V31</f>
        <v>0</v>
      </c>
      <c r="Y22" s="75">
        <f>+Acres!Y21*'Machinery Operations'!$V31</f>
        <v>0</v>
      </c>
      <c r="Z22" s="75">
        <f>+Acres!Z21*'Machinery Operations'!$V31</f>
        <v>0</v>
      </c>
      <c r="AA22" s="75">
        <f>+Acres!AA21*'Machinery Operations'!$V31</f>
        <v>0</v>
      </c>
      <c r="AB22" s="75">
        <f>+Acres!AB21*'Machinery Operations'!$V31</f>
        <v>0</v>
      </c>
      <c r="AC22" s="75">
        <f>+Acres!AC21*'Machinery Operations'!$V31</f>
        <v>0</v>
      </c>
      <c r="AD22" s="75">
        <f>+Acres!AD21*'Machinery Operations'!$V31</f>
        <v>0</v>
      </c>
      <c r="AE22" s="75">
        <f>+Acres!AE21*'Machinery Operations'!$V31</f>
        <v>0</v>
      </c>
      <c r="AF22" s="75">
        <f>+Acres!AF21*'Machinery Operations'!$V31</f>
        <v>0</v>
      </c>
      <c r="AG22" s="75">
        <f>+Acres!AG21*'Machinery Operations'!$V31</f>
        <v>0</v>
      </c>
      <c r="AH22" s="75">
        <f>+Acres!AH21*'Machinery Operations'!$V31</f>
        <v>0</v>
      </c>
      <c r="AI22" s="75">
        <f>+Acres!AI21*'Machinery Operations'!$V31</f>
        <v>0</v>
      </c>
      <c r="AJ22" s="75">
        <f>+Acres!AJ21*'Machinery Operations'!$V31</f>
        <v>0</v>
      </c>
      <c r="AK22" s="75">
        <f>+Acres!AK21*'Machinery Operations'!$V31</f>
        <v>0</v>
      </c>
      <c r="AL22" s="75">
        <f>+Acres!AL21*'Machinery Operations'!$V31</f>
        <v>0</v>
      </c>
      <c r="AM22" s="75">
        <f>+Acres!AM21*'Machinery Operations'!$V31</f>
        <v>0</v>
      </c>
      <c r="AN22" s="75">
        <f>+Acres!AN21*'Machinery Operations'!$V31</f>
        <v>0</v>
      </c>
      <c r="AO22" s="75">
        <f>+Acres!AO21*'Machinery Operations'!$V31</f>
        <v>0</v>
      </c>
      <c r="AP22" s="75">
        <f>+Acres!AP21*'Machinery Operations'!$V31</f>
        <v>0</v>
      </c>
      <c r="AQ22" s="75">
        <f>+Acres!AQ21*'Machinery Operations'!$V31</f>
        <v>0</v>
      </c>
    </row>
    <row r="23" spans="1:43" ht="18.75" customHeight="1" x14ac:dyDescent="0.2">
      <c r="A23" s="3" t="str">
        <f>+'Machinery Operations'!A32</f>
        <v>Activity</v>
      </c>
      <c r="B23" s="3">
        <f>+'Machinery Operations'!B32</f>
        <v>0</v>
      </c>
      <c r="C23" s="3">
        <f>+'Machinery Operations'!C32</f>
        <v>0</v>
      </c>
      <c r="D23" s="75">
        <f>+Acres!D22*'Machinery Operations'!$V32</f>
        <v>0</v>
      </c>
      <c r="E23" s="75">
        <f>+Acres!E22*'Machinery Operations'!$V32</f>
        <v>0</v>
      </c>
      <c r="F23" s="75">
        <f>+Acres!F22*'Machinery Operations'!$V32</f>
        <v>0</v>
      </c>
      <c r="G23" s="75">
        <f>+Acres!G22*'Machinery Operations'!$V32</f>
        <v>0</v>
      </c>
      <c r="H23" s="75">
        <f>+Acres!H22*'Machinery Operations'!$V32</f>
        <v>0</v>
      </c>
      <c r="I23" s="75">
        <f>+Acres!I22*'Machinery Operations'!$V32</f>
        <v>0</v>
      </c>
      <c r="J23" s="75">
        <f>+Acres!J22*'Machinery Operations'!$V32</f>
        <v>0</v>
      </c>
      <c r="K23" s="75">
        <f>+Acres!K22*'Machinery Operations'!$V32</f>
        <v>0</v>
      </c>
      <c r="L23" s="75">
        <f>+Acres!L22*'Machinery Operations'!$V32</f>
        <v>0</v>
      </c>
      <c r="M23" s="75">
        <f>+Acres!M22*'Machinery Operations'!$V32</f>
        <v>0</v>
      </c>
      <c r="N23" s="75">
        <f>+Acres!N22*'Machinery Operations'!$V32</f>
        <v>0</v>
      </c>
      <c r="O23" s="75">
        <f>+Acres!O22*'Machinery Operations'!$V32</f>
        <v>0</v>
      </c>
      <c r="P23" s="75">
        <f>+Acres!P22*'Machinery Operations'!$V32</f>
        <v>0</v>
      </c>
      <c r="Q23" s="75">
        <f>+Acres!Q22*'Machinery Operations'!$V32</f>
        <v>0</v>
      </c>
      <c r="R23" s="75">
        <f>+Acres!R22*'Machinery Operations'!$V32</f>
        <v>0</v>
      </c>
      <c r="S23" s="75">
        <f>+Acres!S22*'Machinery Operations'!$V32</f>
        <v>0</v>
      </c>
      <c r="T23" s="75">
        <f>+Acres!T22*'Machinery Operations'!$V32</f>
        <v>0</v>
      </c>
      <c r="U23" s="75">
        <f>+Acres!U22*'Machinery Operations'!$V32</f>
        <v>0</v>
      </c>
      <c r="V23" s="75">
        <f>+Acres!V22*'Machinery Operations'!$V32</f>
        <v>0</v>
      </c>
      <c r="W23" s="75">
        <f>+Acres!W22*'Machinery Operations'!$V32</f>
        <v>0</v>
      </c>
      <c r="X23" s="75">
        <f>+Acres!X22*'Machinery Operations'!$V32</f>
        <v>0</v>
      </c>
      <c r="Y23" s="75">
        <f>+Acres!Y22*'Machinery Operations'!$V32</f>
        <v>0</v>
      </c>
      <c r="Z23" s="75">
        <f>+Acres!Z22*'Machinery Operations'!$V32</f>
        <v>0</v>
      </c>
      <c r="AA23" s="75">
        <f>+Acres!AA22*'Machinery Operations'!$V32</f>
        <v>0</v>
      </c>
      <c r="AB23" s="75">
        <f>+Acres!AB22*'Machinery Operations'!$V32</f>
        <v>0</v>
      </c>
      <c r="AC23" s="75">
        <f>+Acres!AC22*'Machinery Operations'!$V32</f>
        <v>0</v>
      </c>
      <c r="AD23" s="75">
        <f>+Acres!AD22*'Machinery Operations'!$V32</f>
        <v>0</v>
      </c>
      <c r="AE23" s="75">
        <f>+Acres!AE22*'Machinery Operations'!$V32</f>
        <v>0</v>
      </c>
      <c r="AF23" s="75">
        <f>+Acres!AF22*'Machinery Operations'!$V32</f>
        <v>0</v>
      </c>
      <c r="AG23" s="75">
        <f>+Acres!AG22*'Machinery Operations'!$V32</f>
        <v>0</v>
      </c>
      <c r="AH23" s="75">
        <f>+Acres!AH22*'Machinery Operations'!$V32</f>
        <v>0</v>
      </c>
      <c r="AI23" s="75">
        <f>+Acres!AI22*'Machinery Operations'!$V32</f>
        <v>0</v>
      </c>
      <c r="AJ23" s="75">
        <f>+Acres!AJ22*'Machinery Operations'!$V32</f>
        <v>0</v>
      </c>
      <c r="AK23" s="75">
        <f>+Acres!AK22*'Machinery Operations'!$V32</f>
        <v>0</v>
      </c>
      <c r="AL23" s="75">
        <f>+Acres!AL22*'Machinery Operations'!$V32</f>
        <v>0</v>
      </c>
      <c r="AM23" s="75">
        <f>+Acres!AM22*'Machinery Operations'!$V32</f>
        <v>0</v>
      </c>
      <c r="AN23" s="75">
        <f>+Acres!AN22*'Machinery Operations'!$V32</f>
        <v>0</v>
      </c>
      <c r="AO23" s="75">
        <f>+Acres!AO22*'Machinery Operations'!$V32</f>
        <v>0</v>
      </c>
      <c r="AP23" s="75">
        <f>+Acres!AP22*'Machinery Operations'!$V32</f>
        <v>0</v>
      </c>
      <c r="AQ23" s="75">
        <f>+Acres!AQ22*'Machinery Operations'!$V32</f>
        <v>0</v>
      </c>
    </row>
    <row r="24" spans="1:43" ht="18.75" customHeight="1" x14ac:dyDescent="0.2">
      <c r="A24" s="3" t="str">
        <f>+'Machinery Operations'!A33</f>
        <v>Activity</v>
      </c>
      <c r="B24" s="3">
        <f>+'Machinery Operations'!B33</f>
        <v>0</v>
      </c>
      <c r="C24" s="3">
        <f>+'Machinery Operations'!C33</f>
        <v>0</v>
      </c>
      <c r="D24" s="75">
        <f>+Acres!D23*'Machinery Operations'!$V33</f>
        <v>0</v>
      </c>
      <c r="E24" s="75">
        <f>+Acres!E23*'Machinery Operations'!$V33</f>
        <v>0</v>
      </c>
      <c r="F24" s="75">
        <f>+Acres!F23*'Machinery Operations'!$V33</f>
        <v>0</v>
      </c>
      <c r="G24" s="75">
        <f>+Acres!G23*'Machinery Operations'!$V33</f>
        <v>0</v>
      </c>
      <c r="H24" s="75">
        <f>+Acres!H23*'Machinery Operations'!$V33</f>
        <v>0</v>
      </c>
      <c r="I24" s="75">
        <f>+Acres!I23*'Machinery Operations'!$V33</f>
        <v>0</v>
      </c>
      <c r="J24" s="75">
        <f>+Acres!J23*'Machinery Operations'!$V33</f>
        <v>0</v>
      </c>
      <c r="K24" s="75">
        <f>+Acres!K23*'Machinery Operations'!$V33</f>
        <v>0</v>
      </c>
      <c r="L24" s="75">
        <f>+Acres!L23*'Machinery Operations'!$V33</f>
        <v>0</v>
      </c>
      <c r="M24" s="75">
        <f>+Acres!M23*'Machinery Operations'!$V33</f>
        <v>0</v>
      </c>
      <c r="N24" s="75">
        <f>+Acres!N23*'Machinery Operations'!$V33</f>
        <v>0</v>
      </c>
      <c r="O24" s="75">
        <f>+Acres!O23*'Machinery Operations'!$V33</f>
        <v>0</v>
      </c>
      <c r="P24" s="75">
        <f>+Acres!P23*'Machinery Operations'!$V33</f>
        <v>0</v>
      </c>
      <c r="Q24" s="75">
        <f>+Acres!Q23*'Machinery Operations'!$V33</f>
        <v>0</v>
      </c>
      <c r="R24" s="75">
        <f>+Acres!R23*'Machinery Operations'!$V33</f>
        <v>0</v>
      </c>
      <c r="S24" s="75">
        <f>+Acres!S23*'Machinery Operations'!$V33</f>
        <v>0</v>
      </c>
      <c r="T24" s="75">
        <f>+Acres!T23*'Machinery Operations'!$V33</f>
        <v>0</v>
      </c>
      <c r="U24" s="75">
        <f>+Acres!U23*'Machinery Operations'!$V33</f>
        <v>0</v>
      </c>
      <c r="V24" s="75">
        <f>+Acres!V23*'Machinery Operations'!$V33</f>
        <v>0</v>
      </c>
      <c r="W24" s="75">
        <f>+Acres!W23*'Machinery Operations'!$V33</f>
        <v>0</v>
      </c>
      <c r="X24" s="75">
        <f>+Acres!X23*'Machinery Operations'!$V33</f>
        <v>0</v>
      </c>
      <c r="Y24" s="75">
        <f>+Acres!Y23*'Machinery Operations'!$V33</f>
        <v>0</v>
      </c>
      <c r="Z24" s="75">
        <f>+Acres!Z23*'Machinery Operations'!$V33</f>
        <v>0</v>
      </c>
      <c r="AA24" s="75">
        <f>+Acres!AA23*'Machinery Operations'!$V33</f>
        <v>0</v>
      </c>
      <c r="AB24" s="75">
        <f>+Acres!AB23*'Machinery Operations'!$V33</f>
        <v>0</v>
      </c>
      <c r="AC24" s="75">
        <f>+Acres!AC23*'Machinery Operations'!$V33</f>
        <v>0</v>
      </c>
      <c r="AD24" s="75">
        <f>+Acres!AD23*'Machinery Operations'!$V33</f>
        <v>0</v>
      </c>
      <c r="AE24" s="75">
        <f>+Acres!AE23*'Machinery Operations'!$V33</f>
        <v>0</v>
      </c>
      <c r="AF24" s="75">
        <f>+Acres!AF23*'Machinery Operations'!$V33</f>
        <v>0</v>
      </c>
      <c r="AG24" s="75">
        <f>+Acres!AG23*'Machinery Operations'!$V33</f>
        <v>0</v>
      </c>
      <c r="AH24" s="75">
        <f>+Acres!AH23*'Machinery Operations'!$V33</f>
        <v>0</v>
      </c>
      <c r="AI24" s="75">
        <f>+Acres!AI23*'Machinery Operations'!$V33</f>
        <v>0</v>
      </c>
      <c r="AJ24" s="75">
        <f>+Acres!AJ23*'Machinery Operations'!$V33</f>
        <v>0</v>
      </c>
      <c r="AK24" s="75">
        <f>+Acres!AK23*'Machinery Operations'!$V33</f>
        <v>0</v>
      </c>
      <c r="AL24" s="75">
        <f>+Acres!AL23*'Machinery Operations'!$V33</f>
        <v>0</v>
      </c>
      <c r="AM24" s="75">
        <f>+Acres!AM23*'Machinery Operations'!$V33</f>
        <v>0</v>
      </c>
      <c r="AN24" s="75">
        <f>+Acres!AN23*'Machinery Operations'!$V33</f>
        <v>0</v>
      </c>
      <c r="AO24" s="75">
        <f>+Acres!AO23*'Machinery Operations'!$V33</f>
        <v>0</v>
      </c>
      <c r="AP24" s="75">
        <f>+Acres!AP23*'Machinery Operations'!$V33</f>
        <v>0</v>
      </c>
      <c r="AQ24" s="75">
        <f>+Acres!AQ23*'Machinery Operations'!$V33</f>
        <v>0</v>
      </c>
    </row>
    <row r="25" spans="1:43" ht="18.75" customHeight="1" x14ac:dyDescent="0.2">
      <c r="A25" s="3" t="str">
        <f>+'Machinery Operations'!A34</f>
        <v>Activity</v>
      </c>
      <c r="B25" s="3">
        <f>+'Machinery Operations'!B34</f>
        <v>0</v>
      </c>
      <c r="C25" s="3">
        <f>+'Machinery Operations'!C34</f>
        <v>0</v>
      </c>
      <c r="D25" s="75">
        <f>+Acres!D24*'Machinery Operations'!$V34</f>
        <v>0</v>
      </c>
      <c r="E25" s="75">
        <f>+Acres!E24*'Machinery Operations'!$V34</f>
        <v>0</v>
      </c>
      <c r="F25" s="75">
        <f>+Acres!F24*'Machinery Operations'!$V34</f>
        <v>0</v>
      </c>
      <c r="G25" s="75">
        <f>+Acres!G24*'Machinery Operations'!$V34</f>
        <v>0</v>
      </c>
      <c r="H25" s="75">
        <f>+Acres!H24*'Machinery Operations'!$V34</f>
        <v>0</v>
      </c>
      <c r="I25" s="75">
        <f>+Acres!I24*'Machinery Operations'!$V34</f>
        <v>0</v>
      </c>
      <c r="J25" s="75">
        <f>+Acres!J24*'Machinery Operations'!$V34</f>
        <v>0</v>
      </c>
      <c r="K25" s="75">
        <f>+Acres!K24*'Machinery Operations'!$V34</f>
        <v>0</v>
      </c>
      <c r="L25" s="75">
        <f>+Acres!L24*'Machinery Operations'!$V34</f>
        <v>0</v>
      </c>
      <c r="M25" s="75">
        <f>+Acres!M24*'Machinery Operations'!$V34</f>
        <v>0</v>
      </c>
      <c r="N25" s="75">
        <f>+Acres!N24*'Machinery Operations'!$V34</f>
        <v>0</v>
      </c>
      <c r="O25" s="75">
        <f>+Acres!O24*'Machinery Operations'!$V34</f>
        <v>0</v>
      </c>
      <c r="P25" s="75">
        <f>+Acres!P24*'Machinery Operations'!$V34</f>
        <v>0</v>
      </c>
      <c r="Q25" s="75">
        <f>+Acres!Q24*'Machinery Operations'!$V34</f>
        <v>0</v>
      </c>
      <c r="R25" s="75">
        <f>+Acres!R24*'Machinery Operations'!$V34</f>
        <v>0</v>
      </c>
      <c r="S25" s="75">
        <f>+Acres!S24*'Machinery Operations'!$V34</f>
        <v>0</v>
      </c>
      <c r="T25" s="75">
        <f>+Acres!T24*'Machinery Operations'!$V34</f>
        <v>0</v>
      </c>
      <c r="U25" s="75">
        <f>+Acres!U24*'Machinery Operations'!$V34</f>
        <v>0</v>
      </c>
      <c r="V25" s="75">
        <f>+Acres!V24*'Machinery Operations'!$V34</f>
        <v>0</v>
      </c>
      <c r="W25" s="75">
        <f>+Acres!W24*'Machinery Operations'!$V34</f>
        <v>0</v>
      </c>
      <c r="X25" s="75">
        <f>+Acres!X24*'Machinery Operations'!$V34</f>
        <v>0</v>
      </c>
      <c r="Y25" s="75">
        <f>+Acres!Y24*'Machinery Operations'!$V34</f>
        <v>0</v>
      </c>
      <c r="Z25" s="75">
        <f>+Acres!Z24*'Machinery Operations'!$V34</f>
        <v>0</v>
      </c>
      <c r="AA25" s="75">
        <f>+Acres!AA24*'Machinery Operations'!$V34</f>
        <v>0</v>
      </c>
      <c r="AB25" s="75">
        <f>+Acres!AB24*'Machinery Operations'!$V34</f>
        <v>0</v>
      </c>
      <c r="AC25" s="75">
        <f>+Acres!AC24*'Machinery Operations'!$V34</f>
        <v>0</v>
      </c>
      <c r="AD25" s="75">
        <f>+Acres!AD24*'Machinery Operations'!$V34</f>
        <v>0</v>
      </c>
      <c r="AE25" s="75">
        <f>+Acres!AE24*'Machinery Operations'!$V34</f>
        <v>0</v>
      </c>
      <c r="AF25" s="75">
        <f>+Acres!AF24*'Machinery Operations'!$V34</f>
        <v>0</v>
      </c>
      <c r="AG25" s="75">
        <f>+Acres!AG24*'Machinery Operations'!$V34</f>
        <v>0</v>
      </c>
      <c r="AH25" s="75">
        <f>+Acres!AH24*'Machinery Operations'!$V34</f>
        <v>0</v>
      </c>
      <c r="AI25" s="75">
        <f>+Acres!AI24*'Machinery Operations'!$V34</f>
        <v>0</v>
      </c>
      <c r="AJ25" s="75">
        <f>+Acres!AJ24*'Machinery Operations'!$V34</f>
        <v>0</v>
      </c>
      <c r="AK25" s="75">
        <f>+Acres!AK24*'Machinery Operations'!$V34</f>
        <v>0</v>
      </c>
      <c r="AL25" s="75">
        <f>+Acres!AL24*'Machinery Operations'!$V34</f>
        <v>0</v>
      </c>
      <c r="AM25" s="75">
        <f>+Acres!AM24*'Machinery Operations'!$V34</f>
        <v>0</v>
      </c>
      <c r="AN25" s="75">
        <f>+Acres!AN24*'Machinery Operations'!$V34</f>
        <v>0</v>
      </c>
      <c r="AO25" s="75">
        <f>+Acres!AO24*'Machinery Operations'!$V34</f>
        <v>0</v>
      </c>
      <c r="AP25" s="75">
        <f>+Acres!AP24*'Machinery Operations'!$V34</f>
        <v>0</v>
      </c>
      <c r="AQ25" s="75">
        <f>+Acres!AQ24*'Machinery Operations'!$V34</f>
        <v>0</v>
      </c>
    </row>
    <row r="26" spans="1:43" ht="18.75" customHeight="1" x14ac:dyDescent="0.2">
      <c r="A26" s="3" t="str">
        <f>+'Machinery Operations'!A35</f>
        <v>Activity</v>
      </c>
      <c r="B26" s="3">
        <f>+'Machinery Operations'!B35</f>
        <v>0</v>
      </c>
      <c r="C26" s="3">
        <f>+'Machinery Operations'!C35</f>
        <v>0</v>
      </c>
      <c r="D26" s="75">
        <f>+Acres!D25*'Machinery Operations'!$V35</f>
        <v>0</v>
      </c>
      <c r="E26" s="75">
        <f>+Acres!E25*'Machinery Operations'!$V35</f>
        <v>0</v>
      </c>
      <c r="F26" s="75">
        <f>+Acres!F25*'Machinery Operations'!$V35</f>
        <v>0</v>
      </c>
      <c r="G26" s="75">
        <f>+Acres!G25*'Machinery Operations'!$V35</f>
        <v>0</v>
      </c>
      <c r="H26" s="75">
        <f>+Acres!H25*'Machinery Operations'!$V35</f>
        <v>0</v>
      </c>
      <c r="I26" s="75">
        <f>+Acres!I25*'Machinery Operations'!$V35</f>
        <v>0</v>
      </c>
      <c r="J26" s="75">
        <f>+Acres!J25*'Machinery Operations'!$V35</f>
        <v>0</v>
      </c>
      <c r="K26" s="75">
        <f>+Acres!K25*'Machinery Operations'!$V35</f>
        <v>0</v>
      </c>
      <c r="L26" s="75">
        <f>+Acres!L25*'Machinery Operations'!$V35</f>
        <v>0</v>
      </c>
      <c r="M26" s="75">
        <f>+Acres!M25*'Machinery Operations'!$V35</f>
        <v>0</v>
      </c>
      <c r="N26" s="75">
        <f>+Acres!N25*'Machinery Operations'!$V35</f>
        <v>0</v>
      </c>
      <c r="O26" s="75">
        <f>+Acres!O25*'Machinery Operations'!$V35</f>
        <v>0</v>
      </c>
      <c r="P26" s="75">
        <f>+Acres!P25*'Machinery Operations'!$V35</f>
        <v>0</v>
      </c>
      <c r="Q26" s="75">
        <f>+Acres!Q25*'Machinery Operations'!$V35</f>
        <v>0</v>
      </c>
      <c r="R26" s="75">
        <f>+Acres!R25*'Machinery Operations'!$V35</f>
        <v>0</v>
      </c>
      <c r="S26" s="75">
        <f>+Acres!S25*'Machinery Operations'!$V35</f>
        <v>0</v>
      </c>
      <c r="T26" s="75">
        <f>+Acres!T25*'Machinery Operations'!$V35</f>
        <v>0</v>
      </c>
      <c r="U26" s="75">
        <f>+Acres!U25*'Machinery Operations'!$V35</f>
        <v>0</v>
      </c>
      <c r="V26" s="75">
        <f>+Acres!V25*'Machinery Operations'!$V35</f>
        <v>0</v>
      </c>
      <c r="W26" s="75">
        <f>+Acres!W25*'Machinery Operations'!$V35</f>
        <v>0</v>
      </c>
      <c r="X26" s="75">
        <f>+Acres!X25*'Machinery Operations'!$V35</f>
        <v>0</v>
      </c>
      <c r="Y26" s="75">
        <f>+Acres!Y25*'Machinery Operations'!$V35</f>
        <v>0</v>
      </c>
      <c r="Z26" s="75">
        <f>+Acres!Z25*'Machinery Operations'!$V35</f>
        <v>0</v>
      </c>
      <c r="AA26" s="75">
        <f>+Acres!AA25*'Machinery Operations'!$V35</f>
        <v>0</v>
      </c>
      <c r="AB26" s="75">
        <f>+Acres!AB25*'Machinery Operations'!$V35</f>
        <v>0</v>
      </c>
      <c r="AC26" s="75">
        <f>+Acres!AC25*'Machinery Operations'!$V35</f>
        <v>0</v>
      </c>
      <c r="AD26" s="75">
        <f>+Acres!AD25*'Machinery Operations'!$V35</f>
        <v>0</v>
      </c>
      <c r="AE26" s="75">
        <f>+Acres!AE25*'Machinery Operations'!$V35</f>
        <v>0</v>
      </c>
      <c r="AF26" s="75">
        <f>+Acres!AF25*'Machinery Operations'!$V35</f>
        <v>0</v>
      </c>
      <c r="AG26" s="75">
        <f>+Acres!AG25*'Machinery Operations'!$V35</f>
        <v>0</v>
      </c>
      <c r="AH26" s="75">
        <f>+Acres!AH25*'Machinery Operations'!$V35</f>
        <v>0</v>
      </c>
      <c r="AI26" s="75">
        <f>+Acres!AI25*'Machinery Operations'!$V35</f>
        <v>0</v>
      </c>
      <c r="AJ26" s="75">
        <f>+Acres!AJ25*'Machinery Operations'!$V35</f>
        <v>0</v>
      </c>
      <c r="AK26" s="75">
        <f>+Acres!AK25*'Machinery Operations'!$V35</f>
        <v>0</v>
      </c>
      <c r="AL26" s="75">
        <f>+Acres!AL25*'Machinery Operations'!$V35</f>
        <v>0</v>
      </c>
      <c r="AM26" s="75">
        <f>+Acres!AM25*'Machinery Operations'!$V35</f>
        <v>0</v>
      </c>
      <c r="AN26" s="75">
        <f>+Acres!AN25*'Machinery Operations'!$V35</f>
        <v>0</v>
      </c>
      <c r="AO26" s="75">
        <f>+Acres!AO25*'Machinery Operations'!$V35</f>
        <v>0</v>
      </c>
      <c r="AP26" s="75">
        <f>+Acres!AP25*'Machinery Operations'!$V35</f>
        <v>0</v>
      </c>
      <c r="AQ26" s="75">
        <f>+Acres!AQ25*'Machinery Operations'!$V35</f>
        <v>0</v>
      </c>
    </row>
    <row r="27" spans="1:43" ht="18.75" customHeight="1" x14ac:dyDescent="0.2">
      <c r="A27" s="3" t="str">
        <f>+'Machinery Operations'!A36</f>
        <v>Activity</v>
      </c>
      <c r="B27" s="3">
        <f>+'Machinery Operations'!B36</f>
        <v>0</v>
      </c>
      <c r="C27" s="3">
        <f>+'Machinery Operations'!C36</f>
        <v>0</v>
      </c>
      <c r="D27" s="75">
        <f>+Acres!D26*'Machinery Operations'!$V36</f>
        <v>0</v>
      </c>
      <c r="E27" s="75">
        <f>+Acres!E26*'Machinery Operations'!$V36</f>
        <v>0</v>
      </c>
      <c r="F27" s="75">
        <f>+Acres!F26*'Machinery Operations'!$V36</f>
        <v>0</v>
      </c>
      <c r="G27" s="75">
        <f>+Acres!G26*'Machinery Operations'!$V36</f>
        <v>0</v>
      </c>
      <c r="H27" s="75">
        <f>+Acres!H26*'Machinery Operations'!$V36</f>
        <v>0</v>
      </c>
      <c r="I27" s="75">
        <f>+Acres!I26*'Machinery Operations'!$V36</f>
        <v>0</v>
      </c>
      <c r="J27" s="75">
        <f>+Acres!J26*'Machinery Operations'!$V36</f>
        <v>0</v>
      </c>
      <c r="K27" s="75">
        <f>+Acres!K26*'Machinery Operations'!$V36</f>
        <v>0</v>
      </c>
      <c r="L27" s="75">
        <f>+Acres!L26*'Machinery Operations'!$V36</f>
        <v>0</v>
      </c>
      <c r="M27" s="75">
        <f>+Acres!M26*'Machinery Operations'!$V36</f>
        <v>0</v>
      </c>
      <c r="N27" s="75">
        <f>+Acres!N26*'Machinery Operations'!$V36</f>
        <v>0</v>
      </c>
      <c r="O27" s="75">
        <f>+Acres!O26*'Machinery Operations'!$V36</f>
        <v>0</v>
      </c>
      <c r="P27" s="75">
        <f>+Acres!P26*'Machinery Operations'!$V36</f>
        <v>0</v>
      </c>
      <c r="Q27" s="75">
        <f>+Acres!Q26*'Machinery Operations'!$V36</f>
        <v>0</v>
      </c>
      <c r="R27" s="75">
        <f>+Acres!R26*'Machinery Operations'!$V36</f>
        <v>0</v>
      </c>
      <c r="S27" s="75">
        <f>+Acres!S26*'Machinery Operations'!$V36</f>
        <v>0</v>
      </c>
      <c r="T27" s="75">
        <f>+Acres!T26*'Machinery Operations'!$V36</f>
        <v>0</v>
      </c>
      <c r="U27" s="75">
        <f>+Acres!U26*'Machinery Operations'!$V36</f>
        <v>0</v>
      </c>
      <c r="V27" s="75">
        <f>+Acres!V26*'Machinery Operations'!$V36</f>
        <v>0</v>
      </c>
      <c r="W27" s="75">
        <f>+Acres!W26*'Machinery Operations'!$V36</f>
        <v>0</v>
      </c>
      <c r="X27" s="75">
        <f>+Acres!X26*'Machinery Operations'!$V36</f>
        <v>0</v>
      </c>
      <c r="Y27" s="75">
        <f>+Acres!Y26*'Machinery Operations'!$V36</f>
        <v>0</v>
      </c>
      <c r="Z27" s="75">
        <f>+Acres!Z26*'Machinery Operations'!$V36</f>
        <v>0</v>
      </c>
      <c r="AA27" s="75">
        <f>+Acres!AA26*'Machinery Operations'!$V36</f>
        <v>0</v>
      </c>
      <c r="AB27" s="75">
        <f>+Acres!AB26*'Machinery Operations'!$V36</f>
        <v>0</v>
      </c>
      <c r="AC27" s="75">
        <f>+Acres!AC26*'Machinery Operations'!$V36</f>
        <v>0</v>
      </c>
      <c r="AD27" s="75">
        <f>+Acres!AD26*'Machinery Operations'!$V36</f>
        <v>0</v>
      </c>
      <c r="AE27" s="75">
        <f>+Acres!AE26*'Machinery Operations'!$V36</f>
        <v>0</v>
      </c>
      <c r="AF27" s="75">
        <f>+Acres!AF26*'Machinery Operations'!$V36</f>
        <v>0</v>
      </c>
      <c r="AG27" s="75">
        <f>+Acres!AG26*'Machinery Operations'!$V36</f>
        <v>0</v>
      </c>
      <c r="AH27" s="75">
        <f>+Acres!AH26*'Machinery Operations'!$V36</f>
        <v>0</v>
      </c>
      <c r="AI27" s="75">
        <f>+Acres!AI26*'Machinery Operations'!$V36</f>
        <v>0</v>
      </c>
      <c r="AJ27" s="75">
        <f>+Acres!AJ26*'Machinery Operations'!$V36</f>
        <v>0</v>
      </c>
      <c r="AK27" s="75">
        <f>+Acres!AK26*'Machinery Operations'!$V36</f>
        <v>0</v>
      </c>
      <c r="AL27" s="75">
        <f>+Acres!AL26*'Machinery Operations'!$V36</f>
        <v>0</v>
      </c>
      <c r="AM27" s="75">
        <f>+Acres!AM26*'Machinery Operations'!$V36</f>
        <v>0</v>
      </c>
      <c r="AN27" s="75">
        <f>+Acres!AN26*'Machinery Operations'!$V36</f>
        <v>0</v>
      </c>
      <c r="AO27" s="75">
        <f>+Acres!AO26*'Machinery Operations'!$V36</f>
        <v>0</v>
      </c>
      <c r="AP27" s="75">
        <f>+Acres!AP26*'Machinery Operations'!$V36</f>
        <v>0</v>
      </c>
      <c r="AQ27" s="75">
        <f>+Acres!AQ26*'Machinery Operations'!$V36</f>
        <v>0</v>
      </c>
    </row>
    <row r="28" spans="1:43" ht="18.75" customHeight="1" x14ac:dyDescent="0.2">
      <c r="A28" s="3" t="str">
        <f>+'Machinery Operations'!A37</f>
        <v>Activity</v>
      </c>
      <c r="B28" s="3">
        <f>+'Machinery Operations'!B37</f>
        <v>0</v>
      </c>
      <c r="C28" s="3">
        <f>+'Machinery Operations'!C37</f>
        <v>0</v>
      </c>
      <c r="D28" s="75">
        <f>+Acres!D27*'Machinery Operations'!$V37</f>
        <v>0</v>
      </c>
      <c r="E28" s="75">
        <f>+Acres!E27*'Machinery Operations'!$V37</f>
        <v>0</v>
      </c>
      <c r="F28" s="75">
        <f>+Acres!F27*'Machinery Operations'!$V37</f>
        <v>0</v>
      </c>
      <c r="G28" s="75">
        <f>+Acres!G27*'Machinery Operations'!$V37</f>
        <v>0</v>
      </c>
      <c r="H28" s="75">
        <f>+Acres!H27*'Machinery Operations'!$V37</f>
        <v>0</v>
      </c>
      <c r="I28" s="75">
        <f>+Acres!I27*'Machinery Operations'!$V37</f>
        <v>0</v>
      </c>
      <c r="J28" s="75">
        <f>+Acres!J27*'Machinery Operations'!$V37</f>
        <v>0</v>
      </c>
      <c r="K28" s="75">
        <f>+Acres!K27*'Machinery Operations'!$V37</f>
        <v>0</v>
      </c>
      <c r="L28" s="75">
        <f>+Acres!L27*'Machinery Operations'!$V37</f>
        <v>0</v>
      </c>
      <c r="M28" s="75">
        <f>+Acres!M27*'Machinery Operations'!$V37</f>
        <v>0</v>
      </c>
      <c r="N28" s="75">
        <f>+Acres!N27*'Machinery Operations'!$V37</f>
        <v>0</v>
      </c>
      <c r="O28" s="75">
        <f>+Acres!O27*'Machinery Operations'!$V37</f>
        <v>0</v>
      </c>
      <c r="P28" s="75">
        <f>+Acres!P27*'Machinery Operations'!$V37</f>
        <v>0</v>
      </c>
      <c r="Q28" s="75">
        <f>+Acres!Q27*'Machinery Operations'!$V37</f>
        <v>0</v>
      </c>
      <c r="R28" s="75">
        <f>+Acres!R27*'Machinery Operations'!$V37</f>
        <v>0</v>
      </c>
      <c r="S28" s="75">
        <f>+Acres!S27*'Machinery Operations'!$V37</f>
        <v>0</v>
      </c>
      <c r="T28" s="75">
        <f>+Acres!T27*'Machinery Operations'!$V37</f>
        <v>0</v>
      </c>
      <c r="U28" s="75">
        <f>+Acres!U27*'Machinery Operations'!$V37</f>
        <v>0</v>
      </c>
      <c r="V28" s="75">
        <f>+Acres!V27*'Machinery Operations'!$V37</f>
        <v>0</v>
      </c>
      <c r="W28" s="75">
        <f>+Acres!W27*'Machinery Operations'!$V37</f>
        <v>0</v>
      </c>
      <c r="X28" s="75">
        <f>+Acres!X27*'Machinery Operations'!$V37</f>
        <v>0</v>
      </c>
      <c r="Y28" s="75">
        <f>+Acres!Y27*'Machinery Operations'!$V37</f>
        <v>0</v>
      </c>
      <c r="Z28" s="75">
        <f>+Acres!Z27*'Machinery Operations'!$V37</f>
        <v>0</v>
      </c>
      <c r="AA28" s="75">
        <f>+Acres!AA27*'Machinery Operations'!$V37</f>
        <v>0</v>
      </c>
      <c r="AB28" s="75">
        <f>+Acres!AB27*'Machinery Operations'!$V37</f>
        <v>0</v>
      </c>
      <c r="AC28" s="75">
        <f>+Acres!AC27*'Machinery Operations'!$V37</f>
        <v>0</v>
      </c>
      <c r="AD28" s="75">
        <f>+Acres!AD27*'Machinery Operations'!$V37</f>
        <v>0</v>
      </c>
      <c r="AE28" s="75">
        <f>+Acres!AE27*'Machinery Operations'!$V37</f>
        <v>0</v>
      </c>
      <c r="AF28" s="75">
        <f>+Acres!AF27*'Machinery Operations'!$V37</f>
        <v>0</v>
      </c>
      <c r="AG28" s="75">
        <f>+Acres!AG27*'Machinery Operations'!$V37</f>
        <v>0</v>
      </c>
      <c r="AH28" s="75">
        <f>+Acres!AH27*'Machinery Operations'!$V37</f>
        <v>0</v>
      </c>
      <c r="AI28" s="75">
        <f>+Acres!AI27*'Machinery Operations'!$V37</f>
        <v>0</v>
      </c>
      <c r="AJ28" s="75">
        <f>+Acres!AJ27*'Machinery Operations'!$V37</f>
        <v>0</v>
      </c>
      <c r="AK28" s="75">
        <f>+Acres!AK27*'Machinery Operations'!$V37</f>
        <v>0</v>
      </c>
      <c r="AL28" s="75">
        <f>+Acres!AL27*'Machinery Operations'!$V37</f>
        <v>0</v>
      </c>
      <c r="AM28" s="75">
        <f>+Acres!AM27*'Machinery Operations'!$V37</f>
        <v>0</v>
      </c>
      <c r="AN28" s="75">
        <f>+Acres!AN27*'Machinery Operations'!$V37</f>
        <v>0</v>
      </c>
      <c r="AO28" s="75">
        <f>+Acres!AO27*'Machinery Operations'!$V37</f>
        <v>0</v>
      </c>
      <c r="AP28" s="75">
        <f>+Acres!AP27*'Machinery Operations'!$V37</f>
        <v>0</v>
      </c>
      <c r="AQ28" s="75">
        <f>+Acres!AQ27*'Machinery Operations'!$V37</f>
        <v>0</v>
      </c>
    </row>
    <row r="29" spans="1:43" ht="18.75" customHeight="1" x14ac:dyDescent="0.2">
      <c r="A29" s="3" t="str">
        <f>+'Machinery Operations'!A38</f>
        <v>Activity</v>
      </c>
      <c r="B29" s="3">
        <f>+'Machinery Operations'!B38</f>
        <v>0</v>
      </c>
      <c r="C29" s="3">
        <f>+'Machinery Operations'!C38</f>
        <v>0</v>
      </c>
      <c r="D29" s="75">
        <f>+Acres!D28*'Machinery Operations'!$V38</f>
        <v>0</v>
      </c>
      <c r="E29" s="75">
        <f>+Acres!E28*'Machinery Operations'!$V38</f>
        <v>0</v>
      </c>
      <c r="F29" s="75">
        <f>+Acres!F28*'Machinery Operations'!$V38</f>
        <v>0</v>
      </c>
      <c r="G29" s="75">
        <f>+Acres!G28*'Machinery Operations'!$V38</f>
        <v>0</v>
      </c>
      <c r="H29" s="75">
        <f>+Acres!H28*'Machinery Operations'!$V38</f>
        <v>0</v>
      </c>
      <c r="I29" s="75">
        <f>+Acres!I28*'Machinery Operations'!$V38</f>
        <v>0</v>
      </c>
      <c r="J29" s="75">
        <f>+Acres!J28*'Machinery Operations'!$V38</f>
        <v>0</v>
      </c>
      <c r="K29" s="75">
        <f>+Acres!K28*'Machinery Operations'!$V38</f>
        <v>0</v>
      </c>
      <c r="L29" s="75">
        <f>+Acres!L28*'Machinery Operations'!$V38</f>
        <v>0</v>
      </c>
      <c r="M29" s="75">
        <f>+Acres!M28*'Machinery Operations'!$V38</f>
        <v>0</v>
      </c>
      <c r="N29" s="75">
        <f>+Acres!N28*'Machinery Operations'!$V38</f>
        <v>0</v>
      </c>
      <c r="O29" s="75">
        <f>+Acres!O28*'Machinery Operations'!$V38</f>
        <v>0</v>
      </c>
      <c r="P29" s="75">
        <f>+Acres!P28*'Machinery Operations'!$V38</f>
        <v>0</v>
      </c>
      <c r="Q29" s="75">
        <f>+Acres!Q28*'Machinery Operations'!$V38</f>
        <v>0</v>
      </c>
      <c r="R29" s="75">
        <f>+Acres!R28*'Machinery Operations'!$V38</f>
        <v>0</v>
      </c>
      <c r="S29" s="75">
        <f>+Acres!S28*'Machinery Operations'!$V38</f>
        <v>0</v>
      </c>
      <c r="T29" s="75">
        <f>+Acres!T28*'Machinery Operations'!$V38</f>
        <v>0</v>
      </c>
      <c r="U29" s="75">
        <f>+Acres!U28*'Machinery Operations'!$V38</f>
        <v>0</v>
      </c>
      <c r="V29" s="75">
        <f>+Acres!V28*'Machinery Operations'!$V38</f>
        <v>0</v>
      </c>
      <c r="W29" s="75">
        <f>+Acres!W28*'Machinery Operations'!$V38</f>
        <v>0</v>
      </c>
      <c r="X29" s="75">
        <f>+Acres!X28*'Machinery Operations'!$V38</f>
        <v>0</v>
      </c>
      <c r="Y29" s="75">
        <f>+Acres!Y28*'Machinery Operations'!$V38</f>
        <v>0</v>
      </c>
      <c r="Z29" s="75">
        <f>+Acres!Z28*'Machinery Operations'!$V38</f>
        <v>0</v>
      </c>
      <c r="AA29" s="75">
        <f>+Acres!AA28*'Machinery Operations'!$V38</f>
        <v>0</v>
      </c>
      <c r="AB29" s="75">
        <f>+Acres!AB28*'Machinery Operations'!$V38</f>
        <v>0</v>
      </c>
      <c r="AC29" s="75">
        <f>+Acres!AC28*'Machinery Operations'!$V38</f>
        <v>0</v>
      </c>
      <c r="AD29" s="75">
        <f>+Acres!AD28*'Machinery Operations'!$V38</f>
        <v>0</v>
      </c>
      <c r="AE29" s="75">
        <f>+Acres!AE28*'Machinery Operations'!$V38</f>
        <v>0</v>
      </c>
      <c r="AF29" s="75">
        <f>+Acres!AF28*'Machinery Operations'!$V38</f>
        <v>0</v>
      </c>
      <c r="AG29" s="75">
        <f>+Acres!AG28*'Machinery Operations'!$V38</f>
        <v>0</v>
      </c>
      <c r="AH29" s="75">
        <f>+Acres!AH28*'Machinery Operations'!$V38</f>
        <v>0</v>
      </c>
      <c r="AI29" s="75">
        <f>+Acres!AI28*'Machinery Operations'!$V38</f>
        <v>0</v>
      </c>
      <c r="AJ29" s="75">
        <f>+Acres!AJ28*'Machinery Operations'!$V38</f>
        <v>0</v>
      </c>
      <c r="AK29" s="75">
        <f>+Acres!AK28*'Machinery Operations'!$V38</f>
        <v>0</v>
      </c>
      <c r="AL29" s="75">
        <f>+Acres!AL28*'Machinery Operations'!$V38</f>
        <v>0</v>
      </c>
      <c r="AM29" s="75">
        <f>+Acres!AM28*'Machinery Operations'!$V38</f>
        <v>0</v>
      </c>
      <c r="AN29" s="75">
        <f>+Acres!AN28*'Machinery Operations'!$V38</f>
        <v>0</v>
      </c>
      <c r="AO29" s="75">
        <f>+Acres!AO28*'Machinery Operations'!$V38</f>
        <v>0</v>
      </c>
      <c r="AP29" s="75">
        <f>+Acres!AP28*'Machinery Operations'!$V38</f>
        <v>0</v>
      </c>
      <c r="AQ29" s="75">
        <f>+Acres!AQ28*'Machinery Operations'!$V38</f>
        <v>0</v>
      </c>
    </row>
    <row r="30" spans="1:43" ht="18.75" customHeight="1" x14ac:dyDescent="0.2">
      <c r="A30" s="3" t="str">
        <f>+'Machinery Operations'!A39</f>
        <v>Activity</v>
      </c>
      <c r="B30" s="3">
        <f>+'Machinery Operations'!B39</f>
        <v>0</v>
      </c>
      <c r="C30" s="3">
        <f>+'Machinery Operations'!C39</f>
        <v>0</v>
      </c>
      <c r="D30" s="75">
        <f>+Acres!D29*'Machinery Operations'!$V39</f>
        <v>0</v>
      </c>
      <c r="E30" s="75">
        <f>+Acres!E29*'Machinery Operations'!$V39</f>
        <v>0</v>
      </c>
      <c r="F30" s="75">
        <f>+Acres!F29*'Machinery Operations'!$V39</f>
        <v>0</v>
      </c>
      <c r="G30" s="75">
        <f>+Acres!G29*'Machinery Operations'!$V39</f>
        <v>0</v>
      </c>
      <c r="H30" s="75">
        <f>+Acres!H29*'Machinery Operations'!$V39</f>
        <v>0</v>
      </c>
      <c r="I30" s="75">
        <f>+Acres!I29*'Machinery Operations'!$V39</f>
        <v>0</v>
      </c>
      <c r="J30" s="75">
        <f>+Acres!J29*'Machinery Operations'!$V39</f>
        <v>0</v>
      </c>
      <c r="K30" s="75">
        <f>+Acres!K29*'Machinery Operations'!$V39</f>
        <v>0</v>
      </c>
      <c r="L30" s="75">
        <f>+Acres!L29*'Machinery Operations'!$V39</f>
        <v>0</v>
      </c>
      <c r="M30" s="75">
        <f>+Acres!M29*'Machinery Operations'!$V39</f>
        <v>0</v>
      </c>
      <c r="N30" s="75">
        <f>+Acres!N29*'Machinery Operations'!$V39</f>
        <v>0</v>
      </c>
      <c r="O30" s="75">
        <f>+Acres!O29*'Machinery Operations'!$V39</f>
        <v>0</v>
      </c>
      <c r="P30" s="75">
        <f>+Acres!P29*'Machinery Operations'!$V39</f>
        <v>0</v>
      </c>
      <c r="Q30" s="75">
        <f>+Acres!Q29*'Machinery Operations'!$V39</f>
        <v>0</v>
      </c>
      <c r="R30" s="75">
        <f>+Acres!R29*'Machinery Operations'!$V39</f>
        <v>0</v>
      </c>
      <c r="S30" s="75">
        <f>+Acres!S29*'Machinery Operations'!$V39</f>
        <v>0</v>
      </c>
      <c r="T30" s="75">
        <f>+Acres!T29*'Machinery Operations'!$V39</f>
        <v>0</v>
      </c>
      <c r="U30" s="75">
        <f>+Acres!U29*'Machinery Operations'!$V39</f>
        <v>0</v>
      </c>
      <c r="V30" s="75">
        <f>+Acres!V29*'Machinery Operations'!$V39</f>
        <v>0</v>
      </c>
      <c r="W30" s="75">
        <f>+Acres!W29*'Machinery Operations'!$V39</f>
        <v>0</v>
      </c>
      <c r="X30" s="75">
        <f>+Acres!X29*'Machinery Operations'!$V39</f>
        <v>0</v>
      </c>
      <c r="Y30" s="75">
        <f>+Acres!Y29*'Machinery Operations'!$V39</f>
        <v>0</v>
      </c>
      <c r="Z30" s="75">
        <f>+Acres!Z29*'Machinery Operations'!$V39</f>
        <v>0</v>
      </c>
      <c r="AA30" s="75">
        <f>+Acres!AA29*'Machinery Operations'!$V39</f>
        <v>0</v>
      </c>
      <c r="AB30" s="75">
        <f>+Acres!AB29*'Machinery Operations'!$V39</f>
        <v>0</v>
      </c>
      <c r="AC30" s="75">
        <f>+Acres!AC29*'Machinery Operations'!$V39</f>
        <v>0</v>
      </c>
      <c r="AD30" s="75">
        <f>+Acres!AD29*'Machinery Operations'!$V39</f>
        <v>0</v>
      </c>
      <c r="AE30" s="75">
        <f>+Acres!AE29*'Machinery Operations'!$V39</f>
        <v>0</v>
      </c>
      <c r="AF30" s="75">
        <f>+Acres!AF29*'Machinery Operations'!$V39</f>
        <v>0</v>
      </c>
      <c r="AG30" s="75">
        <f>+Acres!AG29*'Machinery Operations'!$V39</f>
        <v>0</v>
      </c>
      <c r="AH30" s="75">
        <f>+Acres!AH29*'Machinery Operations'!$V39</f>
        <v>0</v>
      </c>
      <c r="AI30" s="75">
        <f>+Acres!AI29*'Machinery Operations'!$V39</f>
        <v>0</v>
      </c>
      <c r="AJ30" s="75">
        <f>+Acres!AJ29*'Machinery Operations'!$V39</f>
        <v>0</v>
      </c>
      <c r="AK30" s="75">
        <f>+Acres!AK29*'Machinery Operations'!$V39</f>
        <v>0</v>
      </c>
      <c r="AL30" s="75">
        <f>+Acres!AL29*'Machinery Operations'!$V39</f>
        <v>0</v>
      </c>
      <c r="AM30" s="75">
        <f>+Acres!AM29*'Machinery Operations'!$V39</f>
        <v>0</v>
      </c>
      <c r="AN30" s="75">
        <f>+Acres!AN29*'Machinery Operations'!$V39</f>
        <v>0</v>
      </c>
      <c r="AO30" s="75">
        <f>+Acres!AO29*'Machinery Operations'!$V39</f>
        <v>0</v>
      </c>
      <c r="AP30" s="75">
        <f>+Acres!AP29*'Machinery Operations'!$V39</f>
        <v>0</v>
      </c>
      <c r="AQ30" s="75">
        <f>+Acres!AQ29*'Machinery Operations'!$V39</f>
        <v>0</v>
      </c>
    </row>
    <row r="31" spans="1:43" ht="18.75" customHeight="1" x14ac:dyDescent="0.2">
      <c r="A31" s="3" t="str">
        <f>+'Machinery Operations'!A40</f>
        <v>Activity</v>
      </c>
      <c r="B31" s="3">
        <f>+'Machinery Operations'!B40</f>
        <v>0</v>
      </c>
      <c r="C31" s="3">
        <f>+'Machinery Operations'!C40</f>
        <v>0</v>
      </c>
      <c r="D31" s="75">
        <f>+Acres!D30*'Machinery Operations'!$V40</f>
        <v>0</v>
      </c>
      <c r="E31" s="75">
        <f>+Acres!E30*'Machinery Operations'!$V40</f>
        <v>0</v>
      </c>
      <c r="F31" s="75">
        <f>+Acres!F30*'Machinery Operations'!$V40</f>
        <v>0</v>
      </c>
      <c r="G31" s="75">
        <f>+Acres!G30*'Machinery Operations'!$V40</f>
        <v>0</v>
      </c>
      <c r="H31" s="75">
        <f>+Acres!H30*'Machinery Operations'!$V40</f>
        <v>0</v>
      </c>
      <c r="I31" s="75">
        <f>+Acres!I30*'Machinery Operations'!$V40</f>
        <v>0</v>
      </c>
      <c r="J31" s="75">
        <f>+Acres!J30*'Machinery Operations'!$V40</f>
        <v>0</v>
      </c>
      <c r="K31" s="75">
        <f>+Acres!K30*'Machinery Operations'!$V40</f>
        <v>0</v>
      </c>
      <c r="L31" s="75">
        <f>+Acres!L30*'Machinery Operations'!$V40</f>
        <v>0</v>
      </c>
      <c r="M31" s="75">
        <f>+Acres!M30*'Machinery Operations'!$V40</f>
        <v>0</v>
      </c>
      <c r="N31" s="75">
        <f>+Acres!N30*'Machinery Operations'!$V40</f>
        <v>0</v>
      </c>
      <c r="O31" s="75">
        <f>+Acres!O30*'Machinery Operations'!$V40</f>
        <v>0</v>
      </c>
      <c r="P31" s="75">
        <f>+Acres!P30*'Machinery Operations'!$V40</f>
        <v>0</v>
      </c>
      <c r="Q31" s="75">
        <f>+Acres!Q30*'Machinery Operations'!$V40</f>
        <v>0</v>
      </c>
      <c r="R31" s="75">
        <f>+Acres!R30*'Machinery Operations'!$V40</f>
        <v>0</v>
      </c>
      <c r="S31" s="75">
        <f>+Acres!S30*'Machinery Operations'!$V40</f>
        <v>0</v>
      </c>
      <c r="T31" s="75">
        <f>+Acres!T30*'Machinery Operations'!$V40</f>
        <v>0</v>
      </c>
      <c r="U31" s="75">
        <f>+Acres!U30*'Machinery Operations'!$V40</f>
        <v>0</v>
      </c>
      <c r="V31" s="75">
        <f>+Acres!V30*'Machinery Operations'!$V40</f>
        <v>0</v>
      </c>
      <c r="W31" s="75">
        <f>+Acres!W30*'Machinery Operations'!$V40</f>
        <v>0</v>
      </c>
      <c r="X31" s="75">
        <f>+Acres!X30*'Machinery Operations'!$V40</f>
        <v>0</v>
      </c>
      <c r="Y31" s="75">
        <f>+Acres!Y30*'Machinery Operations'!$V40</f>
        <v>0</v>
      </c>
      <c r="Z31" s="75">
        <f>+Acres!Z30*'Machinery Operations'!$V40</f>
        <v>0</v>
      </c>
      <c r="AA31" s="75">
        <f>+Acres!AA30*'Machinery Operations'!$V40</f>
        <v>0</v>
      </c>
      <c r="AB31" s="75">
        <f>+Acres!AB30*'Machinery Operations'!$V40</f>
        <v>0</v>
      </c>
      <c r="AC31" s="75">
        <f>+Acres!AC30*'Machinery Operations'!$V40</f>
        <v>0</v>
      </c>
      <c r="AD31" s="75">
        <f>+Acres!AD30*'Machinery Operations'!$V40</f>
        <v>0</v>
      </c>
      <c r="AE31" s="75">
        <f>+Acres!AE30*'Machinery Operations'!$V40</f>
        <v>0</v>
      </c>
      <c r="AF31" s="75">
        <f>+Acres!AF30*'Machinery Operations'!$V40</f>
        <v>0</v>
      </c>
      <c r="AG31" s="75">
        <f>+Acres!AG30*'Machinery Operations'!$V40</f>
        <v>0</v>
      </c>
      <c r="AH31" s="75">
        <f>+Acres!AH30*'Machinery Operations'!$V40</f>
        <v>0</v>
      </c>
      <c r="AI31" s="75">
        <f>+Acres!AI30*'Machinery Operations'!$V40</f>
        <v>0</v>
      </c>
      <c r="AJ31" s="75">
        <f>+Acres!AJ30*'Machinery Operations'!$V40</f>
        <v>0</v>
      </c>
      <c r="AK31" s="75">
        <f>+Acres!AK30*'Machinery Operations'!$V40</f>
        <v>0</v>
      </c>
      <c r="AL31" s="75">
        <f>+Acres!AL30*'Machinery Operations'!$V40</f>
        <v>0</v>
      </c>
      <c r="AM31" s="75">
        <f>+Acres!AM30*'Machinery Operations'!$V40</f>
        <v>0</v>
      </c>
      <c r="AN31" s="75">
        <f>+Acres!AN30*'Machinery Operations'!$V40</f>
        <v>0</v>
      </c>
      <c r="AO31" s="75">
        <f>+Acres!AO30*'Machinery Operations'!$V40</f>
        <v>0</v>
      </c>
      <c r="AP31" s="75">
        <f>+Acres!AP30*'Machinery Operations'!$V40</f>
        <v>0</v>
      </c>
      <c r="AQ31" s="75">
        <f>+Acres!AQ30*'Machinery Operations'!$V40</f>
        <v>0</v>
      </c>
    </row>
    <row r="32" spans="1:43" ht="18.75" customHeight="1" x14ac:dyDescent="0.2">
      <c r="A32" s="3" t="str">
        <f>+'Machinery Operations'!A41</f>
        <v>Activity</v>
      </c>
      <c r="B32" s="3">
        <f>+'Machinery Operations'!B41</f>
        <v>0</v>
      </c>
      <c r="C32" s="3">
        <f>+'Machinery Operations'!C41</f>
        <v>0</v>
      </c>
      <c r="D32" s="75">
        <f>+Acres!D31*'Machinery Operations'!$V41</f>
        <v>0</v>
      </c>
      <c r="E32" s="75">
        <f>+Acres!E31*'Machinery Operations'!$V41</f>
        <v>0</v>
      </c>
      <c r="F32" s="75">
        <f>+Acres!F31*'Machinery Operations'!$V41</f>
        <v>0</v>
      </c>
      <c r="G32" s="75">
        <f>+Acres!G31*'Machinery Operations'!$V41</f>
        <v>0</v>
      </c>
      <c r="H32" s="75">
        <f>+Acres!H31*'Machinery Operations'!$V41</f>
        <v>0</v>
      </c>
      <c r="I32" s="75">
        <f>+Acres!I31*'Machinery Operations'!$V41</f>
        <v>0</v>
      </c>
      <c r="J32" s="75">
        <f>+Acres!J31*'Machinery Operations'!$V41</f>
        <v>0</v>
      </c>
      <c r="K32" s="75">
        <f>+Acres!K31*'Machinery Operations'!$V41</f>
        <v>0</v>
      </c>
      <c r="L32" s="75">
        <f>+Acres!L31*'Machinery Operations'!$V41</f>
        <v>0</v>
      </c>
      <c r="M32" s="75">
        <f>+Acres!M31*'Machinery Operations'!$V41</f>
        <v>0</v>
      </c>
      <c r="N32" s="75">
        <f>+Acres!N31*'Machinery Operations'!$V41</f>
        <v>0</v>
      </c>
      <c r="O32" s="75">
        <f>+Acres!O31*'Machinery Operations'!$V41</f>
        <v>0</v>
      </c>
      <c r="P32" s="75">
        <f>+Acres!P31*'Machinery Operations'!$V41</f>
        <v>0</v>
      </c>
      <c r="Q32" s="75">
        <f>+Acres!Q31*'Machinery Operations'!$V41</f>
        <v>0</v>
      </c>
      <c r="R32" s="75">
        <f>+Acres!R31*'Machinery Operations'!$V41</f>
        <v>0</v>
      </c>
      <c r="S32" s="75">
        <f>+Acres!S31*'Machinery Operations'!$V41</f>
        <v>0</v>
      </c>
      <c r="T32" s="75">
        <f>+Acres!T31*'Machinery Operations'!$V41</f>
        <v>0</v>
      </c>
      <c r="U32" s="75">
        <f>+Acres!U31*'Machinery Operations'!$V41</f>
        <v>0</v>
      </c>
      <c r="V32" s="75">
        <f>+Acres!V31*'Machinery Operations'!$V41</f>
        <v>0</v>
      </c>
      <c r="W32" s="75">
        <f>+Acres!W31*'Machinery Operations'!$V41</f>
        <v>0</v>
      </c>
      <c r="X32" s="75">
        <f>+Acres!X31*'Machinery Operations'!$V41</f>
        <v>0</v>
      </c>
      <c r="Y32" s="75">
        <f>+Acres!Y31*'Machinery Operations'!$V41</f>
        <v>0</v>
      </c>
      <c r="Z32" s="75">
        <f>+Acres!Z31*'Machinery Operations'!$V41</f>
        <v>0</v>
      </c>
      <c r="AA32" s="75">
        <f>+Acres!AA31*'Machinery Operations'!$V41</f>
        <v>0</v>
      </c>
      <c r="AB32" s="75">
        <f>+Acres!AB31*'Machinery Operations'!$V41</f>
        <v>0</v>
      </c>
      <c r="AC32" s="75">
        <f>+Acres!AC31*'Machinery Operations'!$V41</f>
        <v>0</v>
      </c>
      <c r="AD32" s="75">
        <f>+Acres!AD31*'Machinery Operations'!$V41</f>
        <v>0</v>
      </c>
      <c r="AE32" s="75">
        <f>+Acres!AE31*'Machinery Operations'!$V41</f>
        <v>0</v>
      </c>
      <c r="AF32" s="75">
        <f>+Acres!AF31*'Machinery Operations'!$V41</f>
        <v>0</v>
      </c>
      <c r="AG32" s="75">
        <f>+Acres!AG31*'Machinery Operations'!$V41</f>
        <v>0</v>
      </c>
      <c r="AH32" s="75">
        <f>+Acres!AH31*'Machinery Operations'!$V41</f>
        <v>0</v>
      </c>
      <c r="AI32" s="75">
        <f>+Acres!AI31*'Machinery Operations'!$V41</f>
        <v>0</v>
      </c>
      <c r="AJ32" s="75">
        <f>+Acres!AJ31*'Machinery Operations'!$V41</f>
        <v>0</v>
      </c>
      <c r="AK32" s="75">
        <f>+Acres!AK31*'Machinery Operations'!$V41</f>
        <v>0</v>
      </c>
      <c r="AL32" s="75">
        <f>+Acres!AL31*'Machinery Operations'!$V41</f>
        <v>0</v>
      </c>
      <c r="AM32" s="75">
        <f>+Acres!AM31*'Machinery Operations'!$V41</f>
        <v>0</v>
      </c>
      <c r="AN32" s="75">
        <f>+Acres!AN31*'Machinery Operations'!$V41</f>
        <v>0</v>
      </c>
      <c r="AO32" s="75">
        <f>+Acres!AO31*'Machinery Operations'!$V41</f>
        <v>0</v>
      </c>
      <c r="AP32" s="75">
        <f>+Acres!AP31*'Machinery Operations'!$V41</f>
        <v>0</v>
      </c>
      <c r="AQ32" s="75">
        <f>+Acres!AQ31*'Machinery Operations'!$V41</f>
        <v>0</v>
      </c>
    </row>
    <row r="33" spans="1:43" ht="18.75" customHeight="1" x14ac:dyDescent="0.2">
      <c r="A33" s="3" t="str">
        <f>+'Machinery Operations'!A42</f>
        <v>Activity</v>
      </c>
      <c r="B33" s="3">
        <f>+'Machinery Operations'!B42</f>
        <v>0</v>
      </c>
      <c r="C33" s="3">
        <f>+'Machinery Operations'!C42</f>
        <v>0</v>
      </c>
      <c r="D33" s="75">
        <f>+Acres!D32*'Machinery Operations'!$V42</f>
        <v>0</v>
      </c>
      <c r="E33" s="75">
        <f>+Acres!E32*'Machinery Operations'!$V42</f>
        <v>0</v>
      </c>
      <c r="F33" s="75">
        <f>+Acres!F32*'Machinery Operations'!$V42</f>
        <v>0</v>
      </c>
      <c r="G33" s="75">
        <f>+Acres!G32*'Machinery Operations'!$V42</f>
        <v>0</v>
      </c>
      <c r="H33" s="75">
        <f>+Acres!H32*'Machinery Operations'!$V42</f>
        <v>0</v>
      </c>
      <c r="I33" s="75">
        <f>+Acres!I32*'Machinery Operations'!$V42</f>
        <v>0</v>
      </c>
      <c r="J33" s="75">
        <f>+Acres!J32*'Machinery Operations'!$V42</f>
        <v>0</v>
      </c>
      <c r="K33" s="75">
        <f>+Acres!K32*'Machinery Operations'!$V42</f>
        <v>0</v>
      </c>
      <c r="L33" s="75">
        <f>+Acres!L32*'Machinery Operations'!$V42</f>
        <v>0</v>
      </c>
      <c r="M33" s="75">
        <f>+Acres!M32*'Machinery Operations'!$V42</f>
        <v>0</v>
      </c>
      <c r="N33" s="75">
        <f>+Acres!N32*'Machinery Operations'!$V42</f>
        <v>0</v>
      </c>
      <c r="O33" s="75">
        <f>+Acres!O32*'Machinery Operations'!$V42</f>
        <v>0</v>
      </c>
      <c r="P33" s="75">
        <f>+Acres!P32*'Machinery Operations'!$V42</f>
        <v>0</v>
      </c>
      <c r="Q33" s="75">
        <f>+Acres!Q32*'Machinery Operations'!$V42</f>
        <v>0</v>
      </c>
      <c r="R33" s="75">
        <f>+Acres!R32*'Machinery Operations'!$V42</f>
        <v>0</v>
      </c>
      <c r="S33" s="75">
        <f>+Acres!S32*'Machinery Operations'!$V42</f>
        <v>0</v>
      </c>
      <c r="T33" s="75">
        <f>+Acres!T32*'Machinery Operations'!$V42</f>
        <v>0</v>
      </c>
      <c r="U33" s="75">
        <f>+Acres!U32*'Machinery Operations'!$V42</f>
        <v>0</v>
      </c>
      <c r="V33" s="75">
        <f>+Acres!V32*'Machinery Operations'!$V42</f>
        <v>0</v>
      </c>
      <c r="W33" s="75">
        <f>+Acres!W32*'Machinery Operations'!$V42</f>
        <v>0</v>
      </c>
      <c r="X33" s="75">
        <f>+Acres!X32*'Machinery Operations'!$V42</f>
        <v>0</v>
      </c>
      <c r="Y33" s="75">
        <f>+Acres!Y32*'Machinery Operations'!$V42</f>
        <v>0</v>
      </c>
      <c r="Z33" s="75">
        <f>+Acres!Z32*'Machinery Operations'!$V42</f>
        <v>0</v>
      </c>
      <c r="AA33" s="75">
        <f>+Acres!AA32*'Machinery Operations'!$V42</f>
        <v>0</v>
      </c>
      <c r="AB33" s="75">
        <f>+Acres!AB32*'Machinery Operations'!$V42</f>
        <v>0</v>
      </c>
      <c r="AC33" s="75">
        <f>+Acres!AC32*'Machinery Operations'!$V42</f>
        <v>0</v>
      </c>
      <c r="AD33" s="75">
        <f>+Acres!AD32*'Machinery Operations'!$V42</f>
        <v>0</v>
      </c>
      <c r="AE33" s="75">
        <f>+Acres!AE32*'Machinery Operations'!$V42</f>
        <v>0</v>
      </c>
      <c r="AF33" s="75">
        <f>+Acres!AF32*'Machinery Operations'!$V42</f>
        <v>0</v>
      </c>
      <c r="AG33" s="75">
        <f>+Acres!AG32*'Machinery Operations'!$V42</f>
        <v>0</v>
      </c>
      <c r="AH33" s="75">
        <f>+Acres!AH32*'Machinery Operations'!$V42</f>
        <v>0</v>
      </c>
      <c r="AI33" s="75">
        <f>+Acres!AI32*'Machinery Operations'!$V42</f>
        <v>0</v>
      </c>
      <c r="AJ33" s="75">
        <f>+Acres!AJ32*'Machinery Operations'!$V42</f>
        <v>0</v>
      </c>
      <c r="AK33" s="75">
        <f>+Acres!AK32*'Machinery Operations'!$V42</f>
        <v>0</v>
      </c>
      <c r="AL33" s="75">
        <f>+Acres!AL32*'Machinery Operations'!$V42</f>
        <v>0</v>
      </c>
      <c r="AM33" s="75">
        <f>+Acres!AM32*'Machinery Operations'!$V42</f>
        <v>0</v>
      </c>
      <c r="AN33" s="75">
        <f>+Acres!AN32*'Machinery Operations'!$V42</f>
        <v>0</v>
      </c>
      <c r="AO33" s="75">
        <f>+Acres!AO32*'Machinery Operations'!$V42</f>
        <v>0</v>
      </c>
      <c r="AP33" s="75">
        <f>+Acres!AP32*'Machinery Operations'!$V42</f>
        <v>0</v>
      </c>
      <c r="AQ33" s="75">
        <f>+Acres!AQ32*'Machinery Operations'!$V42</f>
        <v>0</v>
      </c>
    </row>
    <row r="34" spans="1:43" ht="18.75" customHeight="1" x14ac:dyDescent="0.2">
      <c r="A34" s="3" t="str">
        <f>+'Machinery Operations'!A43</f>
        <v>Activity</v>
      </c>
      <c r="B34" s="3">
        <f>+'Machinery Operations'!B43</f>
        <v>0</v>
      </c>
      <c r="C34" s="3">
        <f>+'Machinery Operations'!C43</f>
        <v>0</v>
      </c>
      <c r="D34" s="75">
        <f>+Acres!D33*'Machinery Operations'!$V43</f>
        <v>0</v>
      </c>
      <c r="E34" s="75">
        <f>+Acres!E33*'Machinery Operations'!$V43</f>
        <v>0</v>
      </c>
      <c r="F34" s="75">
        <f>+Acres!F33*'Machinery Operations'!$V43</f>
        <v>0</v>
      </c>
      <c r="G34" s="75">
        <f>+Acres!G33*'Machinery Operations'!$V43</f>
        <v>0</v>
      </c>
      <c r="H34" s="75">
        <f>+Acres!H33*'Machinery Operations'!$V43</f>
        <v>0</v>
      </c>
      <c r="I34" s="75">
        <f>+Acres!I33*'Machinery Operations'!$V43</f>
        <v>0</v>
      </c>
      <c r="J34" s="75">
        <f>+Acres!J33*'Machinery Operations'!$V43</f>
        <v>0</v>
      </c>
      <c r="K34" s="75">
        <f>+Acres!K33*'Machinery Operations'!$V43</f>
        <v>0</v>
      </c>
      <c r="L34" s="75">
        <f>+Acres!L33*'Machinery Operations'!$V43</f>
        <v>0</v>
      </c>
      <c r="M34" s="75">
        <f>+Acres!M33*'Machinery Operations'!$V43</f>
        <v>0</v>
      </c>
      <c r="N34" s="75">
        <f>+Acres!N33*'Machinery Operations'!$V43</f>
        <v>0</v>
      </c>
      <c r="O34" s="75">
        <f>+Acres!O33*'Machinery Operations'!$V43</f>
        <v>0</v>
      </c>
      <c r="P34" s="75">
        <f>+Acres!P33*'Machinery Operations'!$V43</f>
        <v>0</v>
      </c>
      <c r="Q34" s="75">
        <f>+Acres!Q33*'Machinery Operations'!$V43</f>
        <v>0</v>
      </c>
      <c r="R34" s="75">
        <f>+Acres!R33*'Machinery Operations'!$V43</f>
        <v>0</v>
      </c>
      <c r="S34" s="75">
        <f>+Acres!S33*'Machinery Operations'!$V43</f>
        <v>0</v>
      </c>
      <c r="T34" s="75">
        <f>+Acres!T33*'Machinery Operations'!$V43</f>
        <v>0</v>
      </c>
      <c r="U34" s="75">
        <f>+Acres!U33*'Machinery Operations'!$V43</f>
        <v>0</v>
      </c>
      <c r="V34" s="75">
        <f>+Acres!V33*'Machinery Operations'!$V43</f>
        <v>0</v>
      </c>
      <c r="W34" s="75">
        <f>+Acres!W33*'Machinery Operations'!$V43</f>
        <v>0</v>
      </c>
      <c r="X34" s="75">
        <f>+Acres!X33*'Machinery Operations'!$V43</f>
        <v>0</v>
      </c>
      <c r="Y34" s="75">
        <f>+Acres!Y33*'Machinery Operations'!$V43</f>
        <v>0</v>
      </c>
      <c r="Z34" s="75">
        <f>+Acres!Z33*'Machinery Operations'!$V43</f>
        <v>0</v>
      </c>
      <c r="AA34" s="75">
        <f>+Acres!AA33*'Machinery Operations'!$V43</f>
        <v>0</v>
      </c>
      <c r="AB34" s="75">
        <f>+Acres!AB33*'Machinery Operations'!$V43</f>
        <v>0</v>
      </c>
      <c r="AC34" s="75">
        <f>+Acres!AC33*'Machinery Operations'!$V43</f>
        <v>0</v>
      </c>
      <c r="AD34" s="75">
        <f>+Acres!AD33*'Machinery Operations'!$V43</f>
        <v>0</v>
      </c>
      <c r="AE34" s="75">
        <f>+Acres!AE33*'Machinery Operations'!$V43</f>
        <v>0</v>
      </c>
      <c r="AF34" s="75">
        <f>+Acres!AF33*'Machinery Operations'!$V43</f>
        <v>0</v>
      </c>
      <c r="AG34" s="75">
        <f>+Acres!AG33*'Machinery Operations'!$V43</f>
        <v>0</v>
      </c>
      <c r="AH34" s="75">
        <f>+Acres!AH33*'Machinery Operations'!$V43</f>
        <v>0</v>
      </c>
      <c r="AI34" s="75">
        <f>+Acres!AI33*'Machinery Operations'!$V43</f>
        <v>0</v>
      </c>
      <c r="AJ34" s="75">
        <f>+Acres!AJ33*'Machinery Operations'!$V43</f>
        <v>0</v>
      </c>
      <c r="AK34" s="75">
        <f>+Acres!AK33*'Machinery Operations'!$V43</f>
        <v>0</v>
      </c>
      <c r="AL34" s="75">
        <f>+Acres!AL33*'Machinery Operations'!$V43</f>
        <v>0</v>
      </c>
      <c r="AM34" s="75">
        <f>+Acres!AM33*'Machinery Operations'!$V43</f>
        <v>0</v>
      </c>
      <c r="AN34" s="75">
        <f>+Acres!AN33*'Machinery Operations'!$V43</f>
        <v>0</v>
      </c>
      <c r="AO34" s="75">
        <f>+Acres!AO33*'Machinery Operations'!$V43</f>
        <v>0</v>
      </c>
      <c r="AP34" s="75">
        <f>+Acres!AP33*'Machinery Operations'!$V43</f>
        <v>0</v>
      </c>
      <c r="AQ34" s="75">
        <f>+Acres!AQ33*'Machinery Operations'!$V43</f>
        <v>0</v>
      </c>
    </row>
    <row r="35" spans="1:43" ht="18.75" customHeight="1" x14ac:dyDescent="0.2">
      <c r="A35" s="3" t="str">
        <f>+'Machinery Operations'!A44</f>
        <v>Activity</v>
      </c>
      <c r="B35" s="3">
        <f>+'Machinery Operations'!B44</f>
        <v>0</v>
      </c>
      <c r="C35" s="3">
        <f>+'Machinery Operations'!C44</f>
        <v>0</v>
      </c>
      <c r="D35" s="75">
        <f>+Acres!D34*'Machinery Operations'!$V44</f>
        <v>0</v>
      </c>
      <c r="E35" s="75">
        <f>+Acres!E34*'Machinery Operations'!$V44</f>
        <v>0</v>
      </c>
      <c r="F35" s="75">
        <f>+Acres!F34*'Machinery Operations'!$V44</f>
        <v>0</v>
      </c>
      <c r="G35" s="75">
        <f>+Acres!G34*'Machinery Operations'!$V44</f>
        <v>0</v>
      </c>
      <c r="H35" s="75">
        <f>+Acres!H34*'Machinery Operations'!$V44</f>
        <v>0</v>
      </c>
      <c r="I35" s="75">
        <f>+Acres!I34*'Machinery Operations'!$V44</f>
        <v>0</v>
      </c>
      <c r="J35" s="75">
        <f>+Acres!J34*'Machinery Operations'!$V44</f>
        <v>0</v>
      </c>
      <c r="K35" s="75">
        <f>+Acres!K34*'Machinery Operations'!$V44</f>
        <v>0</v>
      </c>
      <c r="L35" s="75">
        <f>+Acres!L34*'Machinery Operations'!$V44</f>
        <v>0</v>
      </c>
      <c r="M35" s="75">
        <f>+Acres!M34*'Machinery Operations'!$V44</f>
        <v>0</v>
      </c>
      <c r="N35" s="75">
        <f>+Acres!N34*'Machinery Operations'!$V44</f>
        <v>0</v>
      </c>
      <c r="O35" s="75">
        <f>+Acres!O34*'Machinery Operations'!$V44</f>
        <v>0</v>
      </c>
      <c r="P35" s="75">
        <f>+Acres!P34*'Machinery Operations'!$V44</f>
        <v>0</v>
      </c>
      <c r="Q35" s="75">
        <f>+Acres!Q34*'Machinery Operations'!$V44</f>
        <v>0</v>
      </c>
      <c r="R35" s="75">
        <f>+Acres!R34*'Machinery Operations'!$V44</f>
        <v>0</v>
      </c>
      <c r="S35" s="75">
        <f>+Acres!S34*'Machinery Operations'!$V44</f>
        <v>0</v>
      </c>
      <c r="T35" s="75">
        <f>+Acres!T34*'Machinery Operations'!$V44</f>
        <v>0</v>
      </c>
      <c r="U35" s="75">
        <f>+Acres!U34*'Machinery Operations'!$V44</f>
        <v>0</v>
      </c>
      <c r="V35" s="75">
        <f>+Acres!V34*'Machinery Operations'!$V44</f>
        <v>0</v>
      </c>
      <c r="W35" s="75">
        <f>+Acres!W34*'Machinery Operations'!$V44</f>
        <v>0</v>
      </c>
      <c r="X35" s="75">
        <f>+Acres!X34*'Machinery Operations'!$V44</f>
        <v>0</v>
      </c>
      <c r="Y35" s="75">
        <f>+Acres!Y34*'Machinery Operations'!$V44</f>
        <v>0</v>
      </c>
      <c r="Z35" s="75">
        <f>+Acres!Z34*'Machinery Operations'!$V44</f>
        <v>0</v>
      </c>
      <c r="AA35" s="75">
        <f>+Acres!AA34*'Machinery Operations'!$V44</f>
        <v>0</v>
      </c>
      <c r="AB35" s="75">
        <f>+Acres!AB34*'Machinery Operations'!$V44</f>
        <v>0</v>
      </c>
      <c r="AC35" s="75">
        <f>+Acres!AC34*'Machinery Operations'!$V44</f>
        <v>0</v>
      </c>
      <c r="AD35" s="75">
        <f>+Acres!AD34*'Machinery Operations'!$V44</f>
        <v>0</v>
      </c>
      <c r="AE35" s="75">
        <f>+Acres!AE34*'Machinery Operations'!$V44</f>
        <v>0</v>
      </c>
      <c r="AF35" s="75">
        <f>+Acres!AF34*'Machinery Operations'!$V44</f>
        <v>0</v>
      </c>
      <c r="AG35" s="75">
        <f>+Acres!AG34*'Machinery Operations'!$V44</f>
        <v>0</v>
      </c>
      <c r="AH35" s="75">
        <f>+Acres!AH34*'Machinery Operations'!$V44</f>
        <v>0</v>
      </c>
      <c r="AI35" s="75">
        <f>+Acres!AI34*'Machinery Operations'!$V44</f>
        <v>0</v>
      </c>
      <c r="AJ35" s="75">
        <f>+Acres!AJ34*'Machinery Operations'!$V44</f>
        <v>0</v>
      </c>
      <c r="AK35" s="75">
        <f>+Acres!AK34*'Machinery Operations'!$V44</f>
        <v>0</v>
      </c>
      <c r="AL35" s="75">
        <f>+Acres!AL34*'Machinery Operations'!$V44</f>
        <v>0</v>
      </c>
      <c r="AM35" s="75">
        <f>+Acres!AM34*'Machinery Operations'!$V44</f>
        <v>0</v>
      </c>
      <c r="AN35" s="75">
        <f>+Acres!AN34*'Machinery Operations'!$V44</f>
        <v>0</v>
      </c>
      <c r="AO35" s="75">
        <f>+Acres!AO34*'Machinery Operations'!$V44</f>
        <v>0</v>
      </c>
      <c r="AP35" s="75">
        <f>+Acres!AP34*'Machinery Operations'!$V44</f>
        <v>0</v>
      </c>
      <c r="AQ35" s="75">
        <f>+Acres!AQ34*'Machinery Operations'!$V44</f>
        <v>0</v>
      </c>
    </row>
    <row r="36" spans="1:43" s="32" customFormat="1" ht="18.75" customHeight="1" x14ac:dyDescent="0.2">
      <c r="A36" s="3" t="str">
        <f>+'Machinery Operations'!A45</f>
        <v>Activity</v>
      </c>
      <c r="B36" s="3">
        <f>+'Machinery Operations'!B45</f>
        <v>0</v>
      </c>
      <c r="C36" s="3">
        <f>+'Machinery Operations'!C45</f>
        <v>0</v>
      </c>
      <c r="D36" s="75">
        <f>+Acres!D35*'Machinery Operations'!$V45</f>
        <v>0</v>
      </c>
      <c r="E36" s="75">
        <f>+Acres!E35*'Machinery Operations'!$V45</f>
        <v>0</v>
      </c>
      <c r="F36" s="75">
        <f>+Acres!F35*'Machinery Operations'!$V45</f>
        <v>0</v>
      </c>
      <c r="G36" s="75">
        <f>+Acres!G35*'Machinery Operations'!$V45</f>
        <v>0</v>
      </c>
      <c r="H36" s="75">
        <f>+Acres!H35*'Machinery Operations'!$V45</f>
        <v>0</v>
      </c>
      <c r="I36" s="75">
        <f>+Acres!I35*'Machinery Operations'!$V45</f>
        <v>0</v>
      </c>
      <c r="J36" s="75">
        <f>+Acres!J35*'Machinery Operations'!$V45</f>
        <v>0</v>
      </c>
      <c r="K36" s="75">
        <f>+Acres!K35*'Machinery Operations'!$V45</f>
        <v>0</v>
      </c>
      <c r="L36" s="75">
        <f>+Acres!L35*'Machinery Operations'!$V45</f>
        <v>0</v>
      </c>
      <c r="M36" s="75">
        <f>+Acres!M35*'Machinery Operations'!$V45</f>
        <v>0</v>
      </c>
      <c r="N36" s="75">
        <f>+Acres!N35*'Machinery Operations'!$V45</f>
        <v>0</v>
      </c>
      <c r="O36" s="75">
        <f>+Acres!O35*'Machinery Operations'!$V45</f>
        <v>0</v>
      </c>
      <c r="P36" s="75">
        <f>+Acres!P35*'Machinery Operations'!$V45</f>
        <v>0</v>
      </c>
      <c r="Q36" s="75">
        <f>+Acres!Q35*'Machinery Operations'!$V45</f>
        <v>0</v>
      </c>
      <c r="R36" s="75">
        <f>+Acres!R35*'Machinery Operations'!$V45</f>
        <v>0</v>
      </c>
      <c r="S36" s="75">
        <f>+Acres!S35*'Machinery Operations'!$V45</f>
        <v>0</v>
      </c>
      <c r="T36" s="75">
        <f>+Acres!T35*'Machinery Operations'!$V45</f>
        <v>0</v>
      </c>
      <c r="U36" s="75">
        <f>+Acres!U35*'Machinery Operations'!$V45</f>
        <v>0</v>
      </c>
      <c r="V36" s="75">
        <f>+Acres!V35*'Machinery Operations'!$V45</f>
        <v>0</v>
      </c>
      <c r="W36" s="75">
        <f>+Acres!W35*'Machinery Operations'!$V45</f>
        <v>0</v>
      </c>
      <c r="X36" s="75">
        <f>+Acres!X35*'Machinery Operations'!$V45</f>
        <v>0</v>
      </c>
      <c r="Y36" s="75">
        <f>+Acres!Y35*'Machinery Operations'!$V45</f>
        <v>0</v>
      </c>
      <c r="Z36" s="75">
        <f>+Acres!Z35*'Machinery Operations'!$V45</f>
        <v>0</v>
      </c>
      <c r="AA36" s="75">
        <f>+Acres!AA35*'Machinery Operations'!$V45</f>
        <v>0</v>
      </c>
      <c r="AB36" s="75">
        <f>+Acres!AB35*'Machinery Operations'!$V45</f>
        <v>0</v>
      </c>
      <c r="AC36" s="75">
        <f>+Acres!AC35*'Machinery Operations'!$V45</f>
        <v>0</v>
      </c>
      <c r="AD36" s="75">
        <f>+Acres!AD35*'Machinery Operations'!$V45</f>
        <v>0</v>
      </c>
      <c r="AE36" s="75">
        <f>+Acres!AE35*'Machinery Operations'!$V45</f>
        <v>0</v>
      </c>
      <c r="AF36" s="75">
        <f>+Acres!AF35*'Machinery Operations'!$V45</f>
        <v>0</v>
      </c>
      <c r="AG36" s="75">
        <f>+Acres!AG35*'Machinery Operations'!$V45</f>
        <v>0</v>
      </c>
      <c r="AH36" s="75">
        <f>+Acres!AH35*'Machinery Operations'!$V45</f>
        <v>0</v>
      </c>
      <c r="AI36" s="75">
        <f>+Acres!AI35*'Machinery Operations'!$V45</f>
        <v>0</v>
      </c>
      <c r="AJ36" s="75">
        <f>+Acres!AJ35*'Machinery Operations'!$V45</f>
        <v>0</v>
      </c>
      <c r="AK36" s="75">
        <f>+Acres!AK35*'Machinery Operations'!$V45</f>
        <v>0</v>
      </c>
      <c r="AL36" s="75">
        <f>+Acres!AL35*'Machinery Operations'!$V45</f>
        <v>0</v>
      </c>
      <c r="AM36" s="75">
        <f>+Acres!AM35*'Machinery Operations'!$V45</f>
        <v>0</v>
      </c>
      <c r="AN36" s="75">
        <f>+Acres!AN35*'Machinery Operations'!$V45</f>
        <v>0</v>
      </c>
      <c r="AO36" s="75">
        <f>+Acres!AO35*'Machinery Operations'!$V45</f>
        <v>0</v>
      </c>
      <c r="AP36" s="75">
        <f>+Acres!AP35*'Machinery Operations'!$V45</f>
        <v>0</v>
      </c>
      <c r="AQ36" s="75">
        <f>+Acres!AQ35*'Machinery Operations'!$V45</f>
        <v>0</v>
      </c>
    </row>
    <row r="37" spans="1:43" ht="18.75" customHeight="1" x14ac:dyDescent="0.2">
      <c r="A37" s="3" t="str">
        <f>+'Machinery Operations'!A46</f>
        <v>Activity</v>
      </c>
      <c r="B37" s="3">
        <f>+'Machinery Operations'!B46</f>
        <v>0</v>
      </c>
      <c r="C37" s="3">
        <f>+'Machinery Operations'!C46</f>
        <v>0</v>
      </c>
      <c r="D37" s="75">
        <f>+Acres!D36*'Machinery Operations'!$V46</f>
        <v>0</v>
      </c>
      <c r="E37" s="75">
        <f>+Acres!E36*'Machinery Operations'!$V46</f>
        <v>0</v>
      </c>
      <c r="F37" s="75">
        <f>+Acres!F36*'Machinery Operations'!$V46</f>
        <v>0</v>
      </c>
      <c r="G37" s="75">
        <f>+Acres!G36*'Machinery Operations'!$V46</f>
        <v>0</v>
      </c>
      <c r="H37" s="75">
        <f>+Acres!H36*'Machinery Operations'!$V46</f>
        <v>0</v>
      </c>
      <c r="I37" s="75">
        <f>+Acres!I36*'Machinery Operations'!$V46</f>
        <v>0</v>
      </c>
      <c r="J37" s="75">
        <f>+Acres!J36*'Machinery Operations'!$V46</f>
        <v>0</v>
      </c>
      <c r="K37" s="75">
        <f>+Acres!K36*'Machinery Operations'!$V46</f>
        <v>0</v>
      </c>
      <c r="L37" s="75">
        <f>+Acres!L36*'Machinery Operations'!$V46</f>
        <v>0</v>
      </c>
      <c r="M37" s="75">
        <f>+Acres!M36*'Machinery Operations'!$V46</f>
        <v>0</v>
      </c>
      <c r="N37" s="75">
        <f>+Acres!N36*'Machinery Operations'!$V46</f>
        <v>0</v>
      </c>
      <c r="O37" s="75">
        <f>+Acres!O36*'Machinery Operations'!$V46</f>
        <v>0</v>
      </c>
      <c r="P37" s="75">
        <f>+Acres!P36*'Machinery Operations'!$V46</f>
        <v>0</v>
      </c>
      <c r="Q37" s="75">
        <f>+Acres!Q36*'Machinery Operations'!$V46</f>
        <v>0</v>
      </c>
      <c r="R37" s="75">
        <f>+Acres!R36*'Machinery Operations'!$V46</f>
        <v>0</v>
      </c>
      <c r="S37" s="75">
        <f>+Acres!S36*'Machinery Operations'!$V46</f>
        <v>0</v>
      </c>
      <c r="T37" s="75">
        <f>+Acres!T36*'Machinery Operations'!$V46</f>
        <v>0</v>
      </c>
      <c r="U37" s="75">
        <f>+Acres!U36*'Machinery Operations'!$V46</f>
        <v>0</v>
      </c>
      <c r="V37" s="75">
        <f>+Acres!V36*'Machinery Operations'!$V46</f>
        <v>0</v>
      </c>
      <c r="W37" s="75">
        <f>+Acres!W36*'Machinery Operations'!$V46</f>
        <v>0</v>
      </c>
      <c r="X37" s="75">
        <f>+Acres!X36*'Machinery Operations'!$V46</f>
        <v>0</v>
      </c>
      <c r="Y37" s="75">
        <f>+Acres!Y36*'Machinery Operations'!$V46</f>
        <v>0</v>
      </c>
      <c r="Z37" s="75">
        <f>+Acres!Z36*'Machinery Operations'!$V46</f>
        <v>0</v>
      </c>
      <c r="AA37" s="75">
        <f>+Acres!AA36*'Machinery Operations'!$V46</f>
        <v>0</v>
      </c>
      <c r="AB37" s="75">
        <f>+Acres!AB36*'Machinery Operations'!$V46</f>
        <v>0</v>
      </c>
      <c r="AC37" s="75">
        <f>+Acres!AC36*'Machinery Operations'!$V46</f>
        <v>0</v>
      </c>
      <c r="AD37" s="75">
        <f>+Acres!AD36*'Machinery Operations'!$V46</f>
        <v>0</v>
      </c>
      <c r="AE37" s="75">
        <f>+Acres!AE36*'Machinery Operations'!$V46</f>
        <v>0</v>
      </c>
      <c r="AF37" s="75">
        <f>+Acres!AF36*'Machinery Operations'!$V46</f>
        <v>0</v>
      </c>
      <c r="AG37" s="75">
        <f>+Acres!AG36*'Machinery Operations'!$V46</f>
        <v>0</v>
      </c>
      <c r="AH37" s="75">
        <f>+Acres!AH36*'Machinery Operations'!$V46</f>
        <v>0</v>
      </c>
      <c r="AI37" s="75">
        <f>+Acres!AI36*'Machinery Operations'!$V46</f>
        <v>0</v>
      </c>
      <c r="AJ37" s="75">
        <f>+Acres!AJ36*'Machinery Operations'!$V46</f>
        <v>0</v>
      </c>
      <c r="AK37" s="75">
        <f>+Acres!AK36*'Machinery Operations'!$V46</f>
        <v>0</v>
      </c>
      <c r="AL37" s="75">
        <f>+Acres!AL36*'Machinery Operations'!$V46</f>
        <v>0</v>
      </c>
      <c r="AM37" s="75">
        <f>+Acres!AM36*'Machinery Operations'!$V46</f>
        <v>0</v>
      </c>
      <c r="AN37" s="75">
        <f>+Acres!AN36*'Machinery Operations'!$V46</f>
        <v>0</v>
      </c>
      <c r="AO37" s="75">
        <f>+Acres!AO36*'Machinery Operations'!$V46</f>
        <v>0</v>
      </c>
      <c r="AP37" s="75">
        <f>+Acres!AP36*'Machinery Operations'!$V46</f>
        <v>0</v>
      </c>
      <c r="AQ37" s="75">
        <f>+Acres!AQ36*'Machinery Operations'!$V46</f>
        <v>0</v>
      </c>
    </row>
    <row r="38" spans="1:43" ht="18.75" customHeight="1" x14ac:dyDescent="0.2">
      <c r="A38" s="3" t="str">
        <f>+'Machinery Operations'!A47</f>
        <v>Activity</v>
      </c>
      <c r="B38" s="3">
        <f>+'Machinery Operations'!B47</f>
        <v>0</v>
      </c>
      <c r="C38" s="3">
        <f>+'Machinery Operations'!C47</f>
        <v>0</v>
      </c>
      <c r="D38" s="75">
        <f>+Acres!D37*'Machinery Operations'!$V47</f>
        <v>0</v>
      </c>
      <c r="E38" s="75">
        <f>+Acres!E37*'Machinery Operations'!$V47</f>
        <v>0</v>
      </c>
      <c r="F38" s="75">
        <f>+Acres!F37*'Machinery Operations'!$V47</f>
        <v>0</v>
      </c>
      <c r="G38" s="75">
        <f>+Acres!G37*'Machinery Operations'!$V47</f>
        <v>0</v>
      </c>
      <c r="H38" s="75">
        <f>+Acres!H37*'Machinery Operations'!$V47</f>
        <v>0</v>
      </c>
      <c r="I38" s="75">
        <f>+Acres!I37*'Machinery Operations'!$V47</f>
        <v>0</v>
      </c>
      <c r="J38" s="75">
        <f>+Acres!J37*'Machinery Operations'!$V47</f>
        <v>0</v>
      </c>
      <c r="K38" s="75">
        <f>+Acres!K37*'Machinery Operations'!$V47</f>
        <v>0</v>
      </c>
      <c r="L38" s="75">
        <f>+Acres!L37*'Machinery Operations'!$V47</f>
        <v>0</v>
      </c>
      <c r="M38" s="75">
        <f>+Acres!M37*'Machinery Operations'!$V47</f>
        <v>0</v>
      </c>
      <c r="N38" s="75">
        <f>+Acres!N37*'Machinery Operations'!$V47</f>
        <v>0</v>
      </c>
      <c r="O38" s="75">
        <f>+Acres!O37*'Machinery Operations'!$V47</f>
        <v>0</v>
      </c>
      <c r="P38" s="75">
        <f>+Acres!P37*'Machinery Operations'!$V47</f>
        <v>0</v>
      </c>
      <c r="Q38" s="75">
        <f>+Acres!Q37*'Machinery Operations'!$V47</f>
        <v>0</v>
      </c>
      <c r="R38" s="75">
        <f>+Acres!R37*'Machinery Operations'!$V47</f>
        <v>0</v>
      </c>
      <c r="S38" s="75">
        <f>+Acres!S37*'Machinery Operations'!$V47</f>
        <v>0</v>
      </c>
      <c r="T38" s="75">
        <f>+Acres!T37*'Machinery Operations'!$V47</f>
        <v>0</v>
      </c>
      <c r="U38" s="75">
        <f>+Acres!U37*'Machinery Operations'!$V47</f>
        <v>0</v>
      </c>
      <c r="V38" s="75">
        <f>+Acres!V37*'Machinery Operations'!$V47</f>
        <v>0</v>
      </c>
      <c r="W38" s="75">
        <f>+Acres!W37*'Machinery Operations'!$V47</f>
        <v>0</v>
      </c>
      <c r="X38" s="75">
        <f>+Acres!X37*'Machinery Operations'!$V47</f>
        <v>0</v>
      </c>
      <c r="Y38" s="75">
        <f>+Acres!Y37*'Machinery Operations'!$V47</f>
        <v>0</v>
      </c>
      <c r="Z38" s="75">
        <f>+Acres!Z37*'Machinery Operations'!$V47</f>
        <v>0</v>
      </c>
      <c r="AA38" s="75">
        <f>+Acres!AA37*'Machinery Operations'!$V47</f>
        <v>0</v>
      </c>
      <c r="AB38" s="75">
        <f>+Acres!AB37*'Machinery Operations'!$V47</f>
        <v>0</v>
      </c>
      <c r="AC38" s="75">
        <f>+Acres!AC37*'Machinery Operations'!$V47</f>
        <v>0</v>
      </c>
      <c r="AD38" s="75">
        <f>+Acres!AD37*'Machinery Operations'!$V47</f>
        <v>0</v>
      </c>
      <c r="AE38" s="75">
        <f>+Acres!AE37*'Machinery Operations'!$V47</f>
        <v>0</v>
      </c>
      <c r="AF38" s="75">
        <f>+Acres!AF37*'Machinery Operations'!$V47</f>
        <v>0</v>
      </c>
      <c r="AG38" s="75">
        <f>+Acres!AG37*'Machinery Operations'!$V47</f>
        <v>0</v>
      </c>
      <c r="AH38" s="75">
        <f>+Acres!AH37*'Machinery Operations'!$V47</f>
        <v>0</v>
      </c>
      <c r="AI38" s="75">
        <f>+Acres!AI37*'Machinery Operations'!$V47</f>
        <v>0</v>
      </c>
      <c r="AJ38" s="75">
        <f>+Acres!AJ37*'Machinery Operations'!$V47</f>
        <v>0</v>
      </c>
      <c r="AK38" s="75">
        <f>+Acres!AK37*'Machinery Operations'!$V47</f>
        <v>0</v>
      </c>
      <c r="AL38" s="75">
        <f>+Acres!AL37*'Machinery Operations'!$V47</f>
        <v>0</v>
      </c>
      <c r="AM38" s="75">
        <f>+Acres!AM37*'Machinery Operations'!$V47</f>
        <v>0</v>
      </c>
      <c r="AN38" s="75">
        <f>+Acres!AN37*'Machinery Operations'!$V47</f>
        <v>0</v>
      </c>
      <c r="AO38" s="75">
        <f>+Acres!AO37*'Machinery Operations'!$V47</f>
        <v>0</v>
      </c>
      <c r="AP38" s="75">
        <f>+Acres!AP37*'Machinery Operations'!$V47</f>
        <v>0</v>
      </c>
      <c r="AQ38" s="75">
        <f>+Acres!AQ37*'Machinery Operations'!$V47</f>
        <v>0</v>
      </c>
    </row>
    <row r="39" spans="1:43" ht="18.75" customHeight="1" x14ac:dyDescent="0.2">
      <c r="A39" s="3" t="str">
        <f>+'Machinery Operations'!A48</f>
        <v>Activity</v>
      </c>
      <c r="B39" s="3">
        <f>+'Machinery Operations'!B48</f>
        <v>0</v>
      </c>
      <c r="C39" s="3">
        <f>+'Machinery Operations'!C48</f>
        <v>0</v>
      </c>
      <c r="D39" s="75">
        <f>+Acres!D38*'Machinery Operations'!$V48</f>
        <v>0</v>
      </c>
      <c r="E39" s="75">
        <f>+Acres!E38*'Machinery Operations'!$V48</f>
        <v>0</v>
      </c>
      <c r="F39" s="75">
        <f>+Acres!F38*'Machinery Operations'!$V48</f>
        <v>0</v>
      </c>
      <c r="G39" s="75">
        <f>+Acres!G38*'Machinery Operations'!$V48</f>
        <v>0</v>
      </c>
      <c r="H39" s="75">
        <f>+Acres!H38*'Machinery Operations'!$V48</f>
        <v>0</v>
      </c>
      <c r="I39" s="75">
        <f>+Acres!I38*'Machinery Operations'!$V48</f>
        <v>0</v>
      </c>
      <c r="J39" s="75">
        <f>+Acres!J38*'Machinery Operations'!$V48</f>
        <v>0</v>
      </c>
      <c r="K39" s="75">
        <f>+Acres!K38*'Machinery Operations'!$V48</f>
        <v>0</v>
      </c>
      <c r="L39" s="75">
        <f>+Acres!L38*'Machinery Operations'!$V48</f>
        <v>0</v>
      </c>
      <c r="M39" s="75">
        <f>+Acres!M38*'Machinery Operations'!$V48</f>
        <v>0</v>
      </c>
      <c r="N39" s="75">
        <f>+Acres!N38*'Machinery Operations'!$V48</f>
        <v>0</v>
      </c>
      <c r="O39" s="75">
        <f>+Acres!O38*'Machinery Operations'!$V48</f>
        <v>0</v>
      </c>
      <c r="P39" s="75">
        <f>+Acres!P38*'Machinery Operations'!$V48</f>
        <v>0</v>
      </c>
      <c r="Q39" s="75">
        <f>+Acres!Q38*'Machinery Operations'!$V48</f>
        <v>0</v>
      </c>
      <c r="R39" s="75">
        <f>+Acres!R38*'Machinery Operations'!$V48</f>
        <v>0</v>
      </c>
      <c r="S39" s="75">
        <f>+Acres!S38*'Machinery Operations'!$V48</f>
        <v>0</v>
      </c>
      <c r="T39" s="75">
        <f>+Acres!T38*'Machinery Operations'!$V48</f>
        <v>0</v>
      </c>
      <c r="U39" s="75">
        <f>+Acres!U38*'Machinery Operations'!$V48</f>
        <v>0</v>
      </c>
      <c r="V39" s="75">
        <f>+Acres!V38*'Machinery Operations'!$V48</f>
        <v>0</v>
      </c>
      <c r="W39" s="75">
        <f>+Acres!W38*'Machinery Operations'!$V48</f>
        <v>0</v>
      </c>
      <c r="X39" s="75">
        <f>+Acres!X38*'Machinery Operations'!$V48</f>
        <v>0</v>
      </c>
      <c r="Y39" s="75">
        <f>+Acres!Y38*'Machinery Operations'!$V48</f>
        <v>0</v>
      </c>
      <c r="Z39" s="75">
        <f>+Acres!Z38*'Machinery Operations'!$V48</f>
        <v>0</v>
      </c>
      <c r="AA39" s="75">
        <f>+Acres!AA38*'Machinery Operations'!$V48</f>
        <v>0</v>
      </c>
      <c r="AB39" s="75">
        <f>+Acres!AB38*'Machinery Operations'!$V48</f>
        <v>0</v>
      </c>
      <c r="AC39" s="75">
        <f>+Acres!AC38*'Machinery Operations'!$V48</f>
        <v>0</v>
      </c>
      <c r="AD39" s="75">
        <f>+Acres!AD38*'Machinery Operations'!$V48</f>
        <v>0</v>
      </c>
      <c r="AE39" s="75">
        <f>+Acres!AE38*'Machinery Operations'!$V48</f>
        <v>0</v>
      </c>
      <c r="AF39" s="75">
        <f>+Acres!AF38*'Machinery Operations'!$V48</f>
        <v>0</v>
      </c>
      <c r="AG39" s="75">
        <f>+Acres!AG38*'Machinery Operations'!$V48</f>
        <v>0</v>
      </c>
      <c r="AH39" s="75">
        <f>+Acres!AH38*'Machinery Operations'!$V48</f>
        <v>0</v>
      </c>
      <c r="AI39" s="75">
        <f>+Acres!AI38*'Machinery Operations'!$V48</f>
        <v>0</v>
      </c>
      <c r="AJ39" s="75">
        <f>+Acres!AJ38*'Machinery Operations'!$V48</f>
        <v>0</v>
      </c>
      <c r="AK39" s="75">
        <f>+Acres!AK38*'Machinery Operations'!$V48</f>
        <v>0</v>
      </c>
      <c r="AL39" s="75">
        <f>+Acres!AL38*'Machinery Operations'!$V48</f>
        <v>0</v>
      </c>
      <c r="AM39" s="75">
        <f>+Acres!AM38*'Machinery Operations'!$V48</f>
        <v>0</v>
      </c>
      <c r="AN39" s="75">
        <f>+Acres!AN38*'Machinery Operations'!$V48</f>
        <v>0</v>
      </c>
      <c r="AO39" s="75">
        <f>+Acres!AO38*'Machinery Operations'!$V48</f>
        <v>0</v>
      </c>
      <c r="AP39" s="75">
        <f>+Acres!AP38*'Machinery Operations'!$V48</f>
        <v>0</v>
      </c>
      <c r="AQ39" s="75">
        <f>+Acres!AQ38*'Machinery Operations'!$V48</f>
        <v>0</v>
      </c>
    </row>
    <row r="40" spans="1:43" ht="18.75" customHeight="1" x14ac:dyDescent="0.2">
      <c r="A40" s="3" t="str">
        <f>+'Machinery Operations'!A49</f>
        <v>Activity</v>
      </c>
      <c r="B40" s="3">
        <f>+'Machinery Operations'!B49</f>
        <v>0</v>
      </c>
      <c r="C40" s="3">
        <f>+'Machinery Operations'!C49</f>
        <v>0</v>
      </c>
      <c r="D40" s="75">
        <f>+Acres!D39*'Machinery Operations'!$V49</f>
        <v>0</v>
      </c>
      <c r="E40" s="75">
        <f>+Acres!E39*'Machinery Operations'!$V49</f>
        <v>0</v>
      </c>
      <c r="F40" s="75">
        <f>+Acres!F39*'Machinery Operations'!$V49</f>
        <v>0</v>
      </c>
      <c r="G40" s="75">
        <f>+Acres!G39*'Machinery Operations'!$V49</f>
        <v>0</v>
      </c>
      <c r="H40" s="75">
        <f>+Acres!H39*'Machinery Operations'!$V49</f>
        <v>0</v>
      </c>
      <c r="I40" s="75">
        <f>+Acres!I39*'Machinery Operations'!$V49</f>
        <v>0</v>
      </c>
      <c r="J40" s="75">
        <f>+Acres!J39*'Machinery Operations'!$V49</f>
        <v>0</v>
      </c>
      <c r="K40" s="75">
        <f>+Acres!K39*'Machinery Operations'!$V49</f>
        <v>0</v>
      </c>
      <c r="L40" s="75">
        <f>+Acres!L39*'Machinery Operations'!$V49</f>
        <v>0</v>
      </c>
      <c r="M40" s="75">
        <f>+Acres!M39*'Machinery Operations'!$V49</f>
        <v>0</v>
      </c>
      <c r="N40" s="75">
        <f>+Acres!N39*'Machinery Operations'!$V49</f>
        <v>0</v>
      </c>
      <c r="O40" s="75">
        <f>+Acres!O39*'Machinery Operations'!$V49</f>
        <v>0</v>
      </c>
      <c r="P40" s="75">
        <f>+Acres!P39*'Machinery Operations'!$V49</f>
        <v>0</v>
      </c>
      <c r="Q40" s="75">
        <f>+Acres!Q39*'Machinery Operations'!$V49</f>
        <v>0</v>
      </c>
      <c r="R40" s="75">
        <f>+Acres!R39*'Machinery Operations'!$V49</f>
        <v>0</v>
      </c>
      <c r="S40" s="75">
        <f>+Acres!S39*'Machinery Operations'!$V49</f>
        <v>0</v>
      </c>
      <c r="T40" s="75">
        <f>+Acres!T39*'Machinery Operations'!$V49</f>
        <v>0</v>
      </c>
      <c r="U40" s="75">
        <f>+Acres!U39*'Machinery Operations'!$V49</f>
        <v>0</v>
      </c>
      <c r="V40" s="75">
        <f>+Acres!V39*'Machinery Operations'!$V49</f>
        <v>0</v>
      </c>
      <c r="W40" s="75">
        <f>+Acres!W39*'Machinery Operations'!$V49</f>
        <v>0</v>
      </c>
      <c r="X40" s="75">
        <f>+Acres!X39*'Machinery Operations'!$V49</f>
        <v>0</v>
      </c>
      <c r="Y40" s="75">
        <f>+Acres!Y39*'Machinery Operations'!$V49</f>
        <v>0</v>
      </c>
      <c r="Z40" s="75">
        <f>+Acres!Z39*'Machinery Operations'!$V49</f>
        <v>0</v>
      </c>
      <c r="AA40" s="75">
        <f>+Acres!AA39*'Machinery Operations'!$V49</f>
        <v>0</v>
      </c>
      <c r="AB40" s="75">
        <f>+Acres!AB39*'Machinery Operations'!$V49</f>
        <v>0</v>
      </c>
      <c r="AC40" s="75">
        <f>+Acres!AC39*'Machinery Operations'!$V49</f>
        <v>0</v>
      </c>
      <c r="AD40" s="75">
        <f>+Acres!AD39*'Machinery Operations'!$V49</f>
        <v>0</v>
      </c>
      <c r="AE40" s="75">
        <f>+Acres!AE39*'Machinery Operations'!$V49</f>
        <v>0</v>
      </c>
      <c r="AF40" s="75">
        <f>+Acres!AF39*'Machinery Operations'!$V49</f>
        <v>0</v>
      </c>
      <c r="AG40" s="75">
        <f>+Acres!AG39*'Machinery Operations'!$V49</f>
        <v>0</v>
      </c>
      <c r="AH40" s="75">
        <f>+Acres!AH39*'Machinery Operations'!$V49</f>
        <v>0</v>
      </c>
      <c r="AI40" s="75">
        <f>+Acres!AI39*'Machinery Operations'!$V49</f>
        <v>0</v>
      </c>
      <c r="AJ40" s="75">
        <f>+Acres!AJ39*'Machinery Operations'!$V49</f>
        <v>0</v>
      </c>
      <c r="AK40" s="75">
        <f>+Acres!AK39*'Machinery Operations'!$V49</f>
        <v>0</v>
      </c>
      <c r="AL40" s="75">
        <f>+Acres!AL39*'Machinery Operations'!$V49</f>
        <v>0</v>
      </c>
      <c r="AM40" s="75">
        <f>+Acres!AM39*'Machinery Operations'!$V49</f>
        <v>0</v>
      </c>
      <c r="AN40" s="75">
        <f>+Acres!AN39*'Machinery Operations'!$V49</f>
        <v>0</v>
      </c>
      <c r="AO40" s="75">
        <f>+Acres!AO39*'Machinery Operations'!$V49</f>
        <v>0</v>
      </c>
      <c r="AP40" s="75">
        <f>+Acres!AP39*'Machinery Operations'!$V49</f>
        <v>0</v>
      </c>
      <c r="AQ40" s="75">
        <f>+Acres!AQ39*'Machinery Operations'!$V49</f>
        <v>0</v>
      </c>
    </row>
    <row r="41" spans="1:43" ht="18.75" customHeight="1" x14ac:dyDescent="0.2">
      <c r="A41" s="3" t="str">
        <f>+'Machinery Operations'!A50</f>
        <v>Activity</v>
      </c>
      <c r="B41" s="3">
        <f>+'Machinery Operations'!B50</f>
        <v>0</v>
      </c>
      <c r="C41" s="3">
        <f>+'Machinery Operations'!C50</f>
        <v>0</v>
      </c>
      <c r="D41" s="75">
        <f>+Acres!D40*'Machinery Operations'!$V50</f>
        <v>0</v>
      </c>
      <c r="E41" s="75">
        <f>+Acres!E40*'Machinery Operations'!$V50</f>
        <v>0</v>
      </c>
      <c r="F41" s="75">
        <f>+Acres!F40*'Machinery Operations'!$V50</f>
        <v>0</v>
      </c>
      <c r="G41" s="75">
        <f>+Acres!G40*'Machinery Operations'!$V50</f>
        <v>0</v>
      </c>
      <c r="H41" s="75">
        <f>+Acres!H40*'Machinery Operations'!$V50</f>
        <v>0</v>
      </c>
      <c r="I41" s="75">
        <f>+Acres!I40*'Machinery Operations'!$V50</f>
        <v>0</v>
      </c>
      <c r="J41" s="75">
        <f>+Acres!J40*'Machinery Operations'!$V50</f>
        <v>0</v>
      </c>
      <c r="K41" s="75">
        <f>+Acres!K40*'Machinery Operations'!$V50</f>
        <v>0</v>
      </c>
      <c r="L41" s="75">
        <f>+Acres!L40*'Machinery Operations'!$V50</f>
        <v>0</v>
      </c>
      <c r="M41" s="75">
        <f>+Acres!M40*'Machinery Operations'!$V50</f>
        <v>0</v>
      </c>
      <c r="N41" s="75">
        <f>+Acres!N40*'Machinery Operations'!$V50</f>
        <v>0</v>
      </c>
      <c r="O41" s="75">
        <f>+Acres!O40*'Machinery Operations'!$V50</f>
        <v>0</v>
      </c>
      <c r="P41" s="75">
        <f>+Acres!P40*'Machinery Operations'!$V50</f>
        <v>0</v>
      </c>
      <c r="Q41" s="75">
        <f>+Acres!Q40*'Machinery Operations'!$V50</f>
        <v>0</v>
      </c>
      <c r="R41" s="75">
        <f>+Acres!R40*'Machinery Operations'!$V50</f>
        <v>0</v>
      </c>
      <c r="S41" s="75">
        <f>+Acres!S40*'Machinery Operations'!$V50</f>
        <v>0</v>
      </c>
      <c r="T41" s="75">
        <f>+Acres!T40*'Machinery Operations'!$V50</f>
        <v>0</v>
      </c>
      <c r="U41" s="75">
        <f>+Acres!U40*'Machinery Operations'!$V50</f>
        <v>0</v>
      </c>
      <c r="V41" s="75">
        <f>+Acres!V40*'Machinery Operations'!$V50</f>
        <v>0</v>
      </c>
      <c r="W41" s="75">
        <f>+Acres!W40*'Machinery Operations'!$V50</f>
        <v>0</v>
      </c>
      <c r="X41" s="75">
        <f>+Acres!X40*'Machinery Operations'!$V50</f>
        <v>0</v>
      </c>
      <c r="Y41" s="75">
        <f>+Acres!Y40*'Machinery Operations'!$V50</f>
        <v>0</v>
      </c>
      <c r="Z41" s="75">
        <f>+Acres!Z40*'Machinery Operations'!$V50</f>
        <v>0</v>
      </c>
      <c r="AA41" s="75">
        <f>+Acres!AA40*'Machinery Operations'!$V50</f>
        <v>0</v>
      </c>
      <c r="AB41" s="75">
        <f>+Acres!AB40*'Machinery Operations'!$V50</f>
        <v>0</v>
      </c>
      <c r="AC41" s="75">
        <f>+Acres!AC40*'Machinery Operations'!$V50</f>
        <v>0</v>
      </c>
      <c r="AD41" s="75">
        <f>+Acres!AD40*'Machinery Operations'!$V50</f>
        <v>0</v>
      </c>
      <c r="AE41" s="75">
        <f>+Acres!AE40*'Machinery Operations'!$V50</f>
        <v>0</v>
      </c>
      <c r="AF41" s="75">
        <f>+Acres!AF40*'Machinery Operations'!$V50</f>
        <v>0</v>
      </c>
      <c r="AG41" s="75">
        <f>+Acres!AG40*'Machinery Operations'!$V50</f>
        <v>0</v>
      </c>
      <c r="AH41" s="75">
        <f>+Acres!AH40*'Machinery Operations'!$V50</f>
        <v>0</v>
      </c>
      <c r="AI41" s="75">
        <f>+Acres!AI40*'Machinery Operations'!$V50</f>
        <v>0</v>
      </c>
      <c r="AJ41" s="75">
        <f>+Acres!AJ40*'Machinery Operations'!$V50</f>
        <v>0</v>
      </c>
      <c r="AK41" s="75">
        <f>+Acres!AK40*'Machinery Operations'!$V50</f>
        <v>0</v>
      </c>
      <c r="AL41" s="75">
        <f>+Acres!AL40*'Machinery Operations'!$V50</f>
        <v>0</v>
      </c>
      <c r="AM41" s="75">
        <f>+Acres!AM40*'Machinery Operations'!$V50</f>
        <v>0</v>
      </c>
      <c r="AN41" s="75">
        <f>+Acres!AN40*'Machinery Operations'!$V50</f>
        <v>0</v>
      </c>
      <c r="AO41" s="75">
        <f>+Acres!AO40*'Machinery Operations'!$V50</f>
        <v>0</v>
      </c>
      <c r="AP41" s="75">
        <f>+Acres!AP40*'Machinery Operations'!$V50</f>
        <v>0</v>
      </c>
      <c r="AQ41" s="75">
        <f>+Acres!AQ40*'Machinery Operations'!$V50</f>
        <v>0</v>
      </c>
    </row>
    <row r="42" spans="1:43" ht="18.75" customHeight="1" x14ac:dyDescent="0.2">
      <c r="A42" s="3" t="str">
        <f>+'Machinery Operations'!A51</f>
        <v>Activity</v>
      </c>
      <c r="B42" s="3">
        <f>+'Machinery Operations'!B51</f>
        <v>0</v>
      </c>
      <c r="C42" s="3">
        <f>+'Machinery Operations'!C51</f>
        <v>0</v>
      </c>
      <c r="D42" s="75">
        <f>+Acres!D41*'Machinery Operations'!$V51</f>
        <v>0</v>
      </c>
      <c r="E42" s="75">
        <f>+Acres!E41*'Machinery Operations'!$V51</f>
        <v>0</v>
      </c>
      <c r="F42" s="75">
        <f>+Acres!F41*'Machinery Operations'!$V51</f>
        <v>0</v>
      </c>
      <c r="G42" s="75">
        <f>+Acres!G41*'Machinery Operations'!$V51</f>
        <v>0</v>
      </c>
      <c r="H42" s="75">
        <f>+Acres!H41*'Machinery Operations'!$V51</f>
        <v>0</v>
      </c>
      <c r="I42" s="75">
        <f>+Acres!I41*'Machinery Operations'!$V51</f>
        <v>0</v>
      </c>
      <c r="J42" s="75">
        <f>+Acres!J41*'Machinery Operations'!$V51</f>
        <v>0</v>
      </c>
      <c r="K42" s="75">
        <f>+Acres!K41*'Machinery Operations'!$V51</f>
        <v>0</v>
      </c>
      <c r="L42" s="75">
        <f>+Acres!L41*'Machinery Operations'!$V51</f>
        <v>0</v>
      </c>
      <c r="M42" s="75">
        <f>+Acres!M41*'Machinery Operations'!$V51</f>
        <v>0</v>
      </c>
      <c r="N42" s="75">
        <f>+Acres!N41*'Machinery Operations'!$V51</f>
        <v>0</v>
      </c>
      <c r="O42" s="75">
        <f>+Acres!O41*'Machinery Operations'!$V51</f>
        <v>0</v>
      </c>
      <c r="P42" s="75">
        <f>+Acres!P41*'Machinery Operations'!$V51</f>
        <v>0</v>
      </c>
      <c r="Q42" s="75">
        <f>+Acres!Q41*'Machinery Operations'!$V51</f>
        <v>0</v>
      </c>
      <c r="R42" s="75">
        <f>+Acres!R41*'Machinery Operations'!$V51</f>
        <v>0</v>
      </c>
      <c r="S42" s="75">
        <f>+Acres!S41*'Machinery Operations'!$V51</f>
        <v>0</v>
      </c>
      <c r="T42" s="75">
        <f>+Acres!T41*'Machinery Operations'!$V51</f>
        <v>0</v>
      </c>
      <c r="U42" s="75">
        <f>+Acres!U41*'Machinery Operations'!$V51</f>
        <v>0</v>
      </c>
      <c r="V42" s="75">
        <f>+Acres!V41*'Machinery Operations'!$V51</f>
        <v>0</v>
      </c>
      <c r="W42" s="75">
        <f>+Acres!W41*'Machinery Operations'!$V51</f>
        <v>0</v>
      </c>
      <c r="X42" s="75">
        <f>+Acres!X41*'Machinery Operations'!$V51</f>
        <v>0</v>
      </c>
      <c r="Y42" s="75">
        <f>+Acres!Y41*'Machinery Operations'!$V51</f>
        <v>0</v>
      </c>
      <c r="Z42" s="75">
        <f>+Acres!Z41*'Machinery Operations'!$V51</f>
        <v>0</v>
      </c>
      <c r="AA42" s="75">
        <f>+Acres!AA41*'Machinery Operations'!$V51</f>
        <v>0</v>
      </c>
      <c r="AB42" s="75">
        <f>+Acres!AB41*'Machinery Operations'!$V51</f>
        <v>0</v>
      </c>
      <c r="AC42" s="75">
        <f>+Acres!AC41*'Machinery Operations'!$V51</f>
        <v>0</v>
      </c>
      <c r="AD42" s="75">
        <f>+Acres!AD41*'Machinery Operations'!$V51</f>
        <v>0</v>
      </c>
      <c r="AE42" s="75">
        <f>+Acres!AE41*'Machinery Operations'!$V51</f>
        <v>0</v>
      </c>
      <c r="AF42" s="75">
        <f>+Acres!AF41*'Machinery Operations'!$V51</f>
        <v>0</v>
      </c>
      <c r="AG42" s="75">
        <f>+Acres!AG41*'Machinery Operations'!$V51</f>
        <v>0</v>
      </c>
      <c r="AH42" s="75">
        <f>+Acres!AH41*'Machinery Operations'!$V51</f>
        <v>0</v>
      </c>
      <c r="AI42" s="75">
        <f>+Acres!AI41*'Machinery Operations'!$V51</f>
        <v>0</v>
      </c>
      <c r="AJ42" s="75">
        <f>+Acres!AJ41*'Machinery Operations'!$V51</f>
        <v>0</v>
      </c>
      <c r="AK42" s="75">
        <f>+Acres!AK41*'Machinery Operations'!$V51</f>
        <v>0</v>
      </c>
      <c r="AL42" s="75">
        <f>+Acres!AL41*'Machinery Operations'!$V51</f>
        <v>0</v>
      </c>
      <c r="AM42" s="75">
        <f>+Acres!AM41*'Machinery Operations'!$V51</f>
        <v>0</v>
      </c>
      <c r="AN42" s="75">
        <f>+Acres!AN41*'Machinery Operations'!$V51</f>
        <v>0</v>
      </c>
      <c r="AO42" s="75">
        <f>+Acres!AO41*'Machinery Operations'!$V51</f>
        <v>0</v>
      </c>
      <c r="AP42" s="75">
        <f>+Acres!AP41*'Machinery Operations'!$V51</f>
        <v>0</v>
      </c>
      <c r="AQ42" s="75">
        <f>+Acres!AQ41*'Machinery Operations'!$V51</f>
        <v>0</v>
      </c>
    </row>
    <row r="43" spans="1:43" ht="18.75" customHeight="1" x14ac:dyDescent="0.2">
      <c r="A43" s="3" t="str">
        <f>+'Machinery Operations'!A52</f>
        <v>Activity</v>
      </c>
      <c r="B43" s="3">
        <f>+'Machinery Operations'!B52</f>
        <v>0</v>
      </c>
      <c r="C43" s="3">
        <f>+'Machinery Operations'!C52</f>
        <v>0</v>
      </c>
      <c r="D43" s="75">
        <f>+Acres!D42*'Machinery Operations'!$V52</f>
        <v>0</v>
      </c>
      <c r="E43" s="75">
        <f>+Acres!E42*'Machinery Operations'!$V52</f>
        <v>0</v>
      </c>
      <c r="F43" s="75">
        <f>+Acres!F42*'Machinery Operations'!$V52</f>
        <v>0</v>
      </c>
      <c r="G43" s="75">
        <f>+Acres!G42*'Machinery Operations'!$V52</f>
        <v>0</v>
      </c>
      <c r="H43" s="75">
        <f>+Acres!H42*'Machinery Operations'!$V52</f>
        <v>0</v>
      </c>
      <c r="I43" s="75">
        <f>+Acres!I42*'Machinery Operations'!$V52</f>
        <v>0</v>
      </c>
      <c r="J43" s="75">
        <f>+Acres!J42*'Machinery Operations'!$V52</f>
        <v>0</v>
      </c>
      <c r="K43" s="75">
        <f>+Acres!K42*'Machinery Operations'!$V52</f>
        <v>0</v>
      </c>
      <c r="L43" s="75">
        <f>+Acres!L42*'Machinery Operations'!$V52</f>
        <v>0</v>
      </c>
      <c r="M43" s="75">
        <f>+Acres!M42*'Machinery Operations'!$V52</f>
        <v>0</v>
      </c>
      <c r="N43" s="75">
        <f>+Acres!N42*'Machinery Operations'!$V52</f>
        <v>0</v>
      </c>
      <c r="O43" s="75">
        <f>+Acres!O42*'Machinery Operations'!$V52</f>
        <v>0</v>
      </c>
      <c r="P43" s="75">
        <f>+Acres!P42*'Machinery Operations'!$V52</f>
        <v>0</v>
      </c>
      <c r="Q43" s="75">
        <f>+Acres!Q42*'Machinery Operations'!$V52</f>
        <v>0</v>
      </c>
      <c r="R43" s="75">
        <f>+Acres!R42*'Machinery Operations'!$V52</f>
        <v>0</v>
      </c>
      <c r="S43" s="75">
        <f>+Acres!S42*'Machinery Operations'!$V52</f>
        <v>0</v>
      </c>
      <c r="T43" s="75">
        <f>+Acres!T42*'Machinery Operations'!$V52</f>
        <v>0</v>
      </c>
      <c r="U43" s="75">
        <f>+Acres!U42*'Machinery Operations'!$V52</f>
        <v>0</v>
      </c>
      <c r="V43" s="75">
        <f>+Acres!V42*'Machinery Operations'!$V52</f>
        <v>0</v>
      </c>
      <c r="W43" s="75">
        <f>+Acres!W42*'Machinery Operations'!$V52</f>
        <v>0</v>
      </c>
      <c r="X43" s="75">
        <f>+Acres!X42*'Machinery Operations'!$V52</f>
        <v>0</v>
      </c>
      <c r="Y43" s="75">
        <f>+Acres!Y42*'Machinery Operations'!$V52</f>
        <v>0</v>
      </c>
      <c r="Z43" s="75">
        <f>+Acres!Z42*'Machinery Operations'!$V52</f>
        <v>0</v>
      </c>
      <c r="AA43" s="75">
        <f>+Acres!AA42*'Machinery Operations'!$V52</f>
        <v>0</v>
      </c>
      <c r="AB43" s="75">
        <f>+Acres!AB42*'Machinery Operations'!$V52</f>
        <v>0</v>
      </c>
      <c r="AC43" s="75">
        <f>+Acres!AC42*'Machinery Operations'!$V52</f>
        <v>0</v>
      </c>
      <c r="AD43" s="75">
        <f>+Acres!AD42*'Machinery Operations'!$V52</f>
        <v>0</v>
      </c>
      <c r="AE43" s="75">
        <f>+Acres!AE42*'Machinery Operations'!$V52</f>
        <v>0</v>
      </c>
      <c r="AF43" s="75">
        <f>+Acres!AF42*'Machinery Operations'!$V52</f>
        <v>0</v>
      </c>
      <c r="AG43" s="75">
        <f>+Acres!AG42*'Machinery Operations'!$V52</f>
        <v>0</v>
      </c>
      <c r="AH43" s="75">
        <f>+Acres!AH42*'Machinery Operations'!$V52</f>
        <v>0</v>
      </c>
      <c r="AI43" s="75">
        <f>+Acres!AI42*'Machinery Operations'!$V52</f>
        <v>0</v>
      </c>
      <c r="AJ43" s="75">
        <f>+Acres!AJ42*'Machinery Operations'!$V52</f>
        <v>0</v>
      </c>
      <c r="AK43" s="75">
        <f>+Acres!AK42*'Machinery Operations'!$V52</f>
        <v>0</v>
      </c>
      <c r="AL43" s="75">
        <f>+Acres!AL42*'Machinery Operations'!$V52</f>
        <v>0</v>
      </c>
      <c r="AM43" s="75">
        <f>+Acres!AM42*'Machinery Operations'!$V52</f>
        <v>0</v>
      </c>
      <c r="AN43" s="75">
        <f>+Acres!AN42*'Machinery Operations'!$V52</f>
        <v>0</v>
      </c>
      <c r="AO43" s="75">
        <f>+Acres!AO42*'Machinery Operations'!$V52</f>
        <v>0</v>
      </c>
      <c r="AP43" s="75">
        <f>+Acres!AP42*'Machinery Operations'!$V52</f>
        <v>0</v>
      </c>
      <c r="AQ43" s="75">
        <f>+Acres!AQ42*'Machinery Operations'!$V52</f>
        <v>0</v>
      </c>
    </row>
    <row r="44" spans="1:43" ht="18.75" customHeight="1" x14ac:dyDescent="0.2">
      <c r="A44" s="3" t="str">
        <f>+'Machinery Operations'!A53</f>
        <v>Activity</v>
      </c>
      <c r="B44" s="3">
        <f>+'Machinery Operations'!B53</f>
        <v>0</v>
      </c>
      <c r="C44" s="3">
        <f>+'Machinery Operations'!C53</f>
        <v>0</v>
      </c>
      <c r="D44" s="75">
        <f>+Acres!D43*'Machinery Operations'!$V53</f>
        <v>0</v>
      </c>
      <c r="E44" s="75">
        <f>+Acres!E43*'Machinery Operations'!$V53</f>
        <v>0</v>
      </c>
      <c r="F44" s="75">
        <f>+Acres!F43*'Machinery Operations'!$V53</f>
        <v>0</v>
      </c>
      <c r="G44" s="75">
        <f>+Acres!G43*'Machinery Operations'!$V53</f>
        <v>0</v>
      </c>
      <c r="H44" s="75">
        <f>+Acres!H43*'Machinery Operations'!$V53</f>
        <v>0</v>
      </c>
      <c r="I44" s="75">
        <f>+Acres!I43*'Machinery Operations'!$V53</f>
        <v>0</v>
      </c>
      <c r="J44" s="75">
        <f>+Acres!J43*'Machinery Operations'!$V53</f>
        <v>0</v>
      </c>
      <c r="K44" s="75">
        <f>+Acres!K43*'Machinery Operations'!$V53</f>
        <v>0</v>
      </c>
      <c r="L44" s="75">
        <f>+Acres!L43*'Machinery Operations'!$V53</f>
        <v>0</v>
      </c>
      <c r="M44" s="75">
        <f>+Acres!M43*'Machinery Operations'!$V53</f>
        <v>0</v>
      </c>
      <c r="N44" s="75">
        <f>+Acres!N43*'Machinery Operations'!$V53</f>
        <v>0</v>
      </c>
      <c r="O44" s="75">
        <f>+Acres!O43*'Machinery Operations'!$V53</f>
        <v>0</v>
      </c>
      <c r="P44" s="75">
        <f>+Acres!P43*'Machinery Operations'!$V53</f>
        <v>0</v>
      </c>
      <c r="Q44" s="75">
        <f>+Acres!Q43*'Machinery Operations'!$V53</f>
        <v>0</v>
      </c>
      <c r="R44" s="75">
        <f>+Acres!R43*'Machinery Operations'!$V53</f>
        <v>0</v>
      </c>
      <c r="S44" s="75">
        <f>+Acres!S43*'Machinery Operations'!$V53</f>
        <v>0</v>
      </c>
      <c r="T44" s="75">
        <f>+Acres!T43*'Machinery Operations'!$V53</f>
        <v>0</v>
      </c>
      <c r="U44" s="75">
        <f>+Acres!U43*'Machinery Operations'!$V53</f>
        <v>0</v>
      </c>
      <c r="V44" s="75">
        <f>+Acres!V43*'Machinery Operations'!$V53</f>
        <v>0</v>
      </c>
      <c r="W44" s="75">
        <f>+Acres!W43*'Machinery Operations'!$V53</f>
        <v>0</v>
      </c>
      <c r="X44" s="75">
        <f>+Acres!X43*'Machinery Operations'!$V53</f>
        <v>0</v>
      </c>
      <c r="Y44" s="75">
        <f>+Acres!Y43*'Machinery Operations'!$V53</f>
        <v>0</v>
      </c>
      <c r="Z44" s="75">
        <f>+Acres!Z43*'Machinery Operations'!$V53</f>
        <v>0</v>
      </c>
      <c r="AA44" s="75">
        <f>+Acres!AA43*'Machinery Operations'!$V53</f>
        <v>0</v>
      </c>
      <c r="AB44" s="75">
        <f>+Acres!AB43*'Machinery Operations'!$V53</f>
        <v>0</v>
      </c>
      <c r="AC44" s="75">
        <f>+Acres!AC43*'Machinery Operations'!$V53</f>
        <v>0</v>
      </c>
      <c r="AD44" s="75">
        <f>+Acres!AD43*'Machinery Operations'!$V53</f>
        <v>0</v>
      </c>
      <c r="AE44" s="75">
        <f>+Acres!AE43*'Machinery Operations'!$V53</f>
        <v>0</v>
      </c>
      <c r="AF44" s="75">
        <f>+Acres!AF43*'Machinery Operations'!$V53</f>
        <v>0</v>
      </c>
      <c r="AG44" s="75">
        <f>+Acres!AG43*'Machinery Operations'!$V53</f>
        <v>0</v>
      </c>
      <c r="AH44" s="75">
        <f>+Acres!AH43*'Machinery Operations'!$V53</f>
        <v>0</v>
      </c>
      <c r="AI44" s="75">
        <f>+Acres!AI43*'Machinery Operations'!$V53</f>
        <v>0</v>
      </c>
      <c r="AJ44" s="75">
        <f>+Acres!AJ43*'Machinery Operations'!$V53</f>
        <v>0</v>
      </c>
      <c r="AK44" s="75">
        <f>+Acres!AK43*'Machinery Operations'!$V53</f>
        <v>0</v>
      </c>
      <c r="AL44" s="75">
        <f>+Acres!AL43*'Machinery Operations'!$V53</f>
        <v>0</v>
      </c>
      <c r="AM44" s="75">
        <f>+Acres!AM43*'Machinery Operations'!$V53</f>
        <v>0</v>
      </c>
      <c r="AN44" s="75">
        <f>+Acres!AN43*'Machinery Operations'!$V53</f>
        <v>0</v>
      </c>
      <c r="AO44" s="75">
        <f>+Acres!AO43*'Machinery Operations'!$V53</f>
        <v>0</v>
      </c>
      <c r="AP44" s="75">
        <f>+Acres!AP43*'Machinery Operations'!$V53</f>
        <v>0</v>
      </c>
      <c r="AQ44" s="75">
        <f>+Acres!AQ43*'Machinery Operations'!$V53</f>
        <v>0</v>
      </c>
    </row>
    <row r="45" spans="1:43" ht="18.75" customHeight="1" x14ac:dyDescent="0.2">
      <c r="A45" s="3" t="str">
        <f>+'Machinery Operations'!A54</f>
        <v>Activity</v>
      </c>
      <c r="B45" s="3">
        <f>+'Machinery Operations'!B54</f>
        <v>0</v>
      </c>
      <c r="C45" s="3">
        <f>+'Machinery Operations'!C54</f>
        <v>0</v>
      </c>
      <c r="D45" s="75">
        <f>+Acres!D44*'Machinery Operations'!$V54</f>
        <v>0</v>
      </c>
      <c r="E45" s="75">
        <f>+Acres!E44*'Machinery Operations'!$V54</f>
        <v>0</v>
      </c>
      <c r="F45" s="75">
        <f>+Acres!F44*'Machinery Operations'!$V54</f>
        <v>0</v>
      </c>
      <c r="G45" s="75">
        <f>+Acres!G44*'Machinery Operations'!$V54</f>
        <v>0</v>
      </c>
      <c r="H45" s="75">
        <f>+Acres!H44*'Machinery Operations'!$V54</f>
        <v>0</v>
      </c>
      <c r="I45" s="75">
        <f>+Acres!I44*'Machinery Operations'!$V54</f>
        <v>0</v>
      </c>
      <c r="J45" s="75">
        <f>+Acres!J44*'Machinery Operations'!$V54</f>
        <v>0</v>
      </c>
      <c r="K45" s="75">
        <f>+Acres!K44*'Machinery Operations'!$V54</f>
        <v>0</v>
      </c>
      <c r="L45" s="75">
        <f>+Acres!L44*'Machinery Operations'!$V54</f>
        <v>0</v>
      </c>
      <c r="M45" s="75">
        <f>+Acres!M44*'Machinery Operations'!$V54</f>
        <v>0</v>
      </c>
      <c r="N45" s="75">
        <f>+Acres!N44*'Machinery Operations'!$V54</f>
        <v>0</v>
      </c>
      <c r="O45" s="75">
        <f>+Acres!O44*'Machinery Operations'!$V54</f>
        <v>0</v>
      </c>
      <c r="P45" s="75">
        <f>+Acres!P44*'Machinery Operations'!$V54</f>
        <v>0</v>
      </c>
      <c r="Q45" s="75">
        <f>+Acres!Q44*'Machinery Operations'!$V54</f>
        <v>0</v>
      </c>
      <c r="R45" s="75">
        <f>+Acres!R44*'Machinery Operations'!$V54</f>
        <v>0</v>
      </c>
      <c r="S45" s="75">
        <f>+Acres!S44*'Machinery Operations'!$V54</f>
        <v>0</v>
      </c>
      <c r="T45" s="75">
        <f>+Acres!T44*'Machinery Operations'!$V54</f>
        <v>0</v>
      </c>
      <c r="U45" s="75">
        <f>+Acres!U44*'Machinery Operations'!$V54</f>
        <v>0</v>
      </c>
      <c r="V45" s="75">
        <f>+Acres!V44*'Machinery Operations'!$V54</f>
        <v>0</v>
      </c>
      <c r="W45" s="75">
        <f>+Acres!W44*'Machinery Operations'!$V54</f>
        <v>0</v>
      </c>
      <c r="X45" s="75">
        <f>+Acres!X44*'Machinery Operations'!$V54</f>
        <v>0</v>
      </c>
      <c r="Y45" s="75">
        <f>+Acres!Y44*'Machinery Operations'!$V54</f>
        <v>0</v>
      </c>
      <c r="Z45" s="75">
        <f>+Acres!Z44*'Machinery Operations'!$V54</f>
        <v>0</v>
      </c>
      <c r="AA45" s="75">
        <f>+Acres!AA44*'Machinery Operations'!$V54</f>
        <v>0</v>
      </c>
      <c r="AB45" s="75">
        <f>+Acres!AB44*'Machinery Operations'!$V54</f>
        <v>0</v>
      </c>
      <c r="AC45" s="75">
        <f>+Acres!AC44*'Machinery Operations'!$V54</f>
        <v>0</v>
      </c>
      <c r="AD45" s="75">
        <f>+Acres!AD44*'Machinery Operations'!$V54</f>
        <v>0</v>
      </c>
      <c r="AE45" s="75">
        <f>+Acres!AE44*'Machinery Operations'!$V54</f>
        <v>0</v>
      </c>
      <c r="AF45" s="75">
        <f>+Acres!AF44*'Machinery Operations'!$V54</f>
        <v>0</v>
      </c>
      <c r="AG45" s="75">
        <f>+Acres!AG44*'Machinery Operations'!$V54</f>
        <v>0</v>
      </c>
      <c r="AH45" s="75">
        <f>+Acres!AH44*'Machinery Operations'!$V54</f>
        <v>0</v>
      </c>
      <c r="AI45" s="75">
        <f>+Acres!AI44*'Machinery Operations'!$V54</f>
        <v>0</v>
      </c>
      <c r="AJ45" s="75">
        <f>+Acres!AJ44*'Machinery Operations'!$V54</f>
        <v>0</v>
      </c>
      <c r="AK45" s="75">
        <f>+Acres!AK44*'Machinery Operations'!$V54</f>
        <v>0</v>
      </c>
      <c r="AL45" s="75">
        <f>+Acres!AL44*'Machinery Operations'!$V54</f>
        <v>0</v>
      </c>
      <c r="AM45" s="75">
        <f>+Acres!AM44*'Machinery Operations'!$V54</f>
        <v>0</v>
      </c>
      <c r="AN45" s="75">
        <f>+Acres!AN44*'Machinery Operations'!$V54</f>
        <v>0</v>
      </c>
      <c r="AO45" s="75">
        <f>+Acres!AO44*'Machinery Operations'!$V54</f>
        <v>0</v>
      </c>
      <c r="AP45" s="75">
        <f>+Acres!AP44*'Machinery Operations'!$V54</f>
        <v>0</v>
      </c>
      <c r="AQ45" s="75">
        <f>+Acres!AQ44*'Machinery Operations'!$V54</f>
        <v>0</v>
      </c>
    </row>
    <row r="46" spans="1:43" ht="18.75" customHeight="1" x14ac:dyDescent="0.2">
      <c r="A46" s="3" t="str">
        <f>+'Machinery Operations'!A55</f>
        <v>Activity</v>
      </c>
      <c r="B46" s="3">
        <f>+'Machinery Operations'!B55</f>
        <v>0</v>
      </c>
      <c r="C46" s="3">
        <f>+'Machinery Operations'!C55</f>
        <v>0</v>
      </c>
      <c r="D46" s="75">
        <f>+Acres!D45*'Machinery Operations'!$V55</f>
        <v>0</v>
      </c>
      <c r="E46" s="75">
        <f>+Acres!E45*'Machinery Operations'!$V55</f>
        <v>0</v>
      </c>
      <c r="F46" s="75">
        <f>+Acres!F45*'Machinery Operations'!$V55</f>
        <v>0</v>
      </c>
      <c r="G46" s="75">
        <f>+Acres!G45*'Machinery Operations'!$V55</f>
        <v>0</v>
      </c>
      <c r="H46" s="75">
        <f>+Acres!H45*'Machinery Operations'!$V55</f>
        <v>0</v>
      </c>
      <c r="I46" s="75">
        <f>+Acres!I45*'Machinery Operations'!$V55</f>
        <v>0</v>
      </c>
      <c r="J46" s="75">
        <f>+Acres!J45*'Machinery Operations'!$V55</f>
        <v>0</v>
      </c>
      <c r="K46" s="75">
        <f>+Acres!K45*'Machinery Operations'!$V55</f>
        <v>0</v>
      </c>
      <c r="L46" s="75">
        <f>+Acres!L45*'Machinery Operations'!$V55</f>
        <v>0</v>
      </c>
      <c r="M46" s="75">
        <f>+Acres!M45*'Machinery Operations'!$V55</f>
        <v>0</v>
      </c>
      <c r="N46" s="75">
        <f>+Acres!N45*'Machinery Operations'!$V55</f>
        <v>0</v>
      </c>
      <c r="O46" s="75">
        <f>+Acres!O45*'Machinery Operations'!$V55</f>
        <v>0</v>
      </c>
      <c r="P46" s="75">
        <f>+Acres!P45*'Machinery Operations'!$V55</f>
        <v>0</v>
      </c>
      <c r="Q46" s="75">
        <f>+Acres!Q45*'Machinery Operations'!$V55</f>
        <v>0</v>
      </c>
      <c r="R46" s="75">
        <f>+Acres!R45*'Machinery Operations'!$V55</f>
        <v>0</v>
      </c>
      <c r="S46" s="75">
        <f>+Acres!S45*'Machinery Operations'!$V55</f>
        <v>0</v>
      </c>
      <c r="T46" s="75">
        <f>+Acres!T45*'Machinery Operations'!$V55</f>
        <v>0</v>
      </c>
      <c r="U46" s="75">
        <f>+Acres!U45*'Machinery Operations'!$V55</f>
        <v>0</v>
      </c>
      <c r="V46" s="75">
        <f>+Acres!V45*'Machinery Operations'!$V55</f>
        <v>0</v>
      </c>
      <c r="W46" s="75">
        <f>+Acres!W45*'Machinery Operations'!$V55</f>
        <v>0</v>
      </c>
      <c r="X46" s="75">
        <f>+Acres!X45*'Machinery Operations'!$V55</f>
        <v>0</v>
      </c>
      <c r="Y46" s="75">
        <f>+Acres!Y45*'Machinery Operations'!$V55</f>
        <v>0</v>
      </c>
      <c r="Z46" s="75">
        <f>+Acres!Z45*'Machinery Operations'!$V55</f>
        <v>0</v>
      </c>
      <c r="AA46" s="75">
        <f>+Acres!AA45*'Machinery Operations'!$V55</f>
        <v>0</v>
      </c>
      <c r="AB46" s="75">
        <f>+Acres!AB45*'Machinery Operations'!$V55</f>
        <v>0</v>
      </c>
      <c r="AC46" s="75">
        <f>+Acres!AC45*'Machinery Operations'!$V55</f>
        <v>0</v>
      </c>
      <c r="AD46" s="75">
        <f>+Acres!AD45*'Machinery Operations'!$V55</f>
        <v>0</v>
      </c>
      <c r="AE46" s="75">
        <f>+Acres!AE45*'Machinery Operations'!$V55</f>
        <v>0</v>
      </c>
      <c r="AF46" s="75">
        <f>+Acres!AF45*'Machinery Operations'!$V55</f>
        <v>0</v>
      </c>
      <c r="AG46" s="75">
        <f>+Acres!AG45*'Machinery Operations'!$V55</f>
        <v>0</v>
      </c>
      <c r="AH46" s="75">
        <f>+Acres!AH45*'Machinery Operations'!$V55</f>
        <v>0</v>
      </c>
      <c r="AI46" s="75">
        <f>+Acres!AI45*'Machinery Operations'!$V55</f>
        <v>0</v>
      </c>
      <c r="AJ46" s="75">
        <f>+Acres!AJ45*'Machinery Operations'!$V55</f>
        <v>0</v>
      </c>
      <c r="AK46" s="75">
        <f>+Acres!AK45*'Machinery Operations'!$V55</f>
        <v>0</v>
      </c>
      <c r="AL46" s="75">
        <f>+Acres!AL45*'Machinery Operations'!$V55</f>
        <v>0</v>
      </c>
      <c r="AM46" s="75">
        <f>+Acres!AM45*'Machinery Operations'!$V55</f>
        <v>0</v>
      </c>
      <c r="AN46" s="75">
        <f>+Acres!AN45*'Machinery Operations'!$V55</f>
        <v>0</v>
      </c>
      <c r="AO46" s="75">
        <f>+Acres!AO45*'Machinery Operations'!$V55</f>
        <v>0</v>
      </c>
      <c r="AP46" s="75">
        <f>+Acres!AP45*'Machinery Operations'!$V55</f>
        <v>0</v>
      </c>
      <c r="AQ46" s="75">
        <f>+Acres!AQ45*'Machinery Operations'!$V55</f>
        <v>0</v>
      </c>
    </row>
    <row r="47" spans="1:43" ht="16.5" customHeight="1" x14ac:dyDescent="0.2">
      <c r="A47" s="3" t="str">
        <f>+'Machinery Operations'!A56</f>
        <v>Activity</v>
      </c>
      <c r="B47" s="3">
        <f>+'Machinery Operations'!B56</f>
        <v>0</v>
      </c>
      <c r="C47" s="3">
        <f>+'Machinery Operations'!C56</f>
        <v>0</v>
      </c>
      <c r="D47" s="75">
        <f>+Acres!D46*'Machinery Operations'!$V56</f>
        <v>0</v>
      </c>
      <c r="E47" s="75">
        <f>+Acres!E46*'Machinery Operations'!$V56</f>
        <v>0</v>
      </c>
      <c r="F47" s="75">
        <f>+Acres!F46*'Machinery Operations'!$V56</f>
        <v>0</v>
      </c>
      <c r="G47" s="75">
        <f>+Acres!G46*'Machinery Operations'!$V56</f>
        <v>0</v>
      </c>
      <c r="H47" s="75">
        <f>+Acres!H46*'Machinery Operations'!$V56</f>
        <v>0</v>
      </c>
      <c r="I47" s="75">
        <f>+Acres!I46*'Machinery Operations'!$V56</f>
        <v>0</v>
      </c>
      <c r="J47" s="75">
        <f>+Acres!J46*'Machinery Operations'!$V56</f>
        <v>0</v>
      </c>
      <c r="K47" s="75">
        <f>+Acres!K46*'Machinery Operations'!$V56</f>
        <v>0</v>
      </c>
      <c r="L47" s="75">
        <f>+Acres!L46*'Machinery Operations'!$V56</f>
        <v>0</v>
      </c>
      <c r="M47" s="75">
        <f>+Acres!M46*'Machinery Operations'!$V56</f>
        <v>0</v>
      </c>
      <c r="N47" s="75">
        <f>+Acres!N46*'Machinery Operations'!$V56</f>
        <v>0</v>
      </c>
      <c r="O47" s="75">
        <f>+Acres!O46*'Machinery Operations'!$V56</f>
        <v>0</v>
      </c>
      <c r="P47" s="75">
        <f>+Acres!P46*'Machinery Operations'!$V56</f>
        <v>0</v>
      </c>
      <c r="Q47" s="75">
        <f>+Acres!Q46*'Machinery Operations'!$V56</f>
        <v>0</v>
      </c>
      <c r="R47" s="75">
        <f>+Acres!R46*'Machinery Operations'!$V56</f>
        <v>0</v>
      </c>
      <c r="S47" s="75">
        <f>+Acres!S46*'Machinery Operations'!$V56</f>
        <v>0</v>
      </c>
      <c r="T47" s="75">
        <f>+Acres!T46*'Machinery Operations'!$V56</f>
        <v>0</v>
      </c>
      <c r="U47" s="75">
        <f>+Acres!U46*'Machinery Operations'!$V56</f>
        <v>0</v>
      </c>
      <c r="V47" s="75">
        <f>+Acres!V46*'Machinery Operations'!$V56</f>
        <v>0</v>
      </c>
      <c r="W47" s="75">
        <f>+Acres!W46*'Machinery Operations'!$V56</f>
        <v>0</v>
      </c>
      <c r="X47" s="75">
        <f>+Acres!X46*'Machinery Operations'!$V56</f>
        <v>0</v>
      </c>
      <c r="Y47" s="75">
        <f>+Acres!Y46*'Machinery Operations'!$V56</f>
        <v>0</v>
      </c>
      <c r="Z47" s="75">
        <f>+Acres!Z46*'Machinery Operations'!$V56</f>
        <v>0</v>
      </c>
      <c r="AA47" s="75">
        <f>+Acres!AA46*'Machinery Operations'!$V56</f>
        <v>0</v>
      </c>
      <c r="AB47" s="75">
        <f>+Acres!AB46*'Machinery Operations'!$V56</f>
        <v>0</v>
      </c>
      <c r="AC47" s="75">
        <f>+Acres!AC46*'Machinery Operations'!$V56</f>
        <v>0</v>
      </c>
      <c r="AD47" s="75">
        <f>+Acres!AD46*'Machinery Operations'!$V56</f>
        <v>0</v>
      </c>
      <c r="AE47" s="75">
        <f>+Acres!AE46*'Machinery Operations'!$V56</f>
        <v>0</v>
      </c>
      <c r="AF47" s="75">
        <f>+Acres!AF46*'Machinery Operations'!$V56</f>
        <v>0</v>
      </c>
      <c r="AG47" s="75">
        <f>+Acres!AG46*'Machinery Operations'!$V56</f>
        <v>0</v>
      </c>
      <c r="AH47" s="75">
        <f>+Acres!AH46*'Machinery Operations'!$V56</f>
        <v>0</v>
      </c>
      <c r="AI47" s="75">
        <f>+Acres!AI46*'Machinery Operations'!$V56</f>
        <v>0</v>
      </c>
      <c r="AJ47" s="75">
        <f>+Acres!AJ46*'Machinery Operations'!$V56</f>
        <v>0</v>
      </c>
      <c r="AK47" s="75">
        <f>+Acres!AK46*'Machinery Operations'!$V56</f>
        <v>0</v>
      </c>
      <c r="AL47" s="75">
        <f>+Acres!AL46*'Machinery Operations'!$V56</f>
        <v>0</v>
      </c>
      <c r="AM47" s="75">
        <f>+Acres!AM46*'Machinery Operations'!$V56</f>
        <v>0</v>
      </c>
      <c r="AN47" s="75">
        <f>+Acres!AN46*'Machinery Operations'!$V56</f>
        <v>0</v>
      </c>
      <c r="AO47" s="75">
        <f>+Acres!AO46*'Machinery Operations'!$V56</f>
        <v>0</v>
      </c>
      <c r="AP47" s="75">
        <f>+Acres!AP46*'Machinery Operations'!$V56</f>
        <v>0</v>
      </c>
      <c r="AQ47" s="75">
        <f>+Acres!AQ46*'Machinery Operations'!$V56</f>
        <v>0</v>
      </c>
    </row>
    <row r="48" spans="1:43" ht="16.5" customHeight="1" x14ac:dyDescent="0.2">
      <c r="A48" s="3" t="str">
        <f>+'Machinery Operations'!A57</f>
        <v>Activity</v>
      </c>
      <c r="B48" s="3">
        <f>+'Machinery Operations'!B57</f>
        <v>0</v>
      </c>
      <c r="C48" s="3">
        <f>+'Machinery Operations'!C57</f>
        <v>0</v>
      </c>
      <c r="D48" s="75">
        <f>+Acres!D47*'Machinery Operations'!$V57</f>
        <v>0</v>
      </c>
      <c r="E48" s="75">
        <f>+Acres!E47*'Machinery Operations'!$V57</f>
        <v>0</v>
      </c>
      <c r="F48" s="75">
        <f>+Acres!F47*'Machinery Operations'!$V57</f>
        <v>0</v>
      </c>
      <c r="G48" s="75">
        <f>+Acres!G47*'Machinery Operations'!$V57</f>
        <v>0</v>
      </c>
      <c r="H48" s="75">
        <f>+Acres!H47*'Machinery Operations'!$V57</f>
        <v>0</v>
      </c>
      <c r="I48" s="75">
        <f>+Acres!I47*'Machinery Operations'!$V57</f>
        <v>0</v>
      </c>
      <c r="J48" s="75">
        <f>+Acres!J47*'Machinery Operations'!$V57</f>
        <v>0</v>
      </c>
      <c r="K48" s="75">
        <f>+Acres!K47*'Machinery Operations'!$V57</f>
        <v>0</v>
      </c>
      <c r="L48" s="75">
        <f>+Acres!L47*'Machinery Operations'!$V57</f>
        <v>0</v>
      </c>
      <c r="M48" s="75">
        <f>+Acres!M47*'Machinery Operations'!$V57</f>
        <v>0</v>
      </c>
      <c r="N48" s="75">
        <f>+Acres!N47*'Machinery Operations'!$V57</f>
        <v>0</v>
      </c>
      <c r="O48" s="75">
        <f>+Acres!O47*'Machinery Operations'!$V57</f>
        <v>0</v>
      </c>
      <c r="P48" s="75">
        <f>+Acres!P47*'Machinery Operations'!$V57</f>
        <v>0</v>
      </c>
      <c r="Q48" s="75">
        <f>+Acres!Q47*'Machinery Operations'!$V57</f>
        <v>0</v>
      </c>
      <c r="R48" s="75">
        <f>+Acres!R47*'Machinery Operations'!$V57</f>
        <v>0</v>
      </c>
      <c r="S48" s="75">
        <f>+Acres!S47*'Machinery Operations'!$V57</f>
        <v>0</v>
      </c>
      <c r="T48" s="75">
        <f>+Acres!T47*'Machinery Operations'!$V57</f>
        <v>0</v>
      </c>
      <c r="U48" s="75">
        <f>+Acres!U47*'Machinery Operations'!$V57</f>
        <v>0</v>
      </c>
      <c r="V48" s="75">
        <f>+Acres!V47*'Machinery Operations'!$V57</f>
        <v>0</v>
      </c>
      <c r="W48" s="75">
        <f>+Acres!W47*'Machinery Operations'!$V57</f>
        <v>0</v>
      </c>
      <c r="X48" s="75">
        <f>+Acres!X47*'Machinery Operations'!$V57</f>
        <v>0</v>
      </c>
      <c r="Y48" s="75">
        <f>+Acres!Y47*'Machinery Operations'!$V57</f>
        <v>0</v>
      </c>
      <c r="Z48" s="75">
        <f>+Acres!Z47*'Machinery Operations'!$V57</f>
        <v>0</v>
      </c>
      <c r="AA48" s="75">
        <f>+Acres!AA47*'Machinery Operations'!$V57</f>
        <v>0</v>
      </c>
      <c r="AB48" s="75">
        <f>+Acres!AB47*'Machinery Operations'!$V57</f>
        <v>0</v>
      </c>
      <c r="AC48" s="75">
        <f>+Acres!AC47*'Machinery Operations'!$V57</f>
        <v>0</v>
      </c>
      <c r="AD48" s="75">
        <f>+Acres!AD47*'Machinery Operations'!$V57</f>
        <v>0</v>
      </c>
      <c r="AE48" s="75">
        <f>+Acres!AE47*'Machinery Operations'!$V57</f>
        <v>0</v>
      </c>
      <c r="AF48" s="75">
        <f>+Acres!AF47*'Machinery Operations'!$V57</f>
        <v>0</v>
      </c>
      <c r="AG48" s="75">
        <f>+Acres!AG47*'Machinery Operations'!$V57</f>
        <v>0</v>
      </c>
      <c r="AH48" s="75">
        <f>+Acres!AH47*'Machinery Operations'!$V57</f>
        <v>0</v>
      </c>
      <c r="AI48" s="75">
        <f>+Acres!AI47*'Machinery Operations'!$V57</f>
        <v>0</v>
      </c>
      <c r="AJ48" s="75">
        <f>+Acres!AJ47*'Machinery Operations'!$V57</f>
        <v>0</v>
      </c>
      <c r="AK48" s="75">
        <f>+Acres!AK47*'Machinery Operations'!$V57</f>
        <v>0</v>
      </c>
      <c r="AL48" s="75">
        <f>+Acres!AL47*'Machinery Operations'!$V57</f>
        <v>0</v>
      </c>
      <c r="AM48" s="75">
        <f>+Acres!AM47*'Machinery Operations'!$V57</f>
        <v>0</v>
      </c>
      <c r="AN48" s="75">
        <f>+Acres!AN47*'Machinery Operations'!$V57</f>
        <v>0</v>
      </c>
      <c r="AO48" s="75">
        <f>+Acres!AO47*'Machinery Operations'!$V57</f>
        <v>0</v>
      </c>
      <c r="AP48" s="75">
        <f>+Acres!AP47*'Machinery Operations'!$V57</f>
        <v>0</v>
      </c>
      <c r="AQ48" s="75">
        <f>+Acres!AQ47*'Machinery Operations'!$V57</f>
        <v>0</v>
      </c>
    </row>
    <row r="49" spans="1:43" ht="16.5" customHeight="1" x14ac:dyDescent="0.2">
      <c r="A49" s="3" t="str">
        <f>+'Machinery Operations'!A58</f>
        <v>Activity</v>
      </c>
      <c r="B49" s="3">
        <f>+'Machinery Operations'!B58</f>
        <v>0</v>
      </c>
      <c r="C49" s="3">
        <f>+'Machinery Operations'!C58</f>
        <v>0</v>
      </c>
      <c r="D49" s="75">
        <f>+Acres!D48*'Machinery Operations'!$V58</f>
        <v>0</v>
      </c>
      <c r="E49" s="75">
        <f>+Acres!E48*'Machinery Operations'!$V58</f>
        <v>0</v>
      </c>
      <c r="F49" s="75">
        <f>+Acres!F48*'Machinery Operations'!$V58</f>
        <v>0</v>
      </c>
      <c r="G49" s="75">
        <f>+Acres!G48*'Machinery Operations'!$V58</f>
        <v>0</v>
      </c>
      <c r="H49" s="75">
        <f>+Acres!H48*'Machinery Operations'!$V58</f>
        <v>0</v>
      </c>
      <c r="I49" s="75">
        <f>+Acres!I48*'Machinery Operations'!$V58</f>
        <v>0</v>
      </c>
      <c r="J49" s="75">
        <f>+Acres!J48*'Machinery Operations'!$V58</f>
        <v>0</v>
      </c>
      <c r="K49" s="75">
        <f>+Acres!K48*'Machinery Operations'!$V58</f>
        <v>0</v>
      </c>
      <c r="L49" s="75">
        <f>+Acres!L48*'Machinery Operations'!$V58</f>
        <v>0</v>
      </c>
      <c r="M49" s="75">
        <f>+Acres!M48*'Machinery Operations'!$V58</f>
        <v>0</v>
      </c>
      <c r="N49" s="75">
        <f>+Acres!N48*'Machinery Operations'!$V58</f>
        <v>0</v>
      </c>
      <c r="O49" s="75">
        <f>+Acres!O48*'Machinery Operations'!$V58</f>
        <v>0</v>
      </c>
      <c r="P49" s="75">
        <f>+Acres!P48*'Machinery Operations'!$V58</f>
        <v>0</v>
      </c>
      <c r="Q49" s="75">
        <f>+Acres!Q48*'Machinery Operations'!$V58</f>
        <v>0</v>
      </c>
      <c r="R49" s="75">
        <f>+Acres!R48*'Machinery Operations'!$V58</f>
        <v>0</v>
      </c>
      <c r="S49" s="75">
        <f>+Acres!S48*'Machinery Operations'!$V58</f>
        <v>0</v>
      </c>
      <c r="T49" s="75">
        <f>+Acres!T48*'Machinery Operations'!$V58</f>
        <v>0</v>
      </c>
      <c r="U49" s="75">
        <f>+Acres!U48*'Machinery Operations'!$V58</f>
        <v>0</v>
      </c>
      <c r="V49" s="75">
        <f>+Acres!V48*'Machinery Operations'!$V58</f>
        <v>0</v>
      </c>
      <c r="W49" s="75">
        <f>+Acres!W48*'Machinery Operations'!$V58</f>
        <v>0</v>
      </c>
      <c r="X49" s="75">
        <f>+Acres!X48*'Machinery Operations'!$V58</f>
        <v>0</v>
      </c>
      <c r="Y49" s="75">
        <f>+Acres!Y48*'Machinery Operations'!$V58</f>
        <v>0</v>
      </c>
      <c r="Z49" s="75">
        <f>+Acres!Z48*'Machinery Operations'!$V58</f>
        <v>0</v>
      </c>
      <c r="AA49" s="75">
        <f>+Acres!AA48*'Machinery Operations'!$V58</f>
        <v>0</v>
      </c>
      <c r="AB49" s="75">
        <f>+Acres!AB48*'Machinery Operations'!$V58</f>
        <v>0</v>
      </c>
      <c r="AC49" s="75">
        <f>+Acres!AC48*'Machinery Operations'!$V58</f>
        <v>0</v>
      </c>
      <c r="AD49" s="75">
        <f>+Acres!AD48*'Machinery Operations'!$V58</f>
        <v>0</v>
      </c>
      <c r="AE49" s="75">
        <f>+Acres!AE48*'Machinery Operations'!$V58</f>
        <v>0</v>
      </c>
      <c r="AF49" s="75">
        <f>+Acres!AF48*'Machinery Operations'!$V58</f>
        <v>0</v>
      </c>
      <c r="AG49" s="75">
        <f>+Acres!AG48*'Machinery Operations'!$V58</f>
        <v>0</v>
      </c>
      <c r="AH49" s="75">
        <f>+Acres!AH48*'Machinery Operations'!$V58</f>
        <v>0</v>
      </c>
      <c r="AI49" s="75">
        <f>+Acres!AI48*'Machinery Operations'!$V58</f>
        <v>0</v>
      </c>
      <c r="AJ49" s="75">
        <f>+Acres!AJ48*'Machinery Operations'!$V58</f>
        <v>0</v>
      </c>
      <c r="AK49" s="75">
        <f>+Acres!AK48*'Machinery Operations'!$V58</f>
        <v>0</v>
      </c>
      <c r="AL49" s="75">
        <f>+Acres!AL48*'Machinery Operations'!$V58</f>
        <v>0</v>
      </c>
      <c r="AM49" s="75">
        <f>+Acres!AM48*'Machinery Operations'!$V58</f>
        <v>0</v>
      </c>
      <c r="AN49" s="75">
        <f>+Acres!AN48*'Machinery Operations'!$V58</f>
        <v>0</v>
      </c>
      <c r="AO49" s="75">
        <f>+Acres!AO48*'Machinery Operations'!$V58</f>
        <v>0</v>
      </c>
      <c r="AP49" s="75">
        <f>+Acres!AP48*'Machinery Operations'!$V58</f>
        <v>0</v>
      </c>
      <c r="AQ49" s="75">
        <f>+Acres!AQ48*'Machinery Operations'!$V58</f>
        <v>0</v>
      </c>
    </row>
    <row r="50" spans="1:43" ht="16.5" customHeight="1" x14ac:dyDescent="0.2">
      <c r="A50" s="3" t="str">
        <f>+'Machinery Operations'!A59</f>
        <v>Activity</v>
      </c>
      <c r="B50" s="3">
        <f>+'Machinery Operations'!B59</f>
        <v>0</v>
      </c>
      <c r="C50" s="3">
        <f>+'Machinery Operations'!C59</f>
        <v>0</v>
      </c>
      <c r="D50" s="75">
        <f>+Acres!D49*'Machinery Operations'!$V59</f>
        <v>0</v>
      </c>
      <c r="E50" s="75">
        <f>+Acres!E49*'Machinery Operations'!$V59</f>
        <v>0</v>
      </c>
      <c r="F50" s="75">
        <f>+Acres!F49*'Machinery Operations'!$V59</f>
        <v>0</v>
      </c>
      <c r="G50" s="75">
        <f>+Acres!G49*'Machinery Operations'!$V59</f>
        <v>0</v>
      </c>
      <c r="H50" s="75">
        <f>+Acres!H49*'Machinery Operations'!$V59</f>
        <v>0</v>
      </c>
      <c r="I50" s="75">
        <f>+Acres!I49*'Machinery Operations'!$V59</f>
        <v>0</v>
      </c>
      <c r="J50" s="75">
        <f>+Acres!J49*'Machinery Operations'!$V59</f>
        <v>0</v>
      </c>
      <c r="K50" s="75">
        <f>+Acres!K49*'Machinery Operations'!$V59</f>
        <v>0</v>
      </c>
      <c r="L50" s="75">
        <f>+Acres!L49*'Machinery Operations'!$V59</f>
        <v>0</v>
      </c>
      <c r="M50" s="75">
        <f>+Acres!M49*'Machinery Operations'!$V59</f>
        <v>0</v>
      </c>
      <c r="N50" s="75">
        <f>+Acres!N49*'Machinery Operations'!$V59</f>
        <v>0</v>
      </c>
      <c r="O50" s="75">
        <f>+Acres!O49*'Machinery Operations'!$V59</f>
        <v>0</v>
      </c>
      <c r="P50" s="75">
        <f>+Acres!P49*'Machinery Operations'!$V59</f>
        <v>0</v>
      </c>
      <c r="Q50" s="75">
        <f>+Acres!Q49*'Machinery Operations'!$V59</f>
        <v>0</v>
      </c>
      <c r="R50" s="75">
        <f>+Acres!R49*'Machinery Operations'!$V59</f>
        <v>0</v>
      </c>
      <c r="S50" s="75">
        <f>+Acres!S49*'Machinery Operations'!$V59</f>
        <v>0</v>
      </c>
      <c r="T50" s="75">
        <f>+Acres!T49*'Machinery Operations'!$V59</f>
        <v>0</v>
      </c>
      <c r="U50" s="75">
        <f>+Acres!U49*'Machinery Operations'!$V59</f>
        <v>0</v>
      </c>
      <c r="V50" s="75">
        <f>+Acres!V49*'Machinery Operations'!$V59</f>
        <v>0</v>
      </c>
      <c r="W50" s="75">
        <f>+Acres!W49*'Machinery Operations'!$V59</f>
        <v>0</v>
      </c>
      <c r="X50" s="75">
        <f>+Acres!X49*'Machinery Operations'!$V59</f>
        <v>0</v>
      </c>
      <c r="Y50" s="75">
        <f>+Acres!Y49*'Machinery Operations'!$V59</f>
        <v>0</v>
      </c>
      <c r="Z50" s="75">
        <f>+Acres!Z49*'Machinery Operations'!$V59</f>
        <v>0</v>
      </c>
      <c r="AA50" s="75">
        <f>+Acres!AA49*'Machinery Operations'!$V59</f>
        <v>0</v>
      </c>
      <c r="AB50" s="75">
        <f>+Acres!AB49*'Machinery Operations'!$V59</f>
        <v>0</v>
      </c>
      <c r="AC50" s="75">
        <f>+Acres!AC49*'Machinery Operations'!$V59</f>
        <v>0</v>
      </c>
      <c r="AD50" s="75">
        <f>+Acres!AD49*'Machinery Operations'!$V59</f>
        <v>0</v>
      </c>
      <c r="AE50" s="75">
        <f>+Acres!AE49*'Machinery Operations'!$V59</f>
        <v>0</v>
      </c>
      <c r="AF50" s="75">
        <f>+Acres!AF49*'Machinery Operations'!$V59</f>
        <v>0</v>
      </c>
      <c r="AG50" s="75">
        <f>+Acres!AG49*'Machinery Operations'!$V59</f>
        <v>0</v>
      </c>
      <c r="AH50" s="75">
        <f>+Acres!AH49*'Machinery Operations'!$V59</f>
        <v>0</v>
      </c>
      <c r="AI50" s="75">
        <f>+Acres!AI49*'Machinery Operations'!$V59</f>
        <v>0</v>
      </c>
      <c r="AJ50" s="75">
        <f>+Acres!AJ49*'Machinery Operations'!$V59</f>
        <v>0</v>
      </c>
      <c r="AK50" s="75">
        <f>+Acres!AK49*'Machinery Operations'!$V59</f>
        <v>0</v>
      </c>
      <c r="AL50" s="75">
        <f>+Acres!AL49*'Machinery Operations'!$V59</f>
        <v>0</v>
      </c>
      <c r="AM50" s="75">
        <f>+Acres!AM49*'Machinery Operations'!$V59</f>
        <v>0</v>
      </c>
      <c r="AN50" s="75">
        <f>+Acres!AN49*'Machinery Operations'!$V59</f>
        <v>0</v>
      </c>
      <c r="AO50" s="75">
        <f>+Acres!AO49*'Machinery Operations'!$V59</f>
        <v>0</v>
      </c>
      <c r="AP50" s="75">
        <f>+Acres!AP49*'Machinery Operations'!$V59</f>
        <v>0</v>
      </c>
      <c r="AQ50" s="75">
        <f>+Acres!AQ49*'Machinery Operations'!$V59</f>
        <v>0</v>
      </c>
    </row>
    <row r="51" spans="1:43" ht="16.5" customHeight="1" x14ac:dyDescent="0.2">
      <c r="A51" s="3" t="str">
        <f>+'Machinery Operations'!A60</f>
        <v>Activity</v>
      </c>
      <c r="B51" s="3">
        <f>+'Machinery Operations'!B60</f>
        <v>0</v>
      </c>
      <c r="C51" s="3">
        <f>+'Machinery Operations'!C60</f>
        <v>0</v>
      </c>
      <c r="D51" s="75">
        <f>+Acres!D50*'Machinery Operations'!$V60</f>
        <v>0</v>
      </c>
      <c r="E51" s="75">
        <f>+Acres!E50*'Machinery Operations'!$V60</f>
        <v>0</v>
      </c>
      <c r="F51" s="75">
        <f>+Acres!F50*'Machinery Operations'!$V60</f>
        <v>0</v>
      </c>
      <c r="G51" s="75">
        <f>+Acres!G50*'Machinery Operations'!$V60</f>
        <v>0</v>
      </c>
      <c r="H51" s="75">
        <f>+Acres!H50*'Machinery Operations'!$V60</f>
        <v>0</v>
      </c>
      <c r="I51" s="75">
        <f>+Acres!I50*'Machinery Operations'!$V60</f>
        <v>0</v>
      </c>
      <c r="J51" s="75">
        <f>+Acres!J50*'Machinery Operations'!$V60</f>
        <v>0</v>
      </c>
      <c r="K51" s="75">
        <f>+Acres!K50*'Machinery Operations'!$V60</f>
        <v>0</v>
      </c>
      <c r="L51" s="75">
        <f>+Acres!L50*'Machinery Operations'!$V60</f>
        <v>0</v>
      </c>
      <c r="M51" s="75">
        <f>+Acres!M50*'Machinery Operations'!$V60</f>
        <v>0</v>
      </c>
      <c r="N51" s="75">
        <f>+Acres!N50*'Machinery Operations'!$V60</f>
        <v>0</v>
      </c>
      <c r="O51" s="75">
        <f>+Acres!O50*'Machinery Operations'!$V60</f>
        <v>0</v>
      </c>
      <c r="P51" s="75">
        <f>+Acres!P50*'Machinery Operations'!$V60</f>
        <v>0</v>
      </c>
      <c r="Q51" s="75">
        <f>+Acres!Q50*'Machinery Operations'!$V60</f>
        <v>0</v>
      </c>
      <c r="R51" s="75">
        <f>+Acres!R50*'Machinery Operations'!$V60</f>
        <v>0</v>
      </c>
      <c r="S51" s="75">
        <f>+Acres!S50*'Machinery Operations'!$V60</f>
        <v>0</v>
      </c>
      <c r="T51" s="75">
        <f>+Acres!T50*'Machinery Operations'!$V60</f>
        <v>0</v>
      </c>
      <c r="U51" s="75">
        <f>+Acres!U50*'Machinery Operations'!$V60</f>
        <v>0</v>
      </c>
      <c r="V51" s="75">
        <f>+Acres!V50*'Machinery Operations'!$V60</f>
        <v>0</v>
      </c>
      <c r="W51" s="75">
        <f>+Acres!W50*'Machinery Operations'!$V60</f>
        <v>0</v>
      </c>
      <c r="X51" s="75">
        <f>+Acres!X50*'Machinery Operations'!$V60</f>
        <v>0</v>
      </c>
      <c r="Y51" s="75">
        <f>+Acres!Y50*'Machinery Operations'!$V60</f>
        <v>0</v>
      </c>
      <c r="Z51" s="75">
        <f>+Acres!Z50*'Machinery Operations'!$V60</f>
        <v>0</v>
      </c>
      <c r="AA51" s="75">
        <f>+Acres!AA50*'Machinery Operations'!$V60</f>
        <v>0</v>
      </c>
      <c r="AB51" s="75">
        <f>+Acres!AB50*'Machinery Operations'!$V60</f>
        <v>0</v>
      </c>
      <c r="AC51" s="75">
        <f>+Acres!AC50*'Machinery Operations'!$V60</f>
        <v>0</v>
      </c>
      <c r="AD51" s="75">
        <f>+Acres!AD50*'Machinery Operations'!$V60</f>
        <v>0</v>
      </c>
      <c r="AE51" s="75">
        <f>+Acres!AE50*'Machinery Operations'!$V60</f>
        <v>0</v>
      </c>
      <c r="AF51" s="75">
        <f>+Acres!AF50*'Machinery Operations'!$V60</f>
        <v>0</v>
      </c>
      <c r="AG51" s="75">
        <f>+Acres!AG50*'Machinery Operations'!$V60</f>
        <v>0</v>
      </c>
      <c r="AH51" s="75">
        <f>+Acres!AH50*'Machinery Operations'!$V60</f>
        <v>0</v>
      </c>
      <c r="AI51" s="75">
        <f>+Acres!AI50*'Machinery Operations'!$V60</f>
        <v>0</v>
      </c>
      <c r="AJ51" s="75">
        <f>+Acres!AJ50*'Machinery Operations'!$V60</f>
        <v>0</v>
      </c>
      <c r="AK51" s="75">
        <f>+Acres!AK50*'Machinery Operations'!$V60</f>
        <v>0</v>
      </c>
      <c r="AL51" s="75">
        <f>+Acres!AL50*'Machinery Operations'!$V60</f>
        <v>0</v>
      </c>
      <c r="AM51" s="75">
        <f>+Acres!AM50*'Machinery Operations'!$V60</f>
        <v>0</v>
      </c>
      <c r="AN51" s="75">
        <f>+Acres!AN50*'Machinery Operations'!$V60</f>
        <v>0</v>
      </c>
      <c r="AO51" s="75">
        <f>+Acres!AO50*'Machinery Operations'!$V60</f>
        <v>0</v>
      </c>
      <c r="AP51" s="75">
        <f>+Acres!AP50*'Machinery Operations'!$V60</f>
        <v>0</v>
      </c>
      <c r="AQ51" s="75">
        <f>+Acres!AQ50*'Machinery Operations'!$V60</f>
        <v>0</v>
      </c>
    </row>
    <row r="52" spans="1:43" ht="16.5" customHeight="1" x14ac:dyDescent="0.2">
      <c r="A52" s="3" t="str">
        <f>+'Machinery Operations'!A61</f>
        <v>Activity</v>
      </c>
      <c r="B52" s="3">
        <f>+'Machinery Operations'!B61</f>
        <v>0</v>
      </c>
      <c r="C52" s="3">
        <f>+'Machinery Operations'!C61</f>
        <v>0</v>
      </c>
      <c r="D52" s="75">
        <f>+Acres!D51*'Machinery Operations'!$V61</f>
        <v>0</v>
      </c>
      <c r="E52" s="75">
        <f>+Acres!E51*'Machinery Operations'!$V61</f>
        <v>0</v>
      </c>
      <c r="F52" s="75">
        <f>+Acres!F51*'Machinery Operations'!$V61</f>
        <v>0</v>
      </c>
      <c r="G52" s="75">
        <f>+Acres!G51*'Machinery Operations'!$V61</f>
        <v>0</v>
      </c>
      <c r="H52" s="75">
        <f>+Acres!H51*'Machinery Operations'!$V61</f>
        <v>0</v>
      </c>
      <c r="I52" s="75">
        <f>+Acres!I51*'Machinery Operations'!$V61</f>
        <v>0</v>
      </c>
      <c r="J52" s="75">
        <f>+Acres!J51*'Machinery Operations'!$V61</f>
        <v>0</v>
      </c>
      <c r="K52" s="75">
        <f>+Acres!K51*'Machinery Operations'!$V61</f>
        <v>0</v>
      </c>
      <c r="L52" s="75">
        <f>+Acres!L51*'Machinery Operations'!$V61</f>
        <v>0</v>
      </c>
      <c r="M52" s="75">
        <f>+Acres!M51*'Machinery Operations'!$V61</f>
        <v>0</v>
      </c>
      <c r="N52" s="75">
        <f>+Acres!N51*'Machinery Operations'!$V61</f>
        <v>0</v>
      </c>
      <c r="O52" s="75">
        <f>+Acres!O51*'Machinery Operations'!$V61</f>
        <v>0</v>
      </c>
      <c r="P52" s="75">
        <f>+Acres!P51*'Machinery Operations'!$V61</f>
        <v>0</v>
      </c>
      <c r="Q52" s="75">
        <f>+Acres!Q51*'Machinery Operations'!$V61</f>
        <v>0</v>
      </c>
      <c r="R52" s="75">
        <f>+Acres!R51*'Machinery Operations'!$V61</f>
        <v>0</v>
      </c>
      <c r="S52" s="75">
        <f>+Acres!S51*'Machinery Operations'!$V61</f>
        <v>0</v>
      </c>
      <c r="T52" s="75">
        <f>+Acres!T51*'Machinery Operations'!$V61</f>
        <v>0</v>
      </c>
      <c r="U52" s="75">
        <f>+Acres!U51*'Machinery Operations'!$V61</f>
        <v>0</v>
      </c>
      <c r="V52" s="75">
        <f>+Acres!V51*'Machinery Operations'!$V61</f>
        <v>0</v>
      </c>
      <c r="W52" s="75">
        <f>+Acres!W51*'Machinery Operations'!$V61</f>
        <v>0</v>
      </c>
      <c r="X52" s="75">
        <f>+Acres!X51*'Machinery Operations'!$V61</f>
        <v>0</v>
      </c>
      <c r="Y52" s="75">
        <f>+Acres!Y51*'Machinery Operations'!$V61</f>
        <v>0</v>
      </c>
      <c r="Z52" s="75">
        <f>+Acres!Z51*'Machinery Operations'!$V61</f>
        <v>0</v>
      </c>
      <c r="AA52" s="75">
        <f>+Acres!AA51*'Machinery Operations'!$V61</f>
        <v>0</v>
      </c>
      <c r="AB52" s="75">
        <f>+Acres!AB51*'Machinery Operations'!$V61</f>
        <v>0</v>
      </c>
      <c r="AC52" s="75">
        <f>+Acres!AC51*'Machinery Operations'!$V61</f>
        <v>0</v>
      </c>
      <c r="AD52" s="75">
        <f>+Acres!AD51*'Machinery Operations'!$V61</f>
        <v>0</v>
      </c>
      <c r="AE52" s="75">
        <f>+Acres!AE51*'Machinery Operations'!$V61</f>
        <v>0</v>
      </c>
      <c r="AF52" s="75">
        <f>+Acres!AF51*'Machinery Operations'!$V61</f>
        <v>0</v>
      </c>
      <c r="AG52" s="75">
        <f>+Acres!AG51*'Machinery Operations'!$V61</f>
        <v>0</v>
      </c>
      <c r="AH52" s="75">
        <f>+Acres!AH51*'Machinery Operations'!$V61</f>
        <v>0</v>
      </c>
      <c r="AI52" s="75">
        <f>+Acres!AI51*'Machinery Operations'!$V61</f>
        <v>0</v>
      </c>
      <c r="AJ52" s="75">
        <f>+Acres!AJ51*'Machinery Operations'!$V61</f>
        <v>0</v>
      </c>
      <c r="AK52" s="75">
        <f>+Acres!AK51*'Machinery Operations'!$V61</f>
        <v>0</v>
      </c>
      <c r="AL52" s="75">
        <f>+Acres!AL51*'Machinery Operations'!$V61</f>
        <v>0</v>
      </c>
      <c r="AM52" s="75">
        <f>+Acres!AM51*'Machinery Operations'!$V61</f>
        <v>0</v>
      </c>
      <c r="AN52" s="75">
        <f>+Acres!AN51*'Machinery Operations'!$V61</f>
        <v>0</v>
      </c>
      <c r="AO52" s="75">
        <f>+Acres!AO51*'Machinery Operations'!$V61</f>
        <v>0</v>
      </c>
      <c r="AP52" s="75">
        <f>+Acres!AP51*'Machinery Operations'!$V61</f>
        <v>0</v>
      </c>
      <c r="AQ52" s="75">
        <f>+Acres!AQ51*'Machinery Operations'!$V61</f>
        <v>0</v>
      </c>
    </row>
    <row r="53" spans="1:43" ht="18.75" customHeight="1" x14ac:dyDescent="0.2">
      <c r="A53" s="3" t="str">
        <f>+'Machinery Operations'!A62</f>
        <v>Activity</v>
      </c>
      <c r="B53" s="3">
        <f>+'Machinery Operations'!B62</f>
        <v>0</v>
      </c>
      <c r="C53" s="3">
        <f>+'Machinery Operations'!C62</f>
        <v>0</v>
      </c>
      <c r="D53" s="75">
        <f>+Acres!D52*'Machinery Operations'!$V62</f>
        <v>0</v>
      </c>
      <c r="E53" s="75">
        <f>+Acres!E52*'Machinery Operations'!$V62</f>
        <v>0</v>
      </c>
      <c r="F53" s="75">
        <f>+Acres!F52*'Machinery Operations'!$V62</f>
        <v>0</v>
      </c>
      <c r="G53" s="75">
        <f>+Acres!G52*'Machinery Operations'!$V62</f>
        <v>0</v>
      </c>
      <c r="H53" s="75">
        <f>+Acres!H52*'Machinery Operations'!$V62</f>
        <v>0</v>
      </c>
      <c r="I53" s="75">
        <f>+Acres!I52*'Machinery Operations'!$V62</f>
        <v>0</v>
      </c>
      <c r="J53" s="75">
        <f>+Acres!J52*'Machinery Operations'!$V62</f>
        <v>0</v>
      </c>
      <c r="K53" s="75">
        <f>+Acres!K52*'Machinery Operations'!$V62</f>
        <v>0</v>
      </c>
      <c r="L53" s="75">
        <f>+Acres!L52*'Machinery Operations'!$V62</f>
        <v>0</v>
      </c>
      <c r="M53" s="75">
        <f>+Acres!M52*'Machinery Operations'!$V62</f>
        <v>0</v>
      </c>
      <c r="N53" s="75">
        <f>+Acres!N52*'Machinery Operations'!$V62</f>
        <v>0</v>
      </c>
      <c r="O53" s="75">
        <f>+Acres!O52*'Machinery Operations'!$V62</f>
        <v>0</v>
      </c>
      <c r="P53" s="75">
        <f>+Acres!P52*'Machinery Operations'!$V62</f>
        <v>0</v>
      </c>
      <c r="Q53" s="75">
        <f>+Acres!Q52*'Machinery Operations'!$V62</f>
        <v>0</v>
      </c>
      <c r="R53" s="75">
        <f>+Acres!R52*'Machinery Operations'!$V62</f>
        <v>0</v>
      </c>
      <c r="S53" s="75">
        <f>+Acres!S52*'Machinery Operations'!$V62</f>
        <v>0</v>
      </c>
      <c r="T53" s="75">
        <f>+Acres!T52*'Machinery Operations'!$V62</f>
        <v>0</v>
      </c>
      <c r="U53" s="75">
        <f>+Acres!U52*'Machinery Operations'!$V62</f>
        <v>0</v>
      </c>
      <c r="V53" s="75">
        <f>+Acres!V52*'Machinery Operations'!$V62</f>
        <v>0</v>
      </c>
      <c r="W53" s="75">
        <f>+Acres!W52*'Machinery Operations'!$V62</f>
        <v>0</v>
      </c>
      <c r="X53" s="75">
        <f>+Acres!X52*'Machinery Operations'!$V62</f>
        <v>0</v>
      </c>
      <c r="Y53" s="75">
        <f>+Acres!Y52*'Machinery Operations'!$V62</f>
        <v>0</v>
      </c>
      <c r="Z53" s="75">
        <f>+Acres!Z52*'Machinery Operations'!$V62</f>
        <v>0</v>
      </c>
      <c r="AA53" s="75">
        <f>+Acres!AA52*'Machinery Operations'!$V62</f>
        <v>0</v>
      </c>
      <c r="AB53" s="75">
        <f>+Acres!AB52*'Machinery Operations'!$V62</f>
        <v>0</v>
      </c>
      <c r="AC53" s="75">
        <f>+Acres!AC52*'Machinery Operations'!$V62</f>
        <v>0</v>
      </c>
      <c r="AD53" s="75">
        <f>+Acres!AD52*'Machinery Operations'!$V62</f>
        <v>0</v>
      </c>
      <c r="AE53" s="75">
        <f>+Acres!AE52*'Machinery Operations'!$V62</f>
        <v>0</v>
      </c>
      <c r="AF53" s="75">
        <f>+Acres!AF52*'Machinery Operations'!$V62</f>
        <v>0</v>
      </c>
      <c r="AG53" s="75">
        <f>+Acres!AG52*'Machinery Operations'!$V62</f>
        <v>0</v>
      </c>
      <c r="AH53" s="75">
        <f>+Acres!AH52*'Machinery Operations'!$V62</f>
        <v>0</v>
      </c>
      <c r="AI53" s="75">
        <f>+Acres!AI52*'Machinery Operations'!$V62</f>
        <v>0</v>
      </c>
      <c r="AJ53" s="75">
        <f>+Acres!AJ52*'Machinery Operations'!$V62</f>
        <v>0</v>
      </c>
      <c r="AK53" s="75">
        <f>+Acres!AK52*'Machinery Operations'!$V62</f>
        <v>0</v>
      </c>
      <c r="AL53" s="75">
        <f>+Acres!AL52*'Machinery Operations'!$V62</f>
        <v>0</v>
      </c>
      <c r="AM53" s="75">
        <f>+Acres!AM52*'Machinery Operations'!$V62</f>
        <v>0</v>
      </c>
      <c r="AN53" s="75">
        <f>+Acres!AN52*'Machinery Operations'!$V62</f>
        <v>0</v>
      </c>
      <c r="AO53" s="75">
        <f>+Acres!AO52*'Machinery Operations'!$V62</f>
        <v>0</v>
      </c>
      <c r="AP53" s="75">
        <f>+Acres!AP52*'Machinery Operations'!$V62</f>
        <v>0</v>
      </c>
      <c r="AQ53" s="75">
        <f>+Acres!AQ52*'Machinery Operations'!$V62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 customWidth="1"/>
    <col min="2" max="2" width="16.140625" customWidth="1"/>
    <col min="3" max="3" width="16.28515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49</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Operations'!$W19</f>
        <v>0</v>
      </c>
      <c r="E10" s="75">
        <f>+Acres!E9*'Machinery Operations'!$W19</f>
        <v>0</v>
      </c>
      <c r="F10" s="75">
        <f>+Acres!F9*'Machinery Operations'!$W19</f>
        <v>0</v>
      </c>
      <c r="G10" s="75">
        <f>+Acres!G9*'Machinery Operations'!$W19</f>
        <v>0</v>
      </c>
      <c r="H10" s="75">
        <f>+Acres!H9*'Machinery Operations'!$W19</f>
        <v>0</v>
      </c>
      <c r="I10" s="75">
        <f>+Acres!I9*'Machinery Operations'!$W19</f>
        <v>0</v>
      </c>
      <c r="J10" s="75">
        <f>+Acres!J9*'Machinery Operations'!$W19</f>
        <v>0</v>
      </c>
      <c r="K10" s="75">
        <f>+Acres!K9*'Machinery Operations'!$W19</f>
        <v>0</v>
      </c>
      <c r="L10" s="75">
        <f>+Acres!L9*'Machinery Operations'!$W19</f>
        <v>0</v>
      </c>
      <c r="M10" s="75">
        <f>+Acres!M9*'Machinery Operations'!$W19</f>
        <v>0</v>
      </c>
      <c r="N10" s="75">
        <f>+Acres!N9*'Machinery Operations'!$W19</f>
        <v>0</v>
      </c>
      <c r="O10" s="75">
        <f>+Acres!O9*'Machinery Operations'!$W19</f>
        <v>0</v>
      </c>
      <c r="P10" s="75">
        <f>+Acres!P9*'Machinery Operations'!$W19</f>
        <v>0</v>
      </c>
      <c r="Q10" s="75">
        <f>+Acres!Q9*'Machinery Operations'!$W19</f>
        <v>0</v>
      </c>
      <c r="R10" s="75">
        <f>+Acres!R9*'Machinery Operations'!$W19</f>
        <v>0</v>
      </c>
      <c r="S10" s="75">
        <f>+Acres!S9*'Machinery Operations'!$W19</f>
        <v>0</v>
      </c>
      <c r="T10" s="75">
        <f>+Acres!T9*'Machinery Operations'!$W19</f>
        <v>0</v>
      </c>
      <c r="U10" s="75">
        <f>+Acres!U9*'Machinery Operations'!$W19</f>
        <v>0</v>
      </c>
      <c r="V10" s="75">
        <f>+Acres!V9*'Machinery Operations'!$W19</f>
        <v>0</v>
      </c>
      <c r="W10" s="75">
        <f>+Acres!W9*'Machinery Operations'!$W19</f>
        <v>0</v>
      </c>
      <c r="X10" s="75">
        <f>+Acres!X9*'Machinery Operations'!$W19</f>
        <v>0</v>
      </c>
      <c r="Y10" s="75">
        <f>+Acres!Y9*'Machinery Operations'!$W19</f>
        <v>0</v>
      </c>
      <c r="Z10" s="75">
        <f>+Acres!Z9*'Machinery Operations'!$W19</f>
        <v>0</v>
      </c>
      <c r="AA10" s="75">
        <f>+Acres!AA9*'Machinery Operations'!$W19</f>
        <v>0</v>
      </c>
      <c r="AB10" s="75">
        <f>+Acres!AB9*'Machinery Operations'!$W19</f>
        <v>0</v>
      </c>
      <c r="AC10" s="75">
        <f>+Acres!AC9*'Machinery Operations'!$W19</f>
        <v>0</v>
      </c>
      <c r="AD10" s="75">
        <f>+Acres!AD9*'Machinery Operations'!$W19</f>
        <v>0</v>
      </c>
      <c r="AE10" s="75">
        <f>+Acres!AE9*'Machinery Operations'!$W19</f>
        <v>0</v>
      </c>
      <c r="AF10" s="75">
        <f>+Acres!AF9*'Machinery Operations'!$W19</f>
        <v>0</v>
      </c>
      <c r="AG10" s="75">
        <f>+Acres!AG9*'Machinery Operations'!$W19</f>
        <v>0</v>
      </c>
      <c r="AH10" s="75">
        <f>+Acres!AH9*'Machinery Operations'!$W19</f>
        <v>0</v>
      </c>
      <c r="AI10" s="75">
        <f>+Acres!AI9*'Machinery Operations'!$W19</f>
        <v>0</v>
      </c>
      <c r="AJ10" s="75">
        <f>+Acres!AJ9*'Machinery Operations'!$W19</f>
        <v>0</v>
      </c>
      <c r="AK10" s="75">
        <f>+Acres!AK9*'Machinery Operations'!$W19</f>
        <v>0</v>
      </c>
      <c r="AL10" s="75">
        <f>+Acres!AL9*'Machinery Operations'!$W19</f>
        <v>0</v>
      </c>
      <c r="AM10" s="75">
        <f>+Acres!AM9*'Machinery Operations'!$W19</f>
        <v>0</v>
      </c>
      <c r="AN10" s="75">
        <f>+Acres!AN9*'Machinery Operations'!$W19</f>
        <v>0</v>
      </c>
      <c r="AO10" s="75">
        <f>+Acres!AO9*'Machinery Operations'!$W19</f>
        <v>0</v>
      </c>
      <c r="AP10" s="75">
        <f>+Acres!AP9*'Machinery Operations'!$W19</f>
        <v>0</v>
      </c>
      <c r="AQ10" s="75">
        <f>+Acres!AQ9*'Machinery Operations'!$W19</f>
        <v>0</v>
      </c>
    </row>
    <row r="11" spans="1:43" ht="18.75" customHeight="1" x14ac:dyDescent="0.2">
      <c r="A11" s="3" t="str">
        <f>+'Machinery Operations'!A20</f>
        <v>Activity</v>
      </c>
      <c r="B11" s="3">
        <f>+'Machinery Operations'!B20</f>
        <v>0</v>
      </c>
      <c r="C11" s="3">
        <f>+'Machinery Operations'!C20</f>
        <v>0</v>
      </c>
      <c r="D11" s="75">
        <f>+Acres!D10*'Machinery Operations'!$W20</f>
        <v>0</v>
      </c>
      <c r="E11" s="75">
        <f>+Acres!E10*'Machinery Operations'!$W20</f>
        <v>0</v>
      </c>
      <c r="F11" s="75">
        <f>+Acres!F10*'Machinery Operations'!$W20</f>
        <v>0</v>
      </c>
      <c r="G11" s="75">
        <f>+Acres!G10*'Machinery Operations'!$W20</f>
        <v>0</v>
      </c>
      <c r="H11" s="75">
        <f>+Acres!H10*'Machinery Operations'!$W20</f>
        <v>0</v>
      </c>
      <c r="I11" s="75">
        <f>+Acres!I10*'Machinery Operations'!$W20</f>
        <v>0</v>
      </c>
      <c r="J11" s="75">
        <f>+Acres!J10*'Machinery Operations'!$W20</f>
        <v>0</v>
      </c>
      <c r="K11" s="75">
        <f>+Acres!K10*'Machinery Operations'!$W20</f>
        <v>0</v>
      </c>
      <c r="L11" s="75">
        <f>+Acres!L10*'Machinery Operations'!$W20</f>
        <v>0</v>
      </c>
      <c r="M11" s="75">
        <f>+Acres!M10*'Machinery Operations'!$W20</f>
        <v>0</v>
      </c>
      <c r="N11" s="75">
        <f>+Acres!N10*'Machinery Operations'!$W20</f>
        <v>0</v>
      </c>
      <c r="O11" s="75">
        <f>+Acres!O10*'Machinery Operations'!$W20</f>
        <v>0</v>
      </c>
      <c r="P11" s="75">
        <f>+Acres!P10*'Machinery Operations'!$W20</f>
        <v>0</v>
      </c>
      <c r="Q11" s="75">
        <f>+Acres!Q10*'Machinery Operations'!$W20</f>
        <v>0</v>
      </c>
      <c r="R11" s="75">
        <f>+Acres!R10*'Machinery Operations'!$W20</f>
        <v>0</v>
      </c>
      <c r="S11" s="75">
        <f>+Acres!S10*'Machinery Operations'!$W20</f>
        <v>0</v>
      </c>
      <c r="T11" s="75">
        <f>+Acres!T10*'Machinery Operations'!$W20</f>
        <v>0</v>
      </c>
      <c r="U11" s="75">
        <f>+Acres!U10*'Machinery Operations'!$W20</f>
        <v>0</v>
      </c>
      <c r="V11" s="75">
        <f>+Acres!V10*'Machinery Operations'!$W20</f>
        <v>0</v>
      </c>
      <c r="W11" s="75">
        <f>+Acres!W10*'Machinery Operations'!$W20</f>
        <v>0</v>
      </c>
      <c r="X11" s="75">
        <f>+Acres!X10*'Machinery Operations'!$W20</f>
        <v>0</v>
      </c>
      <c r="Y11" s="75">
        <f>+Acres!Y10*'Machinery Operations'!$W20</f>
        <v>0</v>
      </c>
      <c r="Z11" s="75">
        <f>+Acres!Z10*'Machinery Operations'!$W20</f>
        <v>0</v>
      </c>
      <c r="AA11" s="75">
        <f>+Acres!AA10*'Machinery Operations'!$W20</f>
        <v>0</v>
      </c>
      <c r="AB11" s="75">
        <f>+Acres!AB10*'Machinery Operations'!$W20</f>
        <v>0</v>
      </c>
      <c r="AC11" s="75">
        <f>+Acres!AC10*'Machinery Operations'!$W20</f>
        <v>0</v>
      </c>
      <c r="AD11" s="75">
        <f>+Acres!AD10*'Machinery Operations'!$W20</f>
        <v>0</v>
      </c>
      <c r="AE11" s="75">
        <f>+Acres!AE10*'Machinery Operations'!$W20</f>
        <v>0</v>
      </c>
      <c r="AF11" s="75">
        <f>+Acres!AF10*'Machinery Operations'!$W20</f>
        <v>0</v>
      </c>
      <c r="AG11" s="75">
        <f>+Acres!AG10*'Machinery Operations'!$W20</f>
        <v>0</v>
      </c>
      <c r="AH11" s="75">
        <f>+Acres!AH10*'Machinery Operations'!$W20</f>
        <v>0</v>
      </c>
      <c r="AI11" s="75">
        <f>+Acres!AI10*'Machinery Operations'!$W20</f>
        <v>0</v>
      </c>
      <c r="AJ11" s="75">
        <f>+Acres!AJ10*'Machinery Operations'!$W20</f>
        <v>0</v>
      </c>
      <c r="AK11" s="75">
        <f>+Acres!AK10*'Machinery Operations'!$W20</f>
        <v>0</v>
      </c>
      <c r="AL11" s="75">
        <f>+Acres!AL10*'Machinery Operations'!$W20</f>
        <v>0</v>
      </c>
      <c r="AM11" s="75">
        <f>+Acres!AM10*'Machinery Operations'!$W20</f>
        <v>0</v>
      </c>
      <c r="AN11" s="75">
        <f>+Acres!AN10*'Machinery Operations'!$W20</f>
        <v>0</v>
      </c>
      <c r="AO11" s="75">
        <f>+Acres!AO10*'Machinery Operations'!$W20</f>
        <v>0</v>
      </c>
      <c r="AP11" s="75">
        <f>+Acres!AP10*'Machinery Operations'!$W20</f>
        <v>0</v>
      </c>
      <c r="AQ11" s="75">
        <f>+Acres!AQ10*'Machinery Operations'!$W20</f>
        <v>0</v>
      </c>
    </row>
    <row r="12" spans="1:43" ht="18.75" customHeight="1" x14ac:dyDescent="0.2">
      <c r="A12" s="3" t="str">
        <f>+'Machinery Operations'!A21</f>
        <v>Activity</v>
      </c>
      <c r="B12" s="3">
        <f>+'Machinery Operations'!B21</f>
        <v>0</v>
      </c>
      <c r="C12" s="3">
        <f>+'Machinery Operations'!C21</f>
        <v>0</v>
      </c>
      <c r="D12" s="75">
        <f>+Acres!D11*'Machinery Operations'!$W21</f>
        <v>0</v>
      </c>
      <c r="E12" s="75">
        <f>+Acres!E11*'Machinery Operations'!$W21</f>
        <v>0</v>
      </c>
      <c r="F12" s="75">
        <f>+Acres!F11*'Machinery Operations'!$W21</f>
        <v>0</v>
      </c>
      <c r="G12" s="75">
        <f>+Acres!G11*'Machinery Operations'!$W21</f>
        <v>0</v>
      </c>
      <c r="H12" s="75">
        <f>+Acres!H11*'Machinery Operations'!$W21</f>
        <v>0</v>
      </c>
      <c r="I12" s="75">
        <f>+Acres!I11*'Machinery Operations'!$W21</f>
        <v>0</v>
      </c>
      <c r="J12" s="75">
        <f>+Acres!J11*'Machinery Operations'!$W21</f>
        <v>0</v>
      </c>
      <c r="K12" s="75">
        <f>+Acres!K11*'Machinery Operations'!$W21</f>
        <v>0</v>
      </c>
      <c r="L12" s="75">
        <f>+Acres!L11*'Machinery Operations'!$W21</f>
        <v>0</v>
      </c>
      <c r="M12" s="75">
        <f>+Acres!M11*'Machinery Operations'!$W21</f>
        <v>0</v>
      </c>
      <c r="N12" s="75">
        <f>+Acres!N11*'Machinery Operations'!$W21</f>
        <v>0</v>
      </c>
      <c r="O12" s="75">
        <f>+Acres!O11*'Machinery Operations'!$W21</f>
        <v>0</v>
      </c>
      <c r="P12" s="75">
        <f>+Acres!P11*'Machinery Operations'!$W21</f>
        <v>0</v>
      </c>
      <c r="Q12" s="75">
        <f>+Acres!Q11*'Machinery Operations'!$W21</f>
        <v>0</v>
      </c>
      <c r="R12" s="75">
        <f>+Acres!R11*'Machinery Operations'!$W21</f>
        <v>0</v>
      </c>
      <c r="S12" s="75">
        <f>+Acres!S11*'Machinery Operations'!$W21</f>
        <v>0</v>
      </c>
      <c r="T12" s="75">
        <f>+Acres!T11*'Machinery Operations'!$W21</f>
        <v>0</v>
      </c>
      <c r="U12" s="75">
        <f>+Acres!U11*'Machinery Operations'!$W21</f>
        <v>0</v>
      </c>
      <c r="V12" s="75">
        <f>+Acres!V11*'Machinery Operations'!$W21</f>
        <v>0</v>
      </c>
      <c r="W12" s="75">
        <f>+Acres!W11*'Machinery Operations'!$W21</f>
        <v>0</v>
      </c>
      <c r="X12" s="75">
        <f>+Acres!X11*'Machinery Operations'!$W21</f>
        <v>0</v>
      </c>
      <c r="Y12" s="75">
        <f>+Acres!Y11*'Machinery Operations'!$W21</f>
        <v>0</v>
      </c>
      <c r="Z12" s="75">
        <f>+Acres!Z11*'Machinery Operations'!$W21</f>
        <v>0</v>
      </c>
      <c r="AA12" s="75">
        <f>+Acres!AA11*'Machinery Operations'!$W21</f>
        <v>0</v>
      </c>
      <c r="AB12" s="75">
        <f>+Acres!AB11*'Machinery Operations'!$W21</f>
        <v>0</v>
      </c>
      <c r="AC12" s="75">
        <f>+Acres!AC11*'Machinery Operations'!$W21</f>
        <v>0</v>
      </c>
      <c r="AD12" s="75">
        <f>+Acres!AD11*'Machinery Operations'!$W21</f>
        <v>0</v>
      </c>
      <c r="AE12" s="75">
        <f>+Acres!AE11*'Machinery Operations'!$W21</f>
        <v>0</v>
      </c>
      <c r="AF12" s="75">
        <f>+Acres!AF11*'Machinery Operations'!$W21</f>
        <v>0</v>
      </c>
      <c r="AG12" s="75">
        <f>+Acres!AG11*'Machinery Operations'!$W21</f>
        <v>0</v>
      </c>
      <c r="AH12" s="75">
        <f>+Acres!AH11*'Machinery Operations'!$W21</f>
        <v>0</v>
      </c>
      <c r="AI12" s="75">
        <f>+Acres!AI11*'Machinery Operations'!$W21</f>
        <v>0</v>
      </c>
      <c r="AJ12" s="75">
        <f>+Acres!AJ11*'Machinery Operations'!$W21</f>
        <v>0</v>
      </c>
      <c r="AK12" s="75">
        <f>+Acres!AK11*'Machinery Operations'!$W21</f>
        <v>0</v>
      </c>
      <c r="AL12" s="75">
        <f>+Acres!AL11*'Machinery Operations'!$W21</f>
        <v>0</v>
      </c>
      <c r="AM12" s="75">
        <f>+Acres!AM11*'Machinery Operations'!$W21</f>
        <v>0</v>
      </c>
      <c r="AN12" s="75">
        <f>+Acres!AN11*'Machinery Operations'!$W21</f>
        <v>0</v>
      </c>
      <c r="AO12" s="75">
        <f>+Acres!AO11*'Machinery Operations'!$W21</f>
        <v>0</v>
      </c>
      <c r="AP12" s="75">
        <f>+Acres!AP11*'Machinery Operations'!$W21</f>
        <v>0</v>
      </c>
      <c r="AQ12" s="75">
        <f>+Acres!AQ11*'Machinery Operations'!$W21</f>
        <v>0</v>
      </c>
    </row>
    <row r="13" spans="1:43" ht="18.75" customHeight="1" x14ac:dyDescent="0.2">
      <c r="A13" s="3" t="str">
        <f>+'Machinery Operations'!A22</f>
        <v>Activity</v>
      </c>
      <c r="B13" s="3">
        <f>+'Machinery Operations'!B22</f>
        <v>0</v>
      </c>
      <c r="C13" s="3">
        <f>+'Machinery Operations'!C22</f>
        <v>0</v>
      </c>
      <c r="D13" s="75">
        <f>+Acres!D12*'Machinery Operations'!$W22</f>
        <v>0</v>
      </c>
      <c r="E13" s="75">
        <f>+Acres!E12*'Machinery Operations'!$W22</f>
        <v>0</v>
      </c>
      <c r="F13" s="75">
        <f>+Acres!F12*'Machinery Operations'!$W22</f>
        <v>0</v>
      </c>
      <c r="G13" s="75">
        <f>+Acres!G12*'Machinery Operations'!$W22</f>
        <v>0</v>
      </c>
      <c r="H13" s="75">
        <f>+Acres!H12*'Machinery Operations'!$W22</f>
        <v>0</v>
      </c>
      <c r="I13" s="75">
        <f>+Acres!I12*'Machinery Operations'!$W22</f>
        <v>0</v>
      </c>
      <c r="J13" s="75">
        <f>+Acres!J12*'Machinery Operations'!$W22</f>
        <v>0</v>
      </c>
      <c r="K13" s="75">
        <f>+Acres!K12*'Machinery Operations'!$W22</f>
        <v>0</v>
      </c>
      <c r="L13" s="75">
        <f>+Acres!L12*'Machinery Operations'!$W22</f>
        <v>0</v>
      </c>
      <c r="M13" s="75">
        <f>+Acres!M12*'Machinery Operations'!$W22</f>
        <v>0</v>
      </c>
      <c r="N13" s="75">
        <f>+Acres!N12*'Machinery Operations'!$W22</f>
        <v>0</v>
      </c>
      <c r="O13" s="75">
        <f>+Acres!O12*'Machinery Operations'!$W22</f>
        <v>0</v>
      </c>
      <c r="P13" s="75">
        <f>+Acres!P12*'Machinery Operations'!$W22</f>
        <v>0</v>
      </c>
      <c r="Q13" s="75">
        <f>+Acres!Q12*'Machinery Operations'!$W22</f>
        <v>0</v>
      </c>
      <c r="R13" s="75">
        <f>+Acres!R12*'Machinery Operations'!$W22</f>
        <v>0</v>
      </c>
      <c r="S13" s="75">
        <f>+Acres!S12*'Machinery Operations'!$W22</f>
        <v>0</v>
      </c>
      <c r="T13" s="75">
        <f>+Acres!T12*'Machinery Operations'!$W22</f>
        <v>0</v>
      </c>
      <c r="U13" s="75">
        <f>+Acres!U12*'Machinery Operations'!$W22</f>
        <v>0</v>
      </c>
      <c r="V13" s="75">
        <f>+Acres!V12*'Machinery Operations'!$W22</f>
        <v>0</v>
      </c>
      <c r="W13" s="75">
        <f>+Acres!W12*'Machinery Operations'!$W22</f>
        <v>0</v>
      </c>
      <c r="X13" s="75">
        <f>+Acres!X12*'Machinery Operations'!$W22</f>
        <v>0</v>
      </c>
      <c r="Y13" s="75">
        <f>+Acres!Y12*'Machinery Operations'!$W22</f>
        <v>0</v>
      </c>
      <c r="Z13" s="75">
        <f>+Acres!Z12*'Machinery Operations'!$W22</f>
        <v>0</v>
      </c>
      <c r="AA13" s="75">
        <f>+Acres!AA12*'Machinery Operations'!$W22</f>
        <v>0</v>
      </c>
      <c r="AB13" s="75">
        <f>+Acres!AB12*'Machinery Operations'!$W22</f>
        <v>0</v>
      </c>
      <c r="AC13" s="75">
        <f>+Acres!AC12*'Machinery Operations'!$W22</f>
        <v>0</v>
      </c>
      <c r="AD13" s="75">
        <f>+Acres!AD12*'Machinery Operations'!$W22</f>
        <v>0</v>
      </c>
      <c r="AE13" s="75">
        <f>+Acres!AE12*'Machinery Operations'!$W22</f>
        <v>0</v>
      </c>
      <c r="AF13" s="75">
        <f>+Acres!AF12*'Machinery Operations'!$W22</f>
        <v>0</v>
      </c>
      <c r="AG13" s="75">
        <f>+Acres!AG12*'Machinery Operations'!$W22</f>
        <v>0</v>
      </c>
      <c r="AH13" s="75">
        <f>+Acres!AH12*'Machinery Operations'!$W22</f>
        <v>0</v>
      </c>
      <c r="AI13" s="75">
        <f>+Acres!AI12*'Machinery Operations'!$W22</f>
        <v>0</v>
      </c>
      <c r="AJ13" s="75">
        <f>+Acres!AJ12*'Machinery Operations'!$W22</f>
        <v>0</v>
      </c>
      <c r="AK13" s="75">
        <f>+Acres!AK12*'Machinery Operations'!$W22</f>
        <v>0</v>
      </c>
      <c r="AL13" s="75">
        <f>+Acres!AL12*'Machinery Operations'!$W22</f>
        <v>0</v>
      </c>
      <c r="AM13" s="75">
        <f>+Acres!AM12*'Machinery Operations'!$W22</f>
        <v>0</v>
      </c>
      <c r="AN13" s="75">
        <f>+Acres!AN12*'Machinery Operations'!$W22</f>
        <v>0</v>
      </c>
      <c r="AO13" s="75">
        <f>+Acres!AO12*'Machinery Operations'!$W22</f>
        <v>0</v>
      </c>
      <c r="AP13" s="75">
        <f>+Acres!AP12*'Machinery Operations'!$W22</f>
        <v>0</v>
      </c>
      <c r="AQ13" s="75">
        <f>+Acres!AQ12*'Machinery Operations'!$W22</f>
        <v>0</v>
      </c>
    </row>
    <row r="14" spans="1:43" ht="18.75" customHeight="1" x14ac:dyDescent="0.2">
      <c r="A14" s="3" t="str">
        <f>+'Machinery Operations'!A23</f>
        <v>Activity</v>
      </c>
      <c r="B14" s="3">
        <f>+'Machinery Operations'!B23</f>
        <v>0</v>
      </c>
      <c r="C14" s="3">
        <f>+'Machinery Operations'!C23</f>
        <v>0</v>
      </c>
      <c r="D14" s="75">
        <f>+Acres!D13*'Machinery Operations'!$W23</f>
        <v>0</v>
      </c>
      <c r="E14" s="75">
        <f>+Acres!E13*'Machinery Operations'!$W23</f>
        <v>0</v>
      </c>
      <c r="F14" s="75">
        <f>+Acres!F13*'Machinery Operations'!$W23</f>
        <v>0</v>
      </c>
      <c r="G14" s="75">
        <f>+Acres!G13*'Machinery Operations'!$W23</f>
        <v>0</v>
      </c>
      <c r="H14" s="75">
        <f>+Acres!H13*'Machinery Operations'!$W23</f>
        <v>0</v>
      </c>
      <c r="I14" s="75">
        <f>+Acres!I13*'Machinery Operations'!$W23</f>
        <v>0</v>
      </c>
      <c r="J14" s="75">
        <f>+Acres!J13*'Machinery Operations'!$W23</f>
        <v>0</v>
      </c>
      <c r="K14" s="75">
        <f>+Acres!K13*'Machinery Operations'!$W23</f>
        <v>0</v>
      </c>
      <c r="L14" s="75">
        <f>+Acres!L13*'Machinery Operations'!$W23</f>
        <v>0</v>
      </c>
      <c r="M14" s="75">
        <f>+Acres!M13*'Machinery Operations'!$W23</f>
        <v>0</v>
      </c>
      <c r="N14" s="75">
        <f>+Acres!N13*'Machinery Operations'!$W23</f>
        <v>0</v>
      </c>
      <c r="O14" s="75">
        <f>+Acres!O13*'Machinery Operations'!$W23</f>
        <v>0</v>
      </c>
      <c r="P14" s="75">
        <f>+Acres!P13*'Machinery Operations'!$W23</f>
        <v>0</v>
      </c>
      <c r="Q14" s="75">
        <f>+Acres!Q13*'Machinery Operations'!$W23</f>
        <v>0</v>
      </c>
      <c r="R14" s="75">
        <f>+Acres!R13*'Machinery Operations'!$W23</f>
        <v>0</v>
      </c>
      <c r="S14" s="75">
        <f>+Acres!S13*'Machinery Operations'!$W23</f>
        <v>0</v>
      </c>
      <c r="T14" s="75">
        <f>+Acres!T13*'Machinery Operations'!$W23</f>
        <v>0</v>
      </c>
      <c r="U14" s="75">
        <f>+Acres!U13*'Machinery Operations'!$W23</f>
        <v>0</v>
      </c>
      <c r="V14" s="75">
        <f>+Acres!V13*'Machinery Operations'!$W23</f>
        <v>0</v>
      </c>
      <c r="W14" s="75">
        <f>+Acres!W13*'Machinery Operations'!$W23</f>
        <v>0</v>
      </c>
      <c r="X14" s="75">
        <f>+Acres!X13*'Machinery Operations'!$W23</f>
        <v>0</v>
      </c>
      <c r="Y14" s="75">
        <f>+Acres!Y13*'Machinery Operations'!$W23</f>
        <v>0</v>
      </c>
      <c r="Z14" s="75">
        <f>+Acres!Z13*'Machinery Operations'!$W23</f>
        <v>0</v>
      </c>
      <c r="AA14" s="75">
        <f>+Acres!AA13*'Machinery Operations'!$W23</f>
        <v>0</v>
      </c>
      <c r="AB14" s="75">
        <f>+Acres!AB13*'Machinery Operations'!$W23</f>
        <v>0</v>
      </c>
      <c r="AC14" s="75">
        <f>+Acres!AC13*'Machinery Operations'!$W23</f>
        <v>0</v>
      </c>
      <c r="AD14" s="75">
        <f>+Acres!AD13*'Machinery Operations'!$W23</f>
        <v>0</v>
      </c>
      <c r="AE14" s="75">
        <f>+Acres!AE13*'Machinery Operations'!$W23</f>
        <v>0</v>
      </c>
      <c r="AF14" s="75">
        <f>+Acres!AF13*'Machinery Operations'!$W23</f>
        <v>0</v>
      </c>
      <c r="AG14" s="75">
        <f>+Acres!AG13*'Machinery Operations'!$W23</f>
        <v>0</v>
      </c>
      <c r="AH14" s="75">
        <f>+Acres!AH13*'Machinery Operations'!$W23</f>
        <v>0</v>
      </c>
      <c r="AI14" s="75">
        <f>+Acres!AI13*'Machinery Operations'!$W23</f>
        <v>0</v>
      </c>
      <c r="AJ14" s="75">
        <f>+Acres!AJ13*'Machinery Operations'!$W23</f>
        <v>0</v>
      </c>
      <c r="AK14" s="75">
        <f>+Acres!AK13*'Machinery Operations'!$W23</f>
        <v>0</v>
      </c>
      <c r="AL14" s="75">
        <f>+Acres!AL13*'Machinery Operations'!$W23</f>
        <v>0</v>
      </c>
      <c r="AM14" s="75">
        <f>+Acres!AM13*'Machinery Operations'!$W23</f>
        <v>0</v>
      </c>
      <c r="AN14" s="75">
        <f>+Acres!AN13*'Machinery Operations'!$W23</f>
        <v>0</v>
      </c>
      <c r="AO14" s="75">
        <f>+Acres!AO13*'Machinery Operations'!$W23</f>
        <v>0</v>
      </c>
      <c r="AP14" s="75">
        <f>+Acres!AP13*'Machinery Operations'!$W23</f>
        <v>0</v>
      </c>
      <c r="AQ14" s="75">
        <f>+Acres!AQ13*'Machinery Operations'!$W23</f>
        <v>0</v>
      </c>
    </row>
    <row r="15" spans="1:43" ht="18.75" customHeight="1" x14ac:dyDescent="0.2">
      <c r="A15" s="3" t="str">
        <f>+'Machinery Operations'!A24</f>
        <v>Activity</v>
      </c>
      <c r="B15" s="3">
        <f>+'Machinery Operations'!B24</f>
        <v>0</v>
      </c>
      <c r="C15" s="3">
        <f>+'Machinery Operations'!C24</f>
        <v>0</v>
      </c>
      <c r="D15" s="75">
        <f>+Acres!D14*'Machinery Operations'!$W24</f>
        <v>0</v>
      </c>
      <c r="E15" s="75">
        <f>+Acres!E14*'Machinery Operations'!$W24</f>
        <v>0</v>
      </c>
      <c r="F15" s="75">
        <f>+Acres!F14*'Machinery Operations'!$W24</f>
        <v>0</v>
      </c>
      <c r="G15" s="75">
        <f>+Acres!G14*'Machinery Operations'!$W24</f>
        <v>0</v>
      </c>
      <c r="H15" s="75">
        <f>+Acres!H14*'Machinery Operations'!$W24</f>
        <v>0</v>
      </c>
      <c r="I15" s="75">
        <f>+Acres!I14*'Machinery Operations'!$W24</f>
        <v>0</v>
      </c>
      <c r="J15" s="75">
        <f>+Acres!J14*'Machinery Operations'!$W24</f>
        <v>0</v>
      </c>
      <c r="K15" s="75">
        <f>+Acres!K14*'Machinery Operations'!$W24</f>
        <v>0</v>
      </c>
      <c r="L15" s="75">
        <f>+Acres!L14*'Machinery Operations'!$W24</f>
        <v>0</v>
      </c>
      <c r="M15" s="75">
        <f>+Acres!M14*'Machinery Operations'!$W24</f>
        <v>0</v>
      </c>
      <c r="N15" s="75">
        <f>+Acres!N14*'Machinery Operations'!$W24</f>
        <v>0</v>
      </c>
      <c r="O15" s="75">
        <f>+Acres!O14*'Machinery Operations'!$W24</f>
        <v>0</v>
      </c>
      <c r="P15" s="75">
        <f>+Acres!P14*'Machinery Operations'!$W24</f>
        <v>0</v>
      </c>
      <c r="Q15" s="75">
        <f>+Acres!Q14*'Machinery Operations'!$W24</f>
        <v>0</v>
      </c>
      <c r="R15" s="75">
        <f>+Acres!R14*'Machinery Operations'!$W24</f>
        <v>0</v>
      </c>
      <c r="S15" s="75">
        <f>+Acres!S14*'Machinery Operations'!$W24</f>
        <v>0</v>
      </c>
      <c r="T15" s="75">
        <f>+Acres!T14*'Machinery Operations'!$W24</f>
        <v>0</v>
      </c>
      <c r="U15" s="75">
        <f>+Acres!U14*'Machinery Operations'!$W24</f>
        <v>0</v>
      </c>
      <c r="V15" s="75">
        <f>+Acres!V14*'Machinery Operations'!$W24</f>
        <v>0</v>
      </c>
      <c r="W15" s="75">
        <f>+Acres!W14*'Machinery Operations'!$W24</f>
        <v>0</v>
      </c>
      <c r="X15" s="75">
        <f>+Acres!X14*'Machinery Operations'!$W24</f>
        <v>0</v>
      </c>
      <c r="Y15" s="75">
        <f>+Acres!Y14*'Machinery Operations'!$W24</f>
        <v>0</v>
      </c>
      <c r="Z15" s="75">
        <f>+Acres!Z14*'Machinery Operations'!$W24</f>
        <v>0</v>
      </c>
      <c r="AA15" s="75">
        <f>+Acres!AA14*'Machinery Operations'!$W24</f>
        <v>0</v>
      </c>
      <c r="AB15" s="75">
        <f>+Acres!AB14*'Machinery Operations'!$W24</f>
        <v>0</v>
      </c>
      <c r="AC15" s="75">
        <f>+Acres!AC14*'Machinery Operations'!$W24</f>
        <v>0</v>
      </c>
      <c r="AD15" s="75">
        <f>+Acres!AD14*'Machinery Operations'!$W24</f>
        <v>0</v>
      </c>
      <c r="AE15" s="75">
        <f>+Acres!AE14*'Machinery Operations'!$W24</f>
        <v>0</v>
      </c>
      <c r="AF15" s="75">
        <f>+Acres!AF14*'Machinery Operations'!$W24</f>
        <v>0</v>
      </c>
      <c r="AG15" s="75">
        <f>+Acres!AG14*'Machinery Operations'!$W24</f>
        <v>0</v>
      </c>
      <c r="AH15" s="75">
        <f>+Acres!AH14*'Machinery Operations'!$W24</f>
        <v>0</v>
      </c>
      <c r="AI15" s="75">
        <f>+Acres!AI14*'Machinery Operations'!$W24</f>
        <v>0</v>
      </c>
      <c r="AJ15" s="75">
        <f>+Acres!AJ14*'Machinery Operations'!$W24</f>
        <v>0</v>
      </c>
      <c r="AK15" s="75">
        <f>+Acres!AK14*'Machinery Operations'!$W24</f>
        <v>0</v>
      </c>
      <c r="AL15" s="75">
        <f>+Acres!AL14*'Machinery Operations'!$W24</f>
        <v>0</v>
      </c>
      <c r="AM15" s="75">
        <f>+Acres!AM14*'Machinery Operations'!$W24</f>
        <v>0</v>
      </c>
      <c r="AN15" s="75">
        <f>+Acres!AN14*'Machinery Operations'!$W24</f>
        <v>0</v>
      </c>
      <c r="AO15" s="75">
        <f>+Acres!AO14*'Machinery Operations'!$W24</f>
        <v>0</v>
      </c>
      <c r="AP15" s="75">
        <f>+Acres!AP14*'Machinery Operations'!$W24</f>
        <v>0</v>
      </c>
      <c r="AQ15" s="75">
        <f>+Acres!AQ14*'Machinery Operations'!$W24</f>
        <v>0</v>
      </c>
    </row>
    <row r="16" spans="1:43" ht="18.75" customHeight="1" x14ac:dyDescent="0.2">
      <c r="A16" s="3" t="str">
        <f>+'Machinery Operations'!A25</f>
        <v>Activity</v>
      </c>
      <c r="B16" s="3">
        <f>+'Machinery Operations'!B25</f>
        <v>0</v>
      </c>
      <c r="C16" s="3">
        <f>+'Machinery Operations'!C25</f>
        <v>0</v>
      </c>
      <c r="D16" s="75">
        <f>+Acres!D15*'Machinery Operations'!$W25</f>
        <v>0</v>
      </c>
      <c r="E16" s="75">
        <f>+Acres!E15*'Machinery Operations'!$W25</f>
        <v>0</v>
      </c>
      <c r="F16" s="75">
        <f>+Acres!F15*'Machinery Operations'!$W25</f>
        <v>0</v>
      </c>
      <c r="G16" s="75">
        <f>+Acres!G15*'Machinery Operations'!$W25</f>
        <v>0</v>
      </c>
      <c r="H16" s="75">
        <f>+Acres!H15*'Machinery Operations'!$W25</f>
        <v>0</v>
      </c>
      <c r="I16" s="75">
        <f>+Acres!I15*'Machinery Operations'!$W25</f>
        <v>0</v>
      </c>
      <c r="J16" s="75">
        <f>+Acres!J15*'Machinery Operations'!$W25</f>
        <v>0</v>
      </c>
      <c r="K16" s="75">
        <f>+Acres!K15*'Machinery Operations'!$W25</f>
        <v>0</v>
      </c>
      <c r="L16" s="75">
        <f>+Acres!L15*'Machinery Operations'!$W25</f>
        <v>0</v>
      </c>
      <c r="M16" s="75">
        <f>+Acres!M15*'Machinery Operations'!$W25</f>
        <v>0</v>
      </c>
      <c r="N16" s="75">
        <f>+Acres!N15*'Machinery Operations'!$W25</f>
        <v>0</v>
      </c>
      <c r="O16" s="75">
        <f>+Acres!O15*'Machinery Operations'!$W25</f>
        <v>0</v>
      </c>
      <c r="P16" s="75">
        <f>+Acres!P15*'Machinery Operations'!$W25</f>
        <v>0</v>
      </c>
      <c r="Q16" s="75">
        <f>+Acres!Q15*'Machinery Operations'!$W25</f>
        <v>0</v>
      </c>
      <c r="R16" s="75">
        <f>+Acres!R15*'Machinery Operations'!$W25</f>
        <v>0</v>
      </c>
      <c r="S16" s="75">
        <f>+Acres!S15*'Machinery Operations'!$W25</f>
        <v>0</v>
      </c>
      <c r="T16" s="75">
        <f>+Acres!T15*'Machinery Operations'!$W25</f>
        <v>0</v>
      </c>
      <c r="U16" s="75">
        <f>+Acres!U15*'Machinery Operations'!$W25</f>
        <v>0</v>
      </c>
      <c r="V16" s="75">
        <f>+Acres!V15*'Machinery Operations'!$W25</f>
        <v>0</v>
      </c>
      <c r="W16" s="75">
        <f>+Acres!W15*'Machinery Operations'!$W25</f>
        <v>0</v>
      </c>
      <c r="X16" s="75">
        <f>+Acres!X15*'Machinery Operations'!$W25</f>
        <v>0</v>
      </c>
      <c r="Y16" s="75">
        <f>+Acres!Y15*'Machinery Operations'!$W25</f>
        <v>0</v>
      </c>
      <c r="Z16" s="75">
        <f>+Acres!Z15*'Machinery Operations'!$W25</f>
        <v>0</v>
      </c>
      <c r="AA16" s="75">
        <f>+Acres!AA15*'Machinery Operations'!$W25</f>
        <v>0</v>
      </c>
      <c r="AB16" s="75">
        <f>+Acres!AB15*'Machinery Operations'!$W25</f>
        <v>0</v>
      </c>
      <c r="AC16" s="75">
        <f>+Acres!AC15*'Machinery Operations'!$W25</f>
        <v>0</v>
      </c>
      <c r="AD16" s="75">
        <f>+Acres!AD15*'Machinery Operations'!$W25</f>
        <v>0</v>
      </c>
      <c r="AE16" s="75">
        <f>+Acres!AE15*'Machinery Operations'!$W25</f>
        <v>0</v>
      </c>
      <c r="AF16" s="75">
        <f>+Acres!AF15*'Machinery Operations'!$W25</f>
        <v>0</v>
      </c>
      <c r="AG16" s="75">
        <f>+Acres!AG15*'Machinery Operations'!$W25</f>
        <v>0</v>
      </c>
      <c r="AH16" s="75">
        <f>+Acres!AH15*'Machinery Operations'!$W25</f>
        <v>0</v>
      </c>
      <c r="AI16" s="75">
        <f>+Acres!AI15*'Machinery Operations'!$W25</f>
        <v>0</v>
      </c>
      <c r="AJ16" s="75">
        <f>+Acres!AJ15*'Machinery Operations'!$W25</f>
        <v>0</v>
      </c>
      <c r="AK16" s="75">
        <f>+Acres!AK15*'Machinery Operations'!$W25</f>
        <v>0</v>
      </c>
      <c r="AL16" s="75">
        <f>+Acres!AL15*'Machinery Operations'!$W25</f>
        <v>0</v>
      </c>
      <c r="AM16" s="75">
        <f>+Acres!AM15*'Machinery Operations'!$W25</f>
        <v>0</v>
      </c>
      <c r="AN16" s="75">
        <f>+Acres!AN15*'Machinery Operations'!$W25</f>
        <v>0</v>
      </c>
      <c r="AO16" s="75">
        <f>+Acres!AO15*'Machinery Operations'!$W25</f>
        <v>0</v>
      </c>
      <c r="AP16" s="75">
        <f>+Acres!AP15*'Machinery Operations'!$W25</f>
        <v>0</v>
      </c>
      <c r="AQ16" s="75">
        <f>+Acres!AQ15*'Machinery Operations'!$W25</f>
        <v>0</v>
      </c>
    </row>
    <row r="17" spans="1:43" ht="18.75" customHeight="1" x14ac:dyDescent="0.2">
      <c r="A17" s="3" t="str">
        <f>+'Machinery Operations'!A26</f>
        <v>Activity</v>
      </c>
      <c r="B17" s="3">
        <f>+'Machinery Operations'!B26</f>
        <v>0</v>
      </c>
      <c r="C17" s="3">
        <f>+'Machinery Operations'!C26</f>
        <v>0</v>
      </c>
      <c r="D17" s="75">
        <f>+Acres!D16*'Machinery Operations'!$W26</f>
        <v>0</v>
      </c>
      <c r="E17" s="75">
        <f>+Acres!E16*'Machinery Operations'!$W26</f>
        <v>0</v>
      </c>
      <c r="F17" s="75">
        <f>+Acres!F16*'Machinery Operations'!$W26</f>
        <v>0</v>
      </c>
      <c r="G17" s="75">
        <f>+Acres!G16*'Machinery Operations'!$W26</f>
        <v>0</v>
      </c>
      <c r="H17" s="75">
        <f>+Acres!H16*'Machinery Operations'!$W26</f>
        <v>0</v>
      </c>
      <c r="I17" s="75">
        <f>+Acres!I16*'Machinery Operations'!$W26</f>
        <v>0</v>
      </c>
      <c r="J17" s="75">
        <f>+Acres!J16*'Machinery Operations'!$W26</f>
        <v>0</v>
      </c>
      <c r="K17" s="75">
        <f>+Acres!K16*'Machinery Operations'!$W26</f>
        <v>0</v>
      </c>
      <c r="L17" s="75">
        <f>+Acres!L16*'Machinery Operations'!$W26</f>
        <v>0</v>
      </c>
      <c r="M17" s="75">
        <f>+Acres!M16*'Machinery Operations'!$W26</f>
        <v>0</v>
      </c>
      <c r="N17" s="75">
        <f>+Acres!N16*'Machinery Operations'!$W26</f>
        <v>0</v>
      </c>
      <c r="O17" s="75">
        <f>+Acres!O16*'Machinery Operations'!$W26</f>
        <v>0</v>
      </c>
      <c r="P17" s="75">
        <f>+Acres!P16*'Machinery Operations'!$W26</f>
        <v>0</v>
      </c>
      <c r="Q17" s="75">
        <f>+Acres!Q16*'Machinery Operations'!$W26</f>
        <v>0</v>
      </c>
      <c r="R17" s="75">
        <f>+Acres!R16*'Machinery Operations'!$W26</f>
        <v>0</v>
      </c>
      <c r="S17" s="75">
        <f>+Acres!S16*'Machinery Operations'!$W26</f>
        <v>0</v>
      </c>
      <c r="T17" s="75">
        <f>+Acres!T16*'Machinery Operations'!$W26</f>
        <v>0</v>
      </c>
      <c r="U17" s="75">
        <f>+Acres!U16*'Machinery Operations'!$W26</f>
        <v>0</v>
      </c>
      <c r="V17" s="75">
        <f>+Acres!V16*'Machinery Operations'!$W26</f>
        <v>0</v>
      </c>
      <c r="W17" s="75">
        <f>+Acres!W16*'Machinery Operations'!$W26</f>
        <v>0</v>
      </c>
      <c r="X17" s="75">
        <f>+Acres!X16*'Machinery Operations'!$W26</f>
        <v>0</v>
      </c>
      <c r="Y17" s="75">
        <f>+Acres!Y16*'Machinery Operations'!$W26</f>
        <v>0</v>
      </c>
      <c r="Z17" s="75">
        <f>+Acres!Z16*'Machinery Operations'!$W26</f>
        <v>0</v>
      </c>
      <c r="AA17" s="75">
        <f>+Acres!AA16*'Machinery Operations'!$W26</f>
        <v>0</v>
      </c>
      <c r="AB17" s="75">
        <f>+Acres!AB16*'Machinery Operations'!$W26</f>
        <v>0</v>
      </c>
      <c r="AC17" s="75">
        <f>+Acres!AC16*'Machinery Operations'!$W26</f>
        <v>0</v>
      </c>
      <c r="AD17" s="75">
        <f>+Acres!AD16*'Machinery Operations'!$W26</f>
        <v>0</v>
      </c>
      <c r="AE17" s="75">
        <f>+Acres!AE16*'Machinery Operations'!$W26</f>
        <v>0</v>
      </c>
      <c r="AF17" s="75">
        <f>+Acres!AF16*'Machinery Operations'!$W26</f>
        <v>0</v>
      </c>
      <c r="AG17" s="75">
        <f>+Acres!AG16*'Machinery Operations'!$W26</f>
        <v>0</v>
      </c>
      <c r="AH17" s="75">
        <f>+Acres!AH16*'Machinery Operations'!$W26</f>
        <v>0</v>
      </c>
      <c r="AI17" s="75">
        <f>+Acres!AI16*'Machinery Operations'!$W26</f>
        <v>0</v>
      </c>
      <c r="AJ17" s="75">
        <f>+Acres!AJ16*'Machinery Operations'!$W26</f>
        <v>0</v>
      </c>
      <c r="AK17" s="75">
        <f>+Acres!AK16*'Machinery Operations'!$W26</f>
        <v>0</v>
      </c>
      <c r="AL17" s="75">
        <f>+Acres!AL16*'Machinery Operations'!$W26</f>
        <v>0</v>
      </c>
      <c r="AM17" s="75">
        <f>+Acres!AM16*'Machinery Operations'!$W26</f>
        <v>0</v>
      </c>
      <c r="AN17" s="75">
        <f>+Acres!AN16*'Machinery Operations'!$W26</f>
        <v>0</v>
      </c>
      <c r="AO17" s="75">
        <f>+Acres!AO16*'Machinery Operations'!$W26</f>
        <v>0</v>
      </c>
      <c r="AP17" s="75">
        <f>+Acres!AP16*'Machinery Operations'!$W26</f>
        <v>0</v>
      </c>
      <c r="AQ17" s="75">
        <f>+Acres!AQ16*'Machinery Operations'!$W26</f>
        <v>0</v>
      </c>
    </row>
    <row r="18" spans="1:43" ht="18.75" customHeight="1" x14ac:dyDescent="0.2">
      <c r="A18" s="3" t="str">
        <f>+'Machinery Operations'!A27</f>
        <v>Activity</v>
      </c>
      <c r="B18" s="3">
        <f>+'Machinery Operations'!B27</f>
        <v>0</v>
      </c>
      <c r="C18" s="3">
        <f>+'Machinery Operations'!C27</f>
        <v>0</v>
      </c>
      <c r="D18" s="75">
        <f>+Acres!D17*'Machinery Operations'!$W27</f>
        <v>0</v>
      </c>
      <c r="E18" s="75">
        <f>+Acres!E17*'Machinery Operations'!$W27</f>
        <v>0</v>
      </c>
      <c r="F18" s="75">
        <f>+Acres!F17*'Machinery Operations'!$W27</f>
        <v>0</v>
      </c>
      <c r="G18" s="75">
        <f>+Acres!G17*'Machinery Operations'!$W27</f>
        <v>0</v>
      </c>
      <c r="H18" s="75">
        <f>+Acres!H17*'Machinery Operations'!$W27</f>
        <v>0</v>
      </c>
      <c r="I18" s="75">
        <f>+Acres!I17*'Machinery Operations'!$W27</f>
        <v>0</v>
      </c>
      <c r="J18" s="75">
        <f>+Acres!J17*'Machinery Operations'!$W27</f>
        <v>0</v>
      </c>
      <c r="K18" s="75">
        <f>+Acres!K17*'Machinery Operations'!$W27</f>
        <v>0</v>
      </c>
      <c r="L18" s="75">
        <f>+Acres!L17*'Machinery Operations'!$W27</f>
        <v>0</v>
      </c>
      <c r="M18" s="75">
        <f>+Acres!M17*'Machinery Operations'!$W27</f>
        <v>0</v>
      </c>
      <c r="N18" s="75">
        <f>+Acres!N17*'Machinery Operations'!$W27</f>
        <v>0</v>
      </c>
      <c r="O18" s="75">
        <f>+Acres!O17*'Machinery Operations'!$W27</f>
        <v>0</v>
      </c>
      <c r="P18" s="75">
        <f>+Acres!P17*'Machinery Operations'!$W27</f>
        <v>0</v>
      </c>
      <c r="Q18" s="75">
        <f>+Acres!Q17*'Machinery Operations'!$W27</f>
        <v>0</v>
      </c>
      <c r="R18" s="75">
        <f>+Acres!R17*'Machinery Operations'!$W27</f>
        <v>0</v>
      </c>
      <c r="S18" s="75">
        <f>+Acres!S17*'Machinery Operations'!$W27</f>
        <v>0</v>
      </c>
      <c r="T18" s="75">
        <f>+Acres!T17*'Machinery Operations'!$W27</f>
        <v>0</v>
      </c>
      <c r="U18" s="75">
        <f>+Acres!U17*'Machinery Operations'!$W27</f>
        <v>0</v>
      </c>
      <c r="V18" s="75">
        <f>+Acres!V17*'Machinery Operations'!$W27</f>
        <v>0</v>
      </c>
      <c r="W18" s="75">
        <f>+Acres!W17*'Machinery Operations'!$W27</f>
        <v>0</v>
      </c>
      <c r="X18" s="75">
        <f>+Acres!X17*'Machinery Operations'!$W27</f>
        <v>0</v>
      </c>
      <c r="Y18" s="75">
        <f>+Acres!Y17*'Machinery Operations'!$W27</f>
        <v>0</v>
      </c>
      <c r="Z18" s="75">
        <f>+Acres!Z17*'Machinery Operations'!$W27</f>
        <v>0</v>
      </c>
      <c r="AA18" s="75">
        <f>+Acres!AA17*'Machinery Operations'!$W27</f>
        <v>0</v>
      </c>
      <c r="AB18" s="75">
        <f>+Acres!AB17*'Machinery Operations'!$W27</f>
        <v>0</v>
      </c>
      <c r="AC18" s="75">
        <f>+Acres!AC17*'Machinery Operations'!$W27</f>
        <v>0</v>
      </c>
      <c r="AD18" s="75">
        <f>+Acres!AD17*'Machinery Operations'!$W27</f>
        <v>0</v>
      </c>
      <c r="AE18" s="75">
        <f>+Acres!AE17*'Machinery Operations'!$W27</f>
        <v>0</v>
      </c>
      <c r="AF18" s="75">
        <f>+Acres!AF17*'Machinery Operations'!$W27</f>
        <v>0</v>
      </c>
      <c r="AG18" s="75">
        <f>+Acres!AG17*'Machinery Operations'!$W27</f>
        <v>0</v>
      </c>
      <c r="AH18" s="75">
        <f>+Acres!AH17*'Machinery Operations'!$W27</f>
        <v>0</v>
      </c>
      <c r="AI18" s="75">
        <f>+Acres!AI17*'Machinery Operations'!$W27</f>
        <v>0</v>
      </c>
      <c r="AJ18" s="75">
        <f>+Acres!AJ17*'Machinery Operations'!$W27</f>
        <v>0</v>
      </c>
      <c r="AK18" s="75">
        <f>+Acres!AK17*'Machinery Operations'!$W27</f>
        <v>0</v>
      </c>
      <c r="AL18" s="75">
        <f>+Acres!AL17*'Machinery Operations'!$W27</f>
        <v>0</v>
      </c>
      <c r="AM18" s="75">
        <f>+Acres!AM17*'Machinery Operations'!$W27</f>
        <v>0</v>
      </c>
      <c r="AN18" s="75">
        <f>+Acres!AN17*'Machinery Operations'!$W27</f>
        <v>0</v>
      </c>
      <c r="AO18" s="75">
        <f>+Acres!AO17*'Machinery Operations'!$W27</f>
        <v>0</v>
      </c>
      <c r="AP18" s="75">
        <f>+Acres!AP17*'Machinery Operations'!$W27</f>
        <v>0</v>
      </c>
      <c r="AQ18" s="75">
        <f>+Acres!AQ17*'Machinery Operations'!$W27</f>
        <v>0</v>
      </c>
    </row>
    <row r="19" spans="1:43" ht="18.75" customHeight="1" x14ac:dyDescent="0.2">
      <c r="A19" s="3" t="str">
        <f>+'Machinery Operations'!A28</f>
        <v>Activity</v>
      </c>
      <c r="B19" s="3">
        <f>+'Machinery Operations'!B28</f>
        <v>0</v>
      </c>
      <c r="C19" s="3">
        <f>+'Machinery Operations'!C28</f>
        <v>0</v>
      </c>
      <c r="D19" s="75">
        <f>+Acres!D18*'Machinery Operations'!$W28</f>
        <v>0</v>
      </c>
      <c r="E19" s="75">
        <f>+Acres!E18*'Machinery Operations'!$W28</f>
        <v>0</v>
      </c>
      <c r="F19" s="75">
        <f>+Acres!F18*'Machinery Operations'!$W28</f>
        <v>0</v>
      </c>
      <c r="G19" s="75">
        <f>+Acres!G18*'Machinery Operations'!$W28</f>
        <v>0</v>
      </c>
      <c r="H19" s="75">
        <f>+Acres!H18*'Machinery Operations'!$W28</f>
        <v>0</v>
      </c>
      <c r="I19" s="75">
        <f>+Acres!I18*'Machinery Operations'!$W28</f>
        <v>0</v>
      </c>
      <c r="J19" s="75">
        <f>+Acres!J18*'Machinery Operations'!$W28</f>
        <v>0</v>
      </c>
      <c r="K19" s="75">
        <f>+Acres!K18*'Machinery Operations'!$W28</f>
        <v>0</v>
      </c>
      <c r="L19" s="75">
        <f>+Acres!L18*'Machinery Operations'!$W28</f>
        <v>0</v>
      </c>
      <c r="M19" s="75">
        <f>+Acres!M18*'Machinery Operations'!$W28</f>
        <v>0</v>
      </c>
      <c r="N19" s="75">
        <f>+Acres!N18*'Machinery Operations'!$W28</f>
        <v>0</v>
      </c>
      <c r="O19" s="75">
        <f>+Acres!O18*'Machinery Operations'!$W28</f>
        <v>0</v>
      </c>
      <c r="P19" s="75">
        <f>+Acres!P18*'Machinery Operations'!$W28</f>
        <v>0</v>
      </c>
      <c r="Q19" s="75">
        <f>+Acres!Q18*'Machinery Operations'!$W28</f>
        <v>0</v>
      </c>
      <c r="R19" s="75">
        <f>+Acres!R18*'Machinery Operations'!$W28</f>
        <v>0</v>
      </c>
      <c r="S19" s="75">
        <f>+Acres!S18*'Machinery Operations'!$W28</f>
        <v>0</v>
      </c>
      <c r="T19" s="75">
        <f>+Acres!T18*'Machinery Operations'!$W28</f>
        <v>0</v>
      </c>
      <c r="U19" s="75">
        <f>+Acres!U18*'Machinery Operations'!$W28</f>
        <v>0</v>
      </c>
      <c r="V19" s="75">
        <f>+Acres!V18*'Machinery Operations'!$W28</f>
        <v>0</v>
      </c>
      <c r="W19" s="75">
        <f>+Acres!W18*'Machinery Operations'!$W28</f>
        <v>0</v>
      </c>
      <c r="X19" s="75">
        <f>+Acres!X18*'Machinery Operations'!$W28</f>
        <v>0</v>
      </c>
      <c r="Y19" s="75">
        <f>+Acres!Y18*'Machinery Operations'!$W28</f>
        <v>0</v>
      </c>
      <c r="Z19" s="75">
        <f>+Acres!Z18*'Machinery Operations'!$W28</f>
        <v>0</v>
      </c>
      <c r="AA19" s="75">
        <f>+Acres!AA18*'Machinery Operations'!$W28</f>
        <v>0</v>
      </c>
      <c r="AB19" s="75">
        <f>+Acres!AB18*'Machinery Operations'!$W28</f>
        <v>0</v>
      </c>
      <c r="AC19" s="75">
        <f>+Acres!AC18*'Machinery Operations'!$W28</f>
        <v>0</v>
      </c>
      <c r="AD19" s="75">
        <f>+Acres!AD18*'Machinery Operations'!$W28</f>
        <v>0</v>
      </c>
      <c r="AE19" s="75">
        <f>+Acres!AE18*'Machinery Operations'!$W28</f>
        <v>0</v>
      </c>
      <c r="AF19" s="75">
        <f>+Acres!AF18*'Machinery Operations'!$W28</f>
        <v>0</v>
      </c>
      <c r="AG19" s="75">
        <f>+Acres!AG18*'Machinery Operations'!$W28</f>
        <v>0</v>
      </c>
      <c r="AH19" s="75">
        <f>+Acres!AH18*'Machinery Operations'!$W28</f>
        <v>0</v>
      </c>
      <c r="AI19" s="75">
        <f>+Acres!AI18*'Machinery Operations'!$W28</f>
        <v>0</v>
      </c>
      <c r="AJ19" s="75">
        <f>+Acres!AJ18*'Machinery Operations'!$W28</f>
        <v>0</v>
      </c>
      <c r="AK19" s="75">
        <f>+Acres!AK18*'Machinery Operations'!$W28</f>
        <v>0</v>
      </c>
      <c r="AL19" s="75">
        <f>+Acres!AL18*'Machinery Operations'!$W28</f>
        <v>0</v>
      </c>
      <c r="AM19" s="75">
        <f>+Acres!AM18*'Machinery Operations'!$W28</f>
        <v>0</v>
      </c>
      <c r="AN19" s="75">
        <f>+Acres!AN18*'Machinery Operations'!$W28</f>
        <v>0</v>
      </c>
      <c r="AO19" s="75">
        <f>+Acres!AO18*'Machinery Operations'!$W28</f>
        <v>0</v>
      </c>
      <c r="AP19" s="75">
        <f>+Acres!AP18*'Machinery Operations'!$W28</f>
        <v>0</v>
      </c>
      <c r="AQ19" s="75">
        <f>+Acres!AQ18*'Machinery Operations'!$W28</f>
        <v>0</v>
      </c>
    </row>
    <row r="20" spans="1:43" ht="18.75" customHeight="1" x14ac:dyDescent="0.2">
      <c r="A20" s="3" t="str">
        <f>+'Machinery Operations'!A29</f>
        <v>Activity</v>
      </c>
      <c r="B20" s="3">
        <f>+'Machinery Operations'!B29</f>
        <v>0</v>
      </c>
      <c r="C20" s="3">
        <f>+'Machinery Operations'!C29</f>
        <v>0</v>
      </c>
      <c r="D20" s="75">
        <f>+Acres!D19*'Machinery Operations'!$W29</f>
        <v>0</v>
      </c>
      <c r="E20" s="75">
        <f>+Acres!E19*'Machinery Operations'!$W29</f>
        <v>0</v>
      </c>
      <c r="F20" s="75">
        <f>+Acres!F19*'Machinery Operations'!$W29</f>
        <v>0</v>
      </c>
      <c r="G20" s="75">
        <f>+Acres!G19*'Machinery Operations'!$W29</f>
        <v>0</v>
      </c>
      <c r="H20" s="75">
        <f>+Acres!H19*'Machinery Operations'!$W29</f>
        <v>0</v>
      </c>
      <c r="I20" s="75">
        <f>+Acres!I19*'Machinery Operations'!$W29</f>
        <v>0</v>
      </c>
      <c r="J20" s="75">
        <f>+Acres!J19*'Machinery Operations'!$W29</f>
        <v>0</v>
      </c>
      <c r="K20" s="75">
        <f>+Acres!K19*'Machinery Operations'!$W29</f>
        <v>0</v>
      </c>
      <c r="L20" s="75">
        <f>+Acres!L19*'Machinery Operations'!$W29</f>
        <v>0</v>
      </c>
      <c r="M20" s="75">
        <f>+Acres!M19*'Machinery Operations'!$W29</f>
        <v>0</v>
      </c>
      <c r="N20" s="75">
        <f>+Acres!N19*'Machinery Operations'!$W29</f>
        <v>0</v>
      </c>
      <c r="O20" s="75">
        <f>+Acres!O19*'Machinery Operations'!$W29</f>
        <v>0</v>
      </c>
      <c r="P20" s="75">
        <f>+Acres!P19*'Machinery Operations'!$W29</f>
        <v>0</v>
      </c>
      <c r="Q20" s="75">
        <f>+Acres!Q19*'Machinery Operations'!$W29</f>
        <v>0</v>
      </c>
      <c r="R20" s="75">
        <f>+Acres!R19*'Machinery Operations'!$W29</f>
        <v>0</v>
      </c>
      <c r="S20" s="75">
        <f>+Acres!S19*'Machinery Operations'!$W29</f>
        <v>0</v>
      </c>
      <c r="T20" s="75">
        <f>+Acres!T19*'Machinery Operations'!$W29</f>
        <v>0</v>
      </c>
      <c r="U20" s="75">
        <f>+Acres!U19*'Machinery Operations'!$W29</f>
        <v>0</v>
      </c>
      <c r="V20" s="75">
        <f>+Acres!V19*'Machinery Operations'!$W29</f>
        <v>0</v>
      </c>
      <c r="W20" s="75">
        <f>+Acres!W19*'Machinery Operations'!$W29</f>
        <v>0</v>
      </c>
      <c r="X20" s="75">
        <f>+Acres!X19*'Machinery Operations'!$W29</f>
        <v>0</v>
      </c>
      <c r="Y20" s="75">
        <f>+Acres!Y19*'Machinery Operations'!$W29</f>
        <v>0</v>
      </c>
      <c r="Z20" s="75">
        <f>+Acres!Z19*'Machinery Operations'!$W29</f>
        <v>0</v>
      </c>
      <c r="AA20" s="75">
        <f>+Acres!AA19*'Machinery Operations'!$W29</f>
        <v>0</v>
      </c>
      <c r="AB20" s="75">
        <f>+Acres!AB19*'Machinery Operations'!$W29</f>
        <v>0</v>
      </c>
      <c r="AC20" s="75">
        <f>+Acres!AC19*'Machinery Operations'!$W29</f>
        <v>0</v>
      </c>
      <c r="AD20" s="75">
        <f>+Acres!AD19*'Machinery Operations'!$W29</f>
        <v>0</v>
      </c>
      <c r="AE20" s="75">
        <f>+Acres!AE19*'Machinery Operations'!$W29</f>
        <v>0</v>
      </c>
      <c r="AF20" s="75">
        <f>+Acres!AF19*'Machinery Operations'!$W29</f>
        <v>0</v>
      </c>
      <c r="AG20" s="75">
        <f>+Acres!AG19*'Machinery Operations'!$W29</f>
        <v>0</v>
      </c>
      <c r="AH20" s="75">
        <f>+Acres!AH19*'Machinery Operations'!$W29</f>
        <v>0</v>
      </c>
      <c r="AI20" s="75">
        <f>+Acres!AI19*'Machinery Operations'!$W29</f>
        <v>0</v>
      </c>
      <c r="AJ20" s="75">
        <f>+Acres!AJ19*'Machinery Operations'!$W29</f>
        <v>0</v>
      </c>
      <c r="AK20" s="75">
        <f>+Acres!AK19*'Machinery Operations'!$W29</f>
        <v>0</v>
      </c>
      <c r="AL20" s="75">
        <f>+Acres!AL19*'Machinery Operations'!$W29</f>
        <v>0</v>
      </c>
      <c r="AM20" s="75">
        <f>+Acres!AM19*'Machinery Operations'!$W29</f>
        <v>0</v>
      </c>
      <c r="AN20" s="75">
        <f>+Acres!AN19*'Machinery Operations'!$W29</f>
        <v>0</v>
      </c>
      <c r="AO20" s="75">
        <f>+Acres!AO19*'Machinery Operations'!$W29</f>
        <v>0</v>
      </c>
      <c r="AP20" s="75">
        <f>+Acres!AP19*'Machinery Operations'!$W29</f>
        <v>0</v>
      </c>
      <c r="AQ20" s="75">
        <f>+Acres!AQ19*'Machinery Operations'!$W29</f>
        <v>0</v>
      </c>
    </row>
    <row r="21" spans="1:43" ht="18.75" customHeight="1" x14ac:dyDescent="0.2">
      <c r="A21" s="3" t="str">
        <f>+'Machinery Operations'!A30</f>
        <v>Activity</v>
      </c>
      <c r="B21" s="3">
        <f>+'Machinery Operations'!B30</f>
        <v>0</v>
      </c>
      <c r="C21" s="3">
        <f>+'Machinery Operations'!C30</f>
        <v>0</v>
      </c>
      <c r="D21" s="75">
        <f>+Acres!D20*'Machinery Operations'!$W30</f>
        <v>0</v>
      </c>
      <c r="E21" s="75">
        <f>+Acres!E20*'Machinery Operations'!$W30</f>
        <v>0</v>
      </c>
      <c r="F21" s="75">
        <f>+Acres!F20*'Machinery Operations'!$W30</f>
        <v>0</v>
      </c>
      <c r="G21" s="75">
        <f>+Acres!G20*'Machinery Operations'!$W30</f>
        <v>0</v>
      </c>
      <c r="H21" s="75">
        <f>+Acres!H20*'Machinery Operations'!$W30</f>
        <v>0</v>
      </c>
      <c r="I21" s="75">
        <f>+Acres!I20*'Machinery Operations'!$W30</f>
        <v>0</v>
      </c>
      <c r="J21" s="75">
        <f>+Acres!J20*'Machinery Operations'!$W30</f>
        <v>0</v>
      </c>
      <c r="K21" s="75">
        <f>+Acres!K20*'Machinery Operations'!$W30</f>
        <v>0</v>
      </c>
      <c r="L21" s="75">
        <f>+Acres!L20*'Machinery Operations'!$W30</f>
        <v>0</v>
      </c>
      <c r="M21" s="75">
        <f>+Acres!M20*'Machinery Operations'!$W30</f>
        <v>0</v>
      </c>
      <c r="N21" s="75">
        <f>+Acres!N20*'Machinery Operations'!$W30</f>
        <v>0</v>
      </c>
      <c r="O21" s="75">
        <f>+Acres!O20*'Machinery Operations'!$W30</f>
        <v>0</v>
      </c>
      <c r="P21" s="75">
        <f>+Acres!P20*'Machinery Operations'!$W30</f>
        <v>0</v>
      </c>
      <c r="Q21" s="75">
        <f>+Acres!Q20*'Machinery Operations'!$W30</f>
        <v>0</v>
      </c>
      <c r="R21" s="75">
        <f>+Acres!R20*'Machinery Operations'!$W30</f>
        <v>0</v>
      </c>
      <c r="S21" s="75">
        <f>+Acres!S20*'Machinery Operations'!$W30</f>
        <v>0</v>
      </c>
      <c r="T21" s="75">
        <f>+Acres!T20*'Machinery Operations'!$W30</f>
        <v>0</v>
      </c>
      <c r="U21" s="75">
        <f>+Acres!U20*'Machinery Operations'!$W30</f>
        <v>0</v>
      </c>
      <c r="V21" s="75">
        <f>+Acres!V20*'Machinery Operations'!$W30</f>
        <v>0</v>
      </c>
      <c r="W21" s="75">
        <f>+Acres!W20*'Machinery Operations'!$W30</f>
        <v>0</v>
      </c>
      <c r="X21" s="75">
        <f>+Acres!X20*'Machinery Operations'!$W30</f>
        <v>0</v>
      </c>
      <c r="Y21" s="75">
        <f>+Acres!Y20*'Machinery Operations'!$W30</f>
        <v>0</v>
      </c>
      <c r="Z21" s="75">
        <f>+Acres!Z20*'Machinery Operations'!$W30</f>
        <v>0</v>
      </c>
      <c r="AA21" s="75">
        <f>+Acres!AA20*'Machinery Operations'!$W30</f>
        <v>0</v>
      </c>
      <c r="AB21" s="75">
        <f>+Acres!AB20*'Machinery Operations'!$W30</f>
        <v>0</v>
      </c>
      <c r="AC21" s="75">
        <f>+Acres!AC20*'Machinery Operations'!$W30</f>
        <v>0</v>
      </c>
      <c r="AD21" s="75">
        <f>+Acres!AD20*'Machinery Operations'!$W30</f>
        <v>0</v>
      </c>
      <c r="AE21" s="75">
        <f>+Acres!AE20*'Machinery Operations'!$W30</f>
        <v>0</v>
      </c>
      <c r="AF21" s="75">
        <f>+Acres!AF20*'Machinery Operations'!$W30</f>
        <v>0</v>
      </c>
      <c r="AG21" s="75">
        <f>+Acres!AG20*'Machinery Operations'!$W30</f>
        <v>0</v>
      </c>
      <c r="AH21" s="75">
        <f>+Acres!AH20*'Machinery Operations'!$W30</f>
        <v>0</v>
      </c>
      <c r="AI21" s="75">
        <f>+Acres!AI20*'Machinery Operations'!$W30</f>
        <v>0</v>
      </c>
      <c r="AJ21" s="75">
        <f>+Acres!AJ20*'Machinery Operations'!$W30</f>
        <v>0</v>
      </c>
      <c r="AK21" s="75">
        <f>+Acres!AK20*'Machinery Operations'!$W30</f>
        <v>0</v>
      </c>
      <c r="AL21" s="75">
        <f>+Acres!AL20*'Machinery Operations'!$W30</f>
        <v>0</v>
      </c>
      <c r="AM21" s="75">
        <f>+Acres!AM20*'Machinery Operations'!$W30</f>
        <v>0</v>
      </c>
      <c r="AN21" s="75">
        <f>+Acres!AN20*'Machinery Operations'!$W30</f>
        <v>0</v>
      </c>
      <c r="AO21" s="75">
        <f>+Acres!AO20*'Machinery Operations'!$W30</f>
        <v>0</v>
      </c>
      <c r="AP21" s="75">
        <f>+Acres!AP20*'Machinery Operations'!$W30</f>
        <v>0</v>
      </c>
      <c r="AQ21" s="75">
        <f>+Acres!AQ20*'Machinery Operations'!$W30</f>
        <v>0</v>
      </c>
    </row>
    <row r="22" spans="1:43" ht="18.75" customHeight="1" x14ac:dyDescent="0.2">
      <c r="A22" s="3" t="str">
        <f>+'Machinery Operations'!A31</f>
        <v>Activity</v>
      </c>
      <c r="B22" s="3">
        <f>+'Machinery Operations'!B31</f>
        <v>0</v>
      </c>
      <c r="C22" s="3">
        <f>+'Machinery Operations'!C31</f>
        <v>0</v>
      </c>
      <c r="D22" s="75">
        <f>+Acres!D21*'Machinery Operations'!$W31</f>
        <v>0</v>
      </c>
      <c r="E22" s="75">
        <f>+Acres!E21*'Machinery Operations'!$W31</f>
        <v>0</v>
      </c>
      <c r="F22" s="75">
        <f>+Acres!F21*'Machinery Operations'!$W31</f>
        <v>0</v>
      </c>
      <c r="G22" s="75">
        <f>+Acres!G21*'Machinery Operations'!$W31</f>
        <v>0</v>
      </c>
      <c r="H22" s="75">
        <f>+Acres!H21*'Machinery Operations'!$W31</f>
        <v>0</v>
      </c>
      <c r="I22" s="75">
        <f>+Acres!I21*'Machinery Operations'!$W31</f>
        <v>0</v>
      </c>
      <c r="J22" s="75">
        <f>+Acres!J21*'Machinery Operations'!$W31</f>
        <v>0</v>
      </c>
      <c r="K22" s="75">
        <f>+Acres!K21*'Machinery Operations'!$W31</f>
        <v>0</v>
      </c>
      <c r="L22" s="75">
        <f>+Acres!L21*'Machinery Operations'!$W31</f>
        <v>0</v>
      </c>
      <c r="M22" s="75">
        <f>+Acres!M21*'Machinery Operations'!$W31</f>
        <v>0</v>
      </c>
      <c r="N22" s="75">
        <f>+Acres!N21*'Machinery Operations'!$W31</f>
        <v>0</v>
      </c>
      <c r="O22" s="75">
        <f>+Acres!O21*'Machinery Operations'!$W31</f>
        <v>0</v>
      </c>
      <c r="P22" s="75">
        <f>+Acres!P21*'Machinery Operations'!$W31</f>
        <v>0</v>
      </c>
      <c r="Q22" s="75">
        <f>+Acres!Q21*'Machinery Operations'!$W31</f>
        <v>0</v>
      </c>
      <c r="R22" s="75">
        <f>+Acres!R21*'Machinery Operations'!$W31</f>
        <v>0</v>
      </c>
      <c r="S22" s="75">
        <f>+Acres!S21*'Machinery Operations'!$W31</f>
        <v>0</v>
      </c>
      <c r="T22" s="75">
        <f>+Acres!T21*'Machinery Operations'!$W31</f>
        <v>0</v>
      </c>
      <c r="U22" s="75">
        <f>+Acres!U21*'Machinery Operations'!$W31</f>
        <v>0</v>
      </c>
      <c r="V22" s="75">
        <f>+Acres!V21*'Machinery Operations'!$W31</f>
        <v>0</v>
      </c>
      <c r="W22" s="75">
        <f>+Acres!W21*'Machinery Operations'!$W31</f>
        <v>0</v>
      </c>
      <c r="X22" s="75">
        <f>+Acres!X21*'Machinery Operations'!$W31</f>
        <v>0</v>
      </c>
      <c r="Y22" s="75">
        <f>+Acres!Y21*'Machinery Operations'!$W31</f>
        <v>0</v>
      </c>
      <c r="Z22" s="75">
        <f>+Acres!Z21*'Machinery Operations'!$W31</f>
        <v>0</v>
      </c>
      <c r="AA22" s="75">
        <f>+Acres!AA21*'Machinery Operations'!$W31</f>
        <v>0</v>
      </c>
      <c r="AB22" s="75">
        <f>+Acres!AB21*'Machinery Operations'!$W31</f>
        <v>0</v>
      </c>
      <c r="AC22" s="75">
        <f>+Acres!AC21*'Machinery Operations'!$W31</f>
        <v>0</v>
      </c>
      <c r="AD22" s="75">
        <f>+Acres!AD21*'Machinery Operations'!$W31</f>
        <v>0</v>
      </c>
      <c r="AE22" s="75">
        <f>+Acres!AE21*'Machinery Operations'!$W31</f>
        <v>0</v>
      </c>
      <c r="AF22" s="75">
        <f>+Acres!AF21*'Machinery Operations'!$W31</f>
        <v>0</v>
      </c>
      <c r="AG22" s="75">
        <f>+Acres!AG21*'Machinery Operations'!$W31</f>
        <v>0</v>
      </c>
      <c r="AH22" s="75">
        <f>+Acres!AH21*'Machinery Operations'!$W31</f>
        <v>0</v>
      </c>
      <c r="AI22" s="75">
        <f>+Acres!AI21*'Machinery Operations'!$W31</f>
        <v>0</v>
      </c>
      <c r="AJ22" s="75">
        <f>+Acres!AJ21*'Machinery Operations'!$W31</f>
        <v>0</v>
      </c>
      <c r="AK22" s="75">
        <f>+Acres!AK21*'Machinery Operations'!$W31</f>
        <v>0</v>
      </c>
      <c r="AL22" s="75">
        <f>+Acres!AL21*'Machinery Operations'!$W31</f>
        <v>0</v>
      </c>
      <c r="AM22" s="75">
        <f>+Acres!AM21*'Machinery Operations'!$W31</f>
        <v>0</v>
      </c>
      <c r="AN22" s="75">
        <f>+Acres!AN21*'Machinery Operations'!$W31</f>
        <v>0</v>
      </c>
      <c r="AO22" s="75">
        <f>+Acres!AO21*'Machinery Operations'!$W31</f>
        <v>0</v>
      </c>
      <c r="AP22" s="75">
        <f>+Acres!AP21*'Machinery Operations'!$W31</f>
        <v>0</v>
      </c>
      <c r="AQ22" s="75">
        <f>+Acres!AQ21*'Machinery Operations'!$W31</f>
        <v>0</v>
      </c>
    </row>
    <row r="23" spans="1:43" ht="18.75" customHeight="1" x14ac:dyDescent="0.2">
      <c r="A23" s="3" t="str">
        <f>+'Machinery Operations'!A32</f>
        <v>Activity</v>
      </c>
      <c r="B23" s="3">
        <f>+'Machinery Operations'!B32</f>
        <v>0</v>
      </c>
      <c r="C23" s="3">
        <f>+'Machinery Operations'!C32</f>
        <v>0</v>
      </c>
      <c r="D23" s="75">
        <f>+Acres!D22*'Machinery Operations'!$W32</f>
        <v>0</v>
      </c>
      <c r="E23" s="75">
        <f>+Acres!E22*'Machinery Operations'!$W32</f>
        <v>0</v>
      </c>
      <c r="F23" s="75">
        <f>+Acres!F22*'Machinery Operations'!$W32</f>
        <v>0</v>
      </c>
      <c r="G23" s="75">
        <f>+Acres!G22*'Machinery Operations'!$W32</f>
        <v>0</v>
      </c>
      <c r="H23" s="75">
        <f>+Acres!H22*'Machinery Operations'!$W32</f>
        <v>0</v>
      </c>
      <c r="I23" s="75">
        <f>+Acres!I22*'Machinery Operations'!$W32</f>
        <v>0</v>
      </c>
      <c r="J23" s="75">
        <f>+Acres!J22*'Machinery Operations'!$W32</f>
        <v>0</v>
      </c>
      <c r="K23" s="75">
        <f>+Acres!K22*'Machinery Operations'!$W32</f>
        <v>0</v>
      </c>
      <c r="L23" s="75">
        <f>+Acres!L22*'Machinery Operations'!$W32</f>
        <v>0</v>
      </c>
      <c r="M23" s="75">
        <f>+Acres!M22*'Machinery Operations'!$W32</f>
        <v>0</v>
      </c>
      <c r="N23" s="75">
        <f>+Acres!N22*'Machinery Operations'!$W32</f>
        <v>0</v>
      </c>
      <c r="O23" s="75">
        <f>+Acres!O22*'Machinery Operations'!$W32</f>
        <v>0</v>
      </c>
      <c r="P23" s="75">
        <f>+Acres!P22*'Machinery Operations'!$W32</f>
        <v>0</v>
      </c>
      <c r="Q23" s="75">
        <f>+Acres!Q22*'Machinery Operations'!$W32</f>
        <v>0</v>
      </c>
      <c r="R23" s="75">
        <f>+Acres!R22*'Machinery Operations'!$W32</f>
        <v>0</v>
      </c>
      <c r="S23" s="75">
        <f>+Acres!S22*'Machinery Operations'!$W32</f>
        <v>0</v>
      </c>
      <c r="T23" s="75">
        <f>+Acres!T22*'Machinery Operations'!$W32</f>
        <v>0</v>
      </c>
      <c r="U23" s="75">
        <f>+Acres!U22*'Machinery Operations'!$W32</f>
        <v>0</v>
      </c>
      <c r="V23" s="75">
        <f>+Acres!V22*'Machinery Operations'!$W32</f>
        <v>0</v>
      </c>
      <c r="W23" s="75">
        <f>+Acres!W22*'Machinery Operations'!$W32</f>
        <v>0</v>
      </c>
      <c r="X23" s="75">
        <f>+Acres!X22*'Machinery Operations'!$W32</f>
        <v>0</v>
      </c>
      <c r="Y23" s="75">
        <f>+Acres!Y22*'Machinery Operations'!$W32</f>
        <v>0</v>
      </c>
      <c r="Z23" s="75">
        <f>+Acres!Z22*'Machinery Operations'!$W32</f>
        <v>0</v>
      </c>
      <c r="AA23" s="75">
        <f>+Acres!AA22*'Machinery Operations'!$W32</f>
        <v>0</v>
      </c>
      <c r="AB23" s="75">
        <f>+Acres!AB22*'Machinery Operations'!$W32</f>
        <v>0</v>
      </c>
      <c r="AC23" s="75">
        <f>+Acres!AC22*'Machinery Operations'!$W32</f>
        <v>0</v>
      </c>
      <c r="AD23" s="75">
        <f>+Acres!AD22*'Machinery Operations'!$W32</f>
        <v>0</v>
      </c>
      <c r="AE23" s="75">
        <f>+Acres!AE22*'Machinery Operations'!$W32</f>
        <v>0</v>
      </c>
      <c r="AF23" s="75">
        <f>+Acres!AF22*'Machinery Operations'!$W32</f>
        <v>0</v>
      </c>
      <c r="AG23" s="75">
        <f>+Acres!AG22*'Machinery Operations'!$W32</f>
        <v>0</v>
      </c>
      <c r="AH23" s="75">
        <f>+Acres!AH22*'Machinery Operations'!$W32</f>
        <v>0</v>
      </c>
      <c r="AI23" s="75">
        <f>+Acres!AI22*'Machinery Operations'!$W32</f>
        <v>0</v>
      </c>
      <c r="AJ23" s="75">
        <f>+Acres!AJ22*'Machinery Operations'!$W32</f>
        <v>0</v>
      </c>
      <c r="AK23" s="75">
        <f>+Acres!AK22*'Machinery Operations'!$W32</f>
        <v>0</v>
      </c>
      <c r="AL23" s="75">
        <f>+Acres!AL22*'Machinery Operations'!$W32</f>
        <v>0</v>
      </c>
      <c r="AM23" s="75">
        <f>+Acres!AM22*'Machinery Operations'!$W32</f>
        <v>0</v>
      </c>
      <c r="AN23" s="75">
        <f>+Acres!AN22*'Machinery Operations'!$W32</f>
        <v>0</v>
      </c>
      <c r="AO23" s="75">
        <f>+Acres!AO22*'Machinery Operations'!$W32</f>
        <v>0</v>
      </c>
      <c r="AP23" s="75">
        <f>+Acres!AP22*'Machinery Operations'!$W32</f>
        <v>0</v>
      </c>
      <c r="AQ23" s="75">
        <f>+Acres!AQ22*'Machinery Operations'!$W32</f>
        <v>0</v>
      </c>
    </row>
    <row r="24" spans="1:43" ht="18.75" customHeight="1" x14ac:dyDescent="0.2">
      <c r="A24" s="3" t="str">
        <f>+'Machinery Operations'!A33</f>
        <v>Activity</v>
      </c>
      <c r="B24" s="3">
        <f>+'Machinery Operations'!B33</f>
        <v>0</v>
      </c>
      <c r="C24" s="3">
        <f>+'Machinery Operations'!C33</f>
        <v>0</v>
      </c>
      <c r="D24" s="75">
        <f>+Acres!D23*'Machinery Operations'!$W33</f>
        <v>0</v>
      </c>
      <c r="E24" s="75">
        <f>+Acres!E23*'Machinery Operations'!$W33</f>
        <v>0</v>
      </c>
      <c r="F24" s="75">
        <f>+Acres!F23*'Machinery Operations'!$W33</f>
        <v>0</v>
      </c>
      <c r="G24" s="75">
        <f>+Acres!G23*'Machinery Operations'!$W33</f>
        <v>0</v>
      </c>
      <c r="H24" s="75">
        <f>+Acres!H23*'Machinery Operations'!$W33</f>
        <v>0</v>
      </c>
      <c r="I24" s="75">
        <f>+Acres!I23*'Machinery Operations'!$W33</f>
        <v>0</v>
      </c>
      <c r="J24" s="75">
        <f>+Acres!J23*'Machinery Operations'!$W33</f>
        <v>0</v>
      </c>
      <c r="K24" s="75">
        <f>+Acres!K23*'Machinery Operations'!$W33</f>
        <v>0</v>
      </c>
      <c r="L24" s="75">
        <f>+Acres!L23*'Machinery Operations'!$W33</f>
        <v>0</v>
      </c>
      <c r="M24" s="75">
        <f>+Acres!M23*'Machinery Operations'!$W33</f>
        <v>0</v>
      </c>
      <c r="N24" s="75">
        <f>+Acres!N23*'Machinery Operations'!$W33</f>
        <v>0</v>
      </c>
      <c r="O24" s="75">
        <f>+Acres!O23*'Machinery Operations'!$W33</f>
        <v>0</v>
      </c>
      <c r="P24" s="75">
        <f>+Acres!P23*'Machinery Operations'!$W33</f>
        <v>0</v>
      </c>
      <c r="Q24" s="75">
        <f>+Acres!Q23*'Machinery Operations'!$W33</f>
        <v>0</v>
      </c>
      <c r="R24" s="75">
        <f>+Acres!R23*'Machinery Operations'!$W33</f>
        <v>0</v>
      </c>
      <c r="S24" s="75">
        <f>+Acres!S23*'Machinery Operations'!$W33</f>
        <v>0</v>
      </c>
      <c r="T24" s="75">
        <f>+Acres!T23*'Machinery Operations'!$W33</f>
        <v>0</v>
      </c>
      <c r="U24" s="75">
        <f>+Acres!U23*'Machinery Operations'!$W33</f>
        <v>0</v>
      </c>
      <c r="V24" s="75">
        <f>+Acres!V23*'Machinery Operations'!$W33</f>
        <v>0</v>
      </c>
      <c r="W24" s="75">
        <f>+Acres!W23*'Machinery Operations'!$W33</f>
        <v>0</v>
      </c>
      <c r="X24" s="75">
        <f>+Acres!X23*'Machinery Operations'!$W33</f>
        <v>0</v>
      </c>
      <c r="Y24" s="75">
        <f>+Acres!Y23*'Machinery Operations'!$W33</f>
        <v>0</v>
      </c>
      <c r="Z24" s="75">
        <f>+Acres!Z23*'Machinery Operations'!$W33</f>
        <v>0</v>
      </c>
      <c r="AA24" s="75">
        <f>+Acres!AA23*'Machinery Operations'!$W33</f>
        <v>0</v>
      </c>
      <c r="AB24" s="75">
        <f>+Acres!AB23*'Machinery Operations'!$W33</f>
        <v>0</v>
      </c>
      <c r="AC24" s="75">
        <f>+Acres!AC23*'Machinery Operations'!$W33</f>
        <v>0</v>
      </c>
      <c r="AD24" s="75">
        <f>+Acres!AD23*'Machinery Operations'!$W33</f>
        <v>0</v>
      </c>
      <c r="AE24" s="75">
        <f>+Acres!AE23*'Machinery Operations'!$W33</f>
        <v>0</v>
      </c>
      <c r="AF24" s="75">
        <f>+Acres!AF23*'Machinery Operations'!$W33</f>
        <v>0</v>
      </c>
      <c r="AG24" s="75">
        <f>+Acres!AG23*'Machinery Operations'!$W33</f>
        <v>0</v>
      </c>
      <c r="AH24" s="75">
        <f>+Acres!AH23*'Machinery Operations'!$W33</f>
        <v>0</v>
      </c>
      <c r="AI24" s="75">
        <f>+Acres!AI23*'Machinery Operations'!$W33</f>
        <v>0</v>
      </c>
      <c r="AJ24" s="75">
        <f>+Acres!AJ23*'Machinery Operations'!$W33</f>
        <v>0</v>
      </c>
      <c r="AK24" s="75">
        <f>+Acres!AK23*'Machinery Operations'!$W33</f>
        <v>0</v>
      </c>
      <c r="AL24" s="75">
        <f>+Acres!AL23*'Machinery Operations'!$W33</f>
        <v>0</v>
      </c>
      <c r="AM24" s="75">
        <f>+Acres!AM23*'Machinery Operations'!$W33</f>
        <v>0</v>
      </c>
      <c r="AN24" s="75">
        <f>+Acres!AN23*'Machinery Operations'!$W33</f>
        <v>0</v>
      </c>
      <c r="AO24" s="75">
        <f>+Acres!AO23*'Machinery Operations'!$W33</f>
        <v>0</v>
      </c>
      <c r="AP24" s="75">
        <f>+Acres!AP23*'Machinery Operations'!$W33</f>
        <v>0</v>
      </c>
      <c r="AQ24" s="75">
        <f>+Acres!AQ23*'Machinery Operations'!$W33</f>
        <v>0</v>
      </c>
    </row>
    <row r="25" spans="1:43" ht="18.75" customHeight="1" x14ac:dyDescent="0.2">
      <c r="A25" s="3" t="str">
        <f>+'Machinery Operations'!A34</f>
        <v>Activity</v>
      </c>
      <c r="B25" s="3">
        <f>+'Machinery Operations'!B34</f>
        <v>0</v>
      </c>
      <c r="C25" s="3">
        <f>+'Machinery Operations'!C34</f>
        <v>0</v>
      </c>
      <c r="D25" s="75">
        <f>+Acres!D24*'Machinery Operations'!$W34</f>
        <v>0</v>
      </c>
      <c r="E25" s="75">
        <f>+Acres!E24*'Machinery Operations'!$W34</f>
        <v>0</v>
      </c>
      <c r="F25" s="75">
        <f>+Acres!F24*'Machinery Operations'!$W34</f>
        <v>0</v>
      </c>
      <c r="G25" s="75">
        <f>+Acres!G24*'Machinery Operations'!$W34</f>
        <v>0</v>
      </c>
      <c r="H25" s="75">
        <f>+Acres!H24*'Machinery Operations'!$W34</f>
        <v>0</v>
      </c>
      <c r="I25" s="75">
        <f>+Acres!I24*'Machinery Operations'!$W34</f>
        <v>0</v>
      </c>
      <c r="J25" s="75">
        <f>+Acres!J24*'Machinery Operations'!$W34</f>
        <v>0</v>
      </c>
      <c r="K25" s="75">
        <f>+Acres!K24*'Machinery Operations'!$W34</f>
        <v>0</v>
      </c>
      <c r="L25" s="75">
        <f>+Acres!L24*'Machinery Operations'!$W34</f>
        <v>0</v>
      </c>
      <c r="M25" s="75">
        <f>+Acres!M24*'Machinery Operations'!$W34</f>
        <v>0</v>
      </c>
      <c r="N25" s="75">
        <f>+Acres!N24*'Machinery Operations'!$W34</f>
        <v>0</v>
      </c>
      <c r="O25" s="75">
        <f>+Acres!O24*'Machinery Operations'!$W34</f>
        <v>0</v>
      </c>
      <c r="P25" s="75">
        <f>+Acres!P24*'Machinery Operations'!$W34</f>
        <v>0</v>
      </c>
      <c r="Q25" s="75">
        <f>+Acres!Q24*'Machinery Operations'!$W34</f>
        <v>0</v>
      </c>
      <c r="R25" s="75">
        <f>+Acres!R24*'Machinery Operations'!$W34</f>
        <v>0</v>
      </c>
      <c r="S25" s="75">
        <f>+Acres!S24*'Machinery Operations'!$W34</f>
        <v>0</v>
      </c>
      <c r="T25" s="75">
        <f>+Acres!T24*'Machinery Operations'!$W34</f>
        <v>0</v>
      </c>
      <c r="U25" s="75">
        <f>+Acres!U24*'Machinery Operations'!$W34</f>
        <v>0</v>
      </c>
      <c r="V25" s="75">
        <f>+Acres!V24*'Machinery Operations'!$W34</f>
        <v>0</v>
      </c>
      <c r="W25" s="75">
        <f>+Acres!W24*'Machinery Operations'!$W34</f>
        <v>0</v>
      </c>
      <c r="X25" s="75">
        <f>+Acres!X24*'Machinery Operations'!$W34</f>
        <v>0</v>
      </c>
      <c r="Y25" s="75">
        <f>+Acres!Y24*'Machinery Operations'!$W34</f>
        <v>0</v>
      </c>
      <c r="Z25" s="75">
        <f>+Acres!Z24*'Machinery Operations'!$W34</f>
        <v>0</v>
      </c>
      <c r="AA25" s="75">
        <f>+Acres!AA24*'Machinery Operations'!$W34</f>
        <v>0</v>
      </c>
      <c r="AB25" s="75">
        <f>+Acres!AB24*'Machinery Operations'!$W34</f>
        <v>0</v>
      </c>
      <c r="AC25" s="75">
        <f>+Acres!AC24*'Machinery Operations'!$W34</f>
        <v>0</v>
      </c>
      <c r="AD25" s="75">
        <f>+Acres!AD24*'Machinery Operations'!$W34</f>
        <v>0</v>
      </c>
      <c r="AE25" s="75">
        <f>+Acres!AE24*'Machinery Operations'!$W34</f>
        <v>0</v>
      </c>
      <c r="AF25" s="75">
        <f>+Acres!AF24*'Machinery Operations'!$W34</f>
        <v>0</v>
      </c>
      <c r="AG25" s="75">
        <f>+Acres!AG24*'Machinery Operations'!$W34</f>
        <v>0</v>
      </c>
      <c r="AH25" s="75">
        <f>+Acres!AH24*'Machinery Operations'!$W34</f>
        <v>0</v>
      </c>
      <c r="AI25" s="75">
        <f>+Acres!AI24*'Machinery Operations'!$W34</f>
        <v>0</v>
      </c>
      <c r="AJ25" s="75">
        <f>+Acres!AJ24*'Machinery Operations'!$W34</f>
        <v>0</v>
      </c>
      <c r="AK25" s="75">
        <f>+Acres!AK24*'Machinery Operations'!$W34</f>
        <v>0</v>
      </c>
      <c r="AL25" s="75">
        <f>+Acres!AL24*'Machinery Operations'!$W34</f>
        <v>0</v>
      </c>
      <c r="AM25" s="75">
        <f>+Acres!AM24*'Machinery Operations'!$W34</f>
        <v>0</v>
      </c>
      <c r="AN25" s="75">
        <f>+Acres!AN24*'Machinery Operations'!$W34</f>
        <v>0</v>
      </c>
      <c r="AO25" s="75">
        <f>+Acres!AO24*'Machinery Operations'!$W34</f>
        <v>0</v>
      </c>
      <c r="AP25" s="75">
        <f>+Acres!AP24*'Machinery Operations'!$W34</f>
        <v>0</v>
      </c>
      <c r="AQ25" s="75">
        <f>+Acres!AQ24*'Machinery Operations'!$W34</f>
        <v>0</v>
      </c>
    </row>
    <row r="26" spans="1:43" ht="18.75" customHeight="1" x14ac:dyDescent="0.2">
      <c r="A26" s="3" t="str">
        <f>+'Machinery Operations'!A35</f>
        <v>Activity</v>
      </c>
      <c r="B26" s="3">
        <f>+'Machinery Operations'!B35</f>
        <v>0</v>
      </c>
      <c r="C26" s="3">
        <f>+'Machinery Operations'!C35</f>
        <v>0</v>
      </c>
      <c r="D26" s="75">
        <f>+Acres!D25*'Machinery Operations'!$W35</f>
        <v>0</v>
      </c>
      <c r="E26" s="75">
        <f>+Acres!E25*'Machinery Operations'!$W35</f>
        <v>0</v>
      </c>
      <c r="F26" s="75">
        <f>+Acres!F25*'Machinery Operations'!$W35</f>
        <v>0</v>
      </c>
      <c r="G26" s="75">
        <f>+Acres!G25*'Machinery Operations'!$W35</f>
        <v>0</v>
      </c>
      <c r="H26" s="75">
        <f>+Acres!H25*'Machinery Operations'!$W35</f>
        <v>0</v>
      </c>
      <c r="I26" s="75">
        <f>+Acres!I25*'Machinery Operations'!$W35</f>
        <v>0</v>
      </c>
      <c r="J26" s="75">
        <f>+Acres!J25*'Machinery Operations'!$W35</f>
        <v>0</v>
      </c>
      <c r="K26" s="75">
        <f>+Acres!K25*'Machinery Operations'!$W35</f>
        <v>0</v>
      </c>
      <c r="L26" s="75">
        <f>+Acres!L25*'Machinery Operations'!$W35</f>
        <v>0</v>
      </c>
      <c r="M26" s="75">
        <f>+Acres!M25*'Machinery Operations'!$W35</f>
        <v>0</v>
      </c>
      <c r="N26" s="75">
        <f>+Acres!N25*'Machinery Operations'!$W35</f>
        <v>0</v>
      </c>
      <c r="O26" s="75">
        <f>+Acres!O25*'Machinery Operations'!$W35</f>
        <v>0</v>
      </c>
      <c r="P26" s="75">
        <f>+Acres!P25*'Machinery Operations'!$W35</f>
        <v>0</v>
      </c>
      <c r="Q26" s="75">
        <f>+Acres!Q25*'Machinery Operations'!$W35</f>
        <v>0</v>
      </c>
      <c r="R26" s="75">
        <f>+Acres!R25*'Machinery Operations'!$W35</f>
        <v>0</v>
      </c>
      <c r="S26" s="75">
        <f>+Acres!S25*'Machinery Operations'!$W35</f>
        <v>0</v>
      </c>
      <c r="T26" s="75">
        <f>+Acres!T25*'Machinery Operations'!$W35</f>
        <v>0</v>
      </c>
      <c r="U26" s="75">
        <f>+Acres!U25*'Machinery Operations'!$W35</f>
        <v>0</v>
      </c>
      <c r="V26" s="75">
        <f>+Acres!V25*'Machinery Operations'!$W35</f>
        <v>0</v>
      </c>
      <c r="W26" s="75">
        <f>+Acres!W25*'Machinery Operations'!$W35</f>
        <v>0</v>
      </c>
      <c r="X26" s="75">
        <f>+Acres!X25*'Machinery Operations'!$W35</f>
        <v>0</v>
      </c>
      <c r="Y26" s="75">
        <f>+Acres!Y25*'Machinery Operations'!$W35</f>
        <v>0</v>
      </c>
      <c r="Z26" s="75">
        <f>+Acres!Z25*'Machinery Operations'!$W35</f>
        <v>0</v>
      </c>
      <c r="AA26" s="75">
        <f>+Acres!AA25*'Machinery Operations'!$W35</f>
        <v>0</v>
      </c>
      <c r="AB26" s="75">
        <f>+Acres!AB25*'Machinery Operations'!$W35</f>
        <v>0</v>
      </c>
      <c r="AC26" s="75">
        <f>+Acres!AC25*'Machinery Operations'!$W35</f>
        <v>0</v>
      </c>
      <c r="AD26" s="75">
        <f>+Acres!AD25*'Machinery Operations'!$W35</f>
        <v>0</v>
      </c>
      <c r="AE26" s="75">
        <f>+Acres!AE25*'Machinery Operations'!$W35</f>
        <v>0</v>
      </c>
      <c r="AF26" s="75">
        <f>+Acres!AF25*'Machinery Operations'!$W35</f>
        <v>0</v>
      </c>
      <c r="AG26" s="75">
        <f>+Acres!AG25*'Machinery Operations'!$W35</f>
        <v>0</v>
      </c>
      <c r="AH26" s="75">
        <f>+Acres!AH25*'Machinery Operations'!$W35</f>
        <v>0</v>
      </c>
      <c r="AI26" s="75">
        <f>+Acres!AI25*'Machinery Operations'!$W35</f>
        <v>0</v>
      </c>
      <c r="AJ26" s="75">
        <f>+Acres!AJ25*'Machinery Operations'!$W35</f>
        <v>0</v>
      </c>
      <c r="AK26" s="75">
        <f>+Acres!AK25*'Machinery Operations'!$W35</f>
        <v>0</v>
      </c>
      <c r="AL26" s="75">
        <f>+Acres!AL25*'Machinery Operations'!$W35</f>
        <v>0</v>
      </c>
      <c r="AM26" s="75">
        <f>+Acres!AM25*'Machinery Operations'!$W35</f>
        <v>0</v>
      </c>
      <c r="AN26" s="75">
        <f>+Acres!AN25*'Machinery Operations'!$W35</f>
        <v>0</v>
      </c>
      <c r="AO26" s="75">
        <f>+Acres!AO25*'Machinery Operations'!$W35</f>
        <v>0</v>
      </c>
      <c r="AP26" s="75">
        <f>+Acres!AP25*'Machinery Operations'!$W35</f>
        <v>0</v>
      </c>
      <c r="AQ26" s="75">
        <f>+Acres!AQ25*'Machinery Operations'!$W35</f>
        <v>0</v>
      </c>
    </row>
    <row r="27" spans="1:43" ht="18.75" customHeight="1" x14ac:dyDescent="0.2">
      <c r="A27" s="3" t="str">
        <f>+'Machinery Operations'!A36</f>
        <v>Activity</v>
      </c>
      <c r="B27" s="3">
        <f>+'Machinery Operations'!B36</f>
        <v>0</v>
      </c>
      <c r="C27" s="3">
        <f>+'Machinery Operations'!C36</f>
        <v>0</v>
      </c>
      <c r="D27" s="75">
        <f>+Acres!D26*'Machinery Operations'!$W36</f>
        <v>0</v>
      </c>
      <c r="E27" s="75">
        <f>+Acres!E26*'Machinery Operations'!$W36</f>
        <v>0</v>
      </c>
      <c r="F27" s="75">
        <f>+Acres!F26*'Machinery Operations'!$W36</f>
        <v>0</v>
      </c>
      <c r="G27" s="75">
        <f>+Acres!G26*'Machinery Operations'!$W36</f>
        <v>0</v>
      </c>
      <c r="H27" s="75">
        <f>+Acres!H26*'Machinery Operations'!$W36</f>
        <v>0</v>
      </c>
      <c r="I27" s="75">
        <f>+Acres!I26*'Machinery Operations'!$W36</f>
        <v>0</v>
      </c>
      <c r="J27" s="75">
        <f>+Acres!J26*'Machinery Operations'!$W36</f>
        <v>0</v>
      </c>
      <c r="K27" s="75">
        <f>+Acres!K26*'Machinery Operations'!$W36</f>
        <v>0</v>
      </c>
      <c r="L27" s="75">
        <f>+Acres!L26*'Machinery Operations'!$W36</f>
        <v>0</v>
      </c>
      <c r="M27" s="75">
        <f>+Acres!M26*'Machinery Operations'!$W36</f>
        <v>0</v>
      </c>
      <c r="N27" s="75">
        <f>+Acres!N26*'Machinery Operations'!$W36</f>
        <v>0</v>
      </c>
      <c r="O27" s="75">
        <f>+Acres!O26*'Machinery Operations'!$W36</f>
        <v>0</v>
      </c>
      <c r="P27" s="75">
        <f>+Acres!P26*'Machinery Operations'!$W36</f>
        <v>0</v>
      </c>
      <c r="Q27" s="75">
        <f>+Acres!Q26*'Machinery Operations'!$W36</f>
        <v>0</v>
      </c>
      <c r="R27" s="75">
        <f>+Acres!R26*'Machinery Operations'!$W36</f>
        <v>0</v>
      </c>
      <c r="S27" s="75">
        <f>+Acres!S26*'Machinery Operations'!$W36</f>
        <v>0</v>
      </c>
      <c r="T27" s="75">
        <f>+Acres!T26*'Machinery Operations'!$W36</f>
        <v>0</v>
      </c>
      <c r="U27" s="75">
        <f>+Acres!U26*'Machinery Operations'!$W36</f>
        <v>0</v>
      </c>
      <c r="V27" s="75">
        <f>+Acres!V26*'Machinery Operations'!$W36</f>
        <v>0</v>
      </c>
      <c r="W27" s="75">
        <f>+Acres!W26*'Machinery Operations'!$W36</f>
        <v>0</v>
      </c>
      <c r="X27" s="75">
        <f>+Acres!X26*'Machinery Operations'!$W36</f>
        <v>0</v>
      </c>
      <c r="Y27" s="75">
        <f>+Acres!Y26*'Machinery Operations'!$W36</f>
        <v>0</v>
      </c>
      <c r="Z27" s="75">
        <f>+Acres!Z26*'Machinery Operations'!$W36</f>
        <v>0</v>
      </c>
      <c r="AA27" s="75">
        <f>+Acres!AA26*'Machinery Operations'!$W36</f>
        <v>0</v>
      </c>
      <c r="AB27" s="75">
        <f>+Acres!AB26*'Machinery Operations'!$W36</f>
        <v>0</v>
      </c>
      <c r="AC27" s="75">
        <f>+Acres!AC26*'Machinery Operations'!$W36</f>
        <v>0</v>
      </c>
      <c r="AD27" s="75">
        <f>+Acres!AD26*'Machinery Operations'!$W36</f>
        <v>0</v>
      </c>
      <c r="AE27" s="75">
        <f>+Acres!AE26*'Machinery Operations'!$W36</f>
        <v>0</v>
      </c>
      <c r="AF27" s="75">
        <f>+Acres!AF26*'Machinery Operations'!$W36</f>
        <v>0</v>
      </c>
      <c r="AG27" s="75">
        <f>+Acres!AG26*'Machinery Operations'!$W36</f>
        <v>0</v>
      </c>
      <c r="AH27" s="75">
        <f>+Acres!AH26*'Machinery Operations'!$W36</f>
        <v>0</v>
      </c>
      <c r="AI27" s="75">
        <f>+Acres!AI26*'Machinery Operations'!$W36</f>
        <v>0</v>
      </c>
      <c r="AJ27" s="75">
        <f>+Acres!AJ26*'Machinery Operations'!$W36</f>
        <v>0</v>
      </c>
      <c r="AK27" s="75">
        <f>+Acres!AK26*'Machinery Operations'!$W36</f>
        <v>0</v>
      </c>
      <c r="AL27" s="75">
        <f>+Acres!AL26*'Machinery Operations'!$W36</f>
        <v>0</v>
      </c>
      <c r="AM27" s="75">
        <f>+Acres!AM26*'Machinery Operations'!$W36</f>
        <v>0</v>
      </c>
      <c r="AN27" s="75">
        <f>+Acres!AN26*'Machinery Operations'!$W36</f>
        <v>0</v>
      </c>
      <c r="AO27" s="75">
        <f>+Acres!AO26*'Machinery Operations'!$W36</f>
        <v>0</v>
      </c>
      <c r="AP27" s="75">
        <f>+Acres!AP26*'Machinery Operations'!$W36</f>
        <v>0</v>
      </c>
      <c r="AQ27" s="75">
        <f>+Acres!AQ26*'Machinery Operations'!$W36</f>
        <v>0</v>
      </c>
    </row>
    <row r="28" spans="1:43" ht="18.75" customHeight="1" x14ac:dyDescent="0.2">
      <c r="A28" s="3" t="str">
        <f>+'Machinery Operations'!A37</f>
        <v>Activity</v>
      </c>
      <c r="B28" s="3">
        <f>+'Machinery Operations'!B37</f>
        <v>0</v>
      </c>
      <c r="C28" s="3">
        <f>+'Machinery Operations'!C37</f>
        <v>0</v>
      </c>
      <c r="D28" s="75">
        <f>+Acres!D27*'Machinery Operations'!$W37</f>
        <v>0</v>
      </c>
      <c r="E28" s="75">
        <f>+Acres!E27*'Machinery Operations'!$W37</f>
        <v>0</v>
      </c>
      <c r="F28" s="75">
        <f>+Acres!F27*'Machinery Operations'!$W37</f>
        <v>0</v>
      </c>
      <c r="G28" s="75">
        <f>+Acres!G27*'Machinery Operations'!$W37</f>
        <v>0</v>
      </c>
      <c r="H28" s="75">
        <f>+Acres!H27*'Machinery Operations'!$W37</f>
        <v>0</v>
      </c>
      <c r="I28" s="75">
        <f>+Acres!I27*'Machinery Operations'!$W37</f>
        <v>0</v>
      </c>
      <c r="J28" s="75">
        <f>+Acres!J27*'Machinery Operations'!$W37</f>
        <v>0</v>
      </c>
      <c r="K28" s="75">
        <f>+Acres!K27*'Machinery Operations'!$W37</f>
        <v>0</v>
      </c>
      <c r="L28" s="75">
        <f>+Acres!L27*'Machinery Operations'!$W37</f>
        <v>0</v>
      </c>
      <c r="M28" s="75">
        <f>+Acres!M27*'Machinery Operations'!$W37</f>
        <v>0</v>
      </c>
      <c r="N28" s="75">
        <f>+Acres!N27*'Machinery Operations'!$W37</f>
        <v>0</v>
      </c>
      <c r="O28" s="75">
        <f>+Acres!O27*'Machinery Operations'!$W37</f>
        <v>0</v>
      </c>
      <c r="P28" s="75">
        <f>+Acres!P27*'Machinery Operations'!$W37</f>
        <v>0</v>
      </c>
      <c r="Q28" s="75">
        <f>+Acres!Q27*'Machinery Operations'!$W37</f>
        <v>0</v>
      </c>
      <c r="R28" s="75">
        <f>+Acres!R27*'Machinery Operations'!$W37</f>
        <v>0</v>
      </c>
      <c r="S28" s="75">
        <f>+Acres!S27*'Machinery Operations'!$W37</f>
        <v>0</v>
      </c>
      <c r="T28" s="75">
        <f>+Acres!T27*'Machinery Operations'!$W37</f>
        <v>0</v>
      </c>
      <c r="U28" s="75">
        <f>+Acres!U27*'Machinery Operations'!$W37</f>
        <v>0</v>
      </c>
      <c r="V28" s="75">
        <f>+Acres!V27*'Machinery Operations'!$W37</f>
        <v>0</v>
      </c>
      <c r="W28" s="75">
        <f>+Acres!W27*'Machinery Operations'!$W37</f>
        <v>0</v>
      </c>
      <c r="X28" s="75">
        <f>+Acres!X27*'Machinery Operations'!$W37</f>
        <v>0</v>
      </c>
      <c r="Y28" s="75">
        <f>+Acres!Y27*'Machinery Operations'!$W37</f>
        <v>0</v>
      </c>
      <c r="Z28" s="75">
        <f>+Acres!Z27*'Machinery Operations'!$W37</f>
        <v>0</v>
      </c>
      <c r="AA28" s="75">
        <f>+Acres!AA27*'Machinery Operations'!$W37</f>
        <v>0</v>
      </c>
      <c r="AB28" s="75">
        <f>+Acres!AB27*'Machinery Operations'!$W37</f>
        <v>0</v>
      </c>
      <c r="AC28" s="75">
        <f>+Acres!AC27*'Machinery Operations'!$W37</f>
        <v>0</v>
      </c>
      <c r="AD28" s="75">
        <f>+Acres!AD27*'Machinery Operations'!$W37</f>
        <v>0</v>
      </c>
      <c r="AE28" s="75">
        <f>+Acres!AE27*'Machinery Operations'!$W37</f>
        <v>0</v>
      </c>
      <c r="AF28" s="75">
        <f>+Acres!AF27*'Machinery Operations'!$W37</f>
        <v>0</v>
      </c>
      <c r="AG28" s="75">
        <f>+Acres!AG27*'Machinery Operations'!$W37</f>
        <v>0</v>
      </c>
      <c r="AH28" s="75">
        <f>+Acres!AH27*'Machinery Operations'!$W37</f>
        <v>0</v>
      </c>
      <c r="AI28" s="75">
        <f>+Acres!AI27*'Machinery Operations'!$W37</f>
        <v>0</v>
      </c>
      <c r="AJ28" s="75">
        <f>+Acres!AJ27*'Machinery Operations'!$W37</f>
        <v>0</v>
      </c>
      <c r="AK28" s="75">
        <f>+Acres!AK27*'Machinery Operations'!$W37</f>
        <v>0</v>
      </c>
      <c r="AL28" s="75">
        <f>+Acres!AL27*'Machinery Operations'!$W37</f>
        <v>0</v>
      </c>
      <c r="AM28" s="75">
        <f>+Acres!AM27*'Machinery Operations'!$W37</f>
        <v>0</v>
      </c>
      <c r="AN28" s="75">
        <f>+Acres!AN27*'Machinery Operations'!$W37</f>
        <v>0</v>
      </c>
      <c r="AO28" s="75">
        <f>+Acres!AO27*'Machinery Operations'!$W37</f>
        <v>0</v>
      </c>
      <c r="AP28" s="75">
        <f>+Acres!AP27*'Machinery Operations'!$W37</f>
        <v>0</v>
      </c>
      <c r="AQ28" s="75">
        <f>+Acres!AQ27*'Machinery Operations'!$W37</f>
        <v>0</v>
      </c>
    </row>
    <row r="29" spans="1:43" ht="18.75" customHeight="1" x14ac:dyDescent="0.2">
      <c r="A29" s="3" t="str">
        <f>+'Machinery Operations'!A38</f>
        <v>Activity</v>
      </c>
      <c r="B29" s="3">
        <f>+'Machinery Operations'!B38</f>
        <v>0</v>
      </c>
      <c r="C29" s="3">
        <f>+'Machinery Operations'!C38</f>
        <v>0</v>
      </c>
      <c r="D29" s="75">
        <f>+Acres!D28*'Machinery Operations'!$W38</f>
        <v>0</v>
      </c>
      <c r="E29" s="75">
        <f>+Acres!E28*'Machinery Operations'!$W38</f>
        <v>0</v>
      </c>
      <c r="F29" s="75">
        <f>+Acres!F28*'Machinery Operations'!$W38</f>
        <v>0</v>
      </c>
      <c r="G29" s="75">
        <f>+Acres!G28*'Machinery Operations'!$W38</f>
        <v>0</v>
      </c>
      <c r="H29" s="75">
        <f>+Acres!H28*'Machinery Operations'!$W38</f>
        <v>0</v>
      </c>
      <c r="I29" s="75">
        <f>+Acres!I28*'Machinery Operations'!$W38</f>
        <v>0</v>
      </c>
      <c r="J29" s="75">
        <f>+Acres!J28*'Machinery Operations'!$W38</f>
        <v>0</v>
      </c>
      <c r="K29" s="75">
        <f>+Acres!K28*'Machinery Operations'!$W38</f>
        <v>0</v>
      </c>
      <c r="L29" s="75">
        <f>+Acres!L28*'Machinery Operations'!$W38</f>
        <v>0</v>
      </c>
      <c r="M29" s="75">
        <f>+Acres!M28*'Machinery Operations'!$W38</f>
        <v>0</v>
      </c>
      <c r="N29" s="75">
        <f>+Acres!N28*'Machinery Operations'!$W38</f>
        <v>0</v>
      </c>
      <c r="O29" s="75">
        <f>+Acres!O28*'Machinery Operations'!$W38</f>
        <v>0</v>
      </c>
      <c r="P29" s="75">
        <f>+Acres!P28*'Machinery Operations'!$W38</f>
        <v>0</v>
      </c>
      <c r="Q29" s="75">
        <f>+Acres!Q28*'Machinery Operations'!$W38</f>
        <v>0</v>
      </c>
      <c r="R29" s="75">
        <f>+Acres!R28*'Machinery Operations'!$W38</f>
        <v>0</v>
      </c>
      <c r="S29" s="75">
        <f>+Acres!S28*'Machinery Operations'!$W38</f>
        <v>0</v>
      </c>
      <c r="T29" s="75">
        <f>+Acres!T28*'Machinery Operations'!$W38</f>
        <v>0</v>
      </c>
      <c r="U29" s="75">
        <f>+Acres!U28*'Machinery Operations'!$W38</f>
        <v>0</v>
      </c>
      <c r="V29" s="75">
        <f>+Acres!V28*'Machinery Operations'!$W38</f>
        <v>0</v>
      </c>
      <c r="W29" s="75">
        <f>+Acres!W28*'Machinery Operations'!$W38</f>
        <v>0</v>
      </c>
      <c r="X29" s="75">
        <f>+Acres!X28*'Machinery Operations'!$W38</f>
        <v>0</v>
      </c>
      <c r="Y29" s="75">
        <f>+Acres!Y28*'Machinery Operations'!$W38</f>
        <v>0</v>
      </c>
      <c r="Z29" s="75">
        <f>+Acres!Z28*'Machinery Operations'!$W38</f>
        <v>0</v>
      </c>
      <c r="AA29" s="75">
        <f>+Acres!AA28*'Machinery Operations'!$W38</f>
        <v>0</v>
      </c>
      <c r="AB29" s="75">
        <f>+Acres!AB28*'Machinery Operations'!$W38</f>
        <v>0</v>
      </c>
      <c r="AC29" s="75">
        <f>+Acres!AC28*'Machinery Operations'!$W38</f>
        <v>0</v>
      </c>
      <c r="AD29" s="75">
        <f>+Acres!AD28*'Machinery Operations'!$W38</f>
        <v>0</v>
      </c>
      <c r="AE29" s="75">
        <f>+Acres!AE28*'Machinery Operations'!$W38</f>
        <v>0</v>
      </c>
      <c r="AF29" s="75">
        <f>+Acres!AF28*'Machinery Operations'!$W38</f>
        <v>0</v>
      </c>
      <c r="AG29" s="75">
        <f>+Acres!AG28*'Machinery Operations'!$W38</f>
        <v>0</v>
      </c>
      <c r="AH29" s="75">
        <f>+Acres!AH28*'Machinery Operations'!$W38</f>
        <v>0</v>
      </c>
      <c r="AI29" s="75">
        <f>+Acres!AI28*'Machinery Operations'!$W38</f>
        <v>0</v>
      </c>
      <c r="AJ29" s="75">
        <f>+Acres!AJ28*'Machinery Operations'!$W38</f>
        <v>0</v>
      </c>
      <c r="AK29" s="75">
        <f>+Acres!AK28*'Machinery Operations'!$W38</f>
        <v>0</v>
      </c>
      <c r="AL29" s="75">
        <f>+Acres!AL28*'Machinery Operations'!$W38</f>
        <v>0</v>
      </c>
      <c r="AM29" s="75">
        <f>+Acres!AM28*'Machinery Operations'!$W38</f>
        <v>0</v>
      </c>
      <c r="AN29" s="75">
        <f>+Acres!AN28*'Machinery Operations'!$W38</f>
        <v>0</v>
      </c>
      <c r="AO29" s="75">
        <f>+Acres!AO28*'Machinery Operations'!$W38</f>
        <v>0</v>
      </c>
      <c r="AP29" s="75">
        <f>+Acres!AP28*'Machinery Operations'!$W38</f>
        <v>0</v>
      </c>
      <c r="AQ29" s="75">
        <f>+Acres!AQ28*'Machinery Operations'!$W38</f>
        <v>0</v>
      </c>
    </row>
    <row r="30" spans="1:43" ht="18.75" customHeight="1" x14ac:dyDescent="0.2">
      <c r="A30" s="3" t="str">
        <f>+'Machinery Operations'!A39</f>
        <v>Activity</v>
      </c>
      <c r="B30" s="3">
        <f>+'Machinery Operations'!B39</f>
        <v>0</v>
      </c>
      <c r="C30" s="3">
        <f>+'Machinery Operations'!C39</f>
        <v>0</v>
      </c>
      <c r="D30" s="75">
        <f>+Acres!D29*'Machinery Operations'!$W39</f>
        <v>0</v>
      </c>
      <c r="E30" s="75">
        <f>+Acres!E29*'Machinery Operations'!$W39</f>
        <v>0</v>
      </c>
      <c r="F30" s="75">
        <f>+Acres!F29*'Machinery Operations'!$W39</f>
        <v>0</v>
      </c>
      <c r="G30" s="75">
        <f>+Acres!G29*'Machinery Operations'!$W39</f>
        <v>0</v>
      </c>
      <c r="H30" s="75">
        <f>+Acres!H29*'Machinery Operations'!$W39</f>
        <v>0</v>
      </c>
      <c r="I30" s="75">
        <f>+Acres!I29*'Machinery Operations'!$W39</f>
        <v>0</v>
      </c>
      <c r="J30" s="75">
        <f>+Acres!J29*'Machinery Operations'!$W39</f>
        <v>0</v>
      </c>
      <c r="K30" s="75">
        <f>+Acres!K29*'Machinery Operations'!$W39</f>
        <v>0</v>
      </c>
      <c r="L30" s="75">
        <f>+Acres!L29*'Machinery Operations'!$W39</f>
        <v>0</v>
      </c>
      <c r="M30" s="75">
        <f>+Acres!M29*'Machinery Operations'!$W39</f>
        <v>0</v>
      </c>
      <c r="N30" s="75">
        <f>+Acres!N29*'Machinery Operations'!$W39</f>
        <v>0</v>
      </c>
      <c r="O30" s="75">
        <f>+Acres!O29*'Machinery Operations'!$W39</f>
        <v>0</v>
      </c>
      <c r="P30" s="75">
        <f>+Acres!P29*'Machinery Operations'!$W39</f>
        <v>0</v>
      </c>
      <c r="Q30" s="75">
        <f>+Acres!Q29*'Machinery Operations'!$W39</f>
        <v>0</v>
      </c>
      <c r="R30" s="75">
        <f>+Acres!R29*'Machinery Operations'!$W39</f>
        <v>0</v>
      </c>
      <c r="S30" s="75">
        <f>+Acres!S29*'Machinery Operations'!$W39</f>
        <v>0</v>
      </c>
      <c r="T30" s="75">
        <f>+Acres!T29*'Machinery Operations'!$W39</f>
        <v>0</v>
      </c>
      <c r="U30" s="75">
        <f>+Acres!U29*'Machinery Operations'!$W39</f>
        <v>0</v>
      </c>
      <c r="V30" s="75">
        <f>+Acres!V29*'Machinery Operations'!$W39</f>
        <v>0</v>
      </c>
      <c r="W30" s="75">
        <f>+Acres!W29*'Machinery Operations'!$W39</f>
        <v>0</v>
      </c>
      <c r="X30" s="75">
        <f>+Acres!X29*'Machinery Operations'!$W39</f>
        <v>0</v>
      </c>
      <c r="Y30" s="75">
        <f>+Acres!Y29*'Machinery Operations'!$W39</f>
        <v>0</v>
      </c>
      <c r="Z30" s="75">
        <f>+Acres!Z29*'Machinery Operations'!$W39</f>
        <v>0</v>
      </c>
      <c r="AA30" s="75">
        <f>+Acres!AA29*'Machinery Operations'!$W39</f>
        <v>0</v>
      </c>
      <c r="AB30" s="75">
        <f>+Acres!AB29*'Machinery Operations'!$W39</f>
        <v>0</v>
      </c>
      <c r="AC30" s="75">
        <f>+Acres!AC29*'Machinery Operations'!$W39</f>
        <v>0</v>
      </c>
      <c r="AD30" s="75">
        <f>+Acres!AD29*'Machinery Operations'!$W39</f>
        <v>0</v>
      </c>
      <c r="AE30" s="75">
        <f>+Acres!AE29*'Machinery Operations'!$W39</f>
        <v>0</v>
      </c>
      <c r="AF30" s="75">
        <f>+Acres!AF29*'Machinery Operations'!$W39</f>
        <v>0</v>
      </c>
      <c r="AG30" s="75">
        <f>+Acres!AG29*'Machinery Operations'!$W39</f>
        <v>0</v>
      </c>
      <c r="AH30" s="75">
        <f>+Acres!AH29*'Machinery Operations'!$W39</f>
        <v>0</v>
      </c>
      <c r="AI30" s="75">
        <f>+Acres!AI29*'Machinery Operations'!$W39</f>
        <v>0</v>
      </c>
      <c r="AJ30" s="75">
        <f>+Acres!AJ29*'Machinery Operations'!$W39</f>
        <v>0</v>
      </c>
      <c r="AK30" s="75">
        <f>+Acres!AK29*'Machinery Operations'!$W39</f>
        <v>0</v>
      </c>
      <c r="AL30" s="75">
        <f>+Acres!AL29*'Machinery Operations'!$W39</f>
        <v>0</v>
      </c>
      <c r="AM30" s="75">
        <f>+Acres!AM29*'Machinery Operations'!$W39</f>
        <v>0</v>
      </c>
      <c r="AN30" s="75">
        <f>+Acres!AN29*'Machinery Operations'!$W39</f>
        <v>0</v>
      </c>
      <c r="AO30" s="75">
        <f>+Acres!AO29*'Machinery Operations'!$W39</f>
        <v>0</v>
      </c>
      <c r="AP30" s="75">
        <f>+Acres!AP29*'Machinery Operations'!$W39</f>
        <v>0</v>
      </c>
      <c r="AQ30" s="75">
        <f>+Acres!AQ29*'Machinery Operations'!$W39</f>
        <v>0</v>
      </c>
    </row>
    <row r="31" spans="1:43" ht="18.75" customHeight="1" x14ac:dyDescent="0.2">
      <c r="A31" s="3" t="str">
        <f>+'Machinery Operations'!A40</f>
        <v>Activity</v>
      </c>
      <c r="B31" s="3">
        <f>+'Machinery Operations'!B40</f>
        <v>0</v>
      </c>
      <c r="C31" s="3">
        <f>+'Machinery Operations'!C40</f>
        <v>0</v>
      </c>
      <c r="D31" s="75">
        <f>+Acres!D30*'Machinery Operations'!$W40</f>
        <v>0</v>
      </c>
      <c r="E31" s="75">
        <f>+Acres!E30*'Machinery Operations'!$W40</f>
        <v>0</v>
      </c>
      <c r="F31" s="75">
        <f>+Acres!F30*'Machinery Operations'!$W40</f>
        <v>0</v>
      </c>
      <c r="G31" s="75">
        <f>+Acres!G30*'Machinery Operations'!$W40</f>
        <v>0</v>
      </c>
      <c r="H31" s="75">
        <f>+Acres!H30*'Machinery Operations'!$W40</f>
        <v>0</v>
      </c>
      <c r="I31" s="75">
        <f>+Acres!I30*'Machinery Operations'!$W40</f>
        <v>0</v>
      </c>
      <c r="J31" s="75">
        <f>+Acres!J30*'Machinery Operations'!$W40</f>
        <v>0</v>
      </c>
      <c r="K31" s="75">
        <f>+Acres!K30*'Machinery Operations'!$W40</f>
        <v>0</v>
      </c>
      <c r="L31" s="75">
        <f>+Acres!L30*'Machinery Operations'!$W40</f>
        <v>0</v>
      </c>
      <c r="M31" s="75">
        <f>+Acres!M30*'Machinery Operations'!$W40</f>
        <v>0</v>
      </c>
      <c r="N31" s="75">
        <f>+Acres!N30*'Machinery Operations'!$W40</f>
        <v>0</v>
      </c>
      <c r="O31" s="75">
        <f>+Acres!O30*'Machinery Operations'!$W40</f>
        <v>0</v>
      </c>
      <c r="P31" s="75">
        <f>+Acres!P30*'Machinery Operations'!$W40</f>
        <v>0</v>
      </c>
      <c r="Q31" s="75">
        <f>+Acres!Q30*'Machinery Operations'!$W40</f>
        <v>0</v>
      </c>
      <c r="R31" s="75">
        <f>+Acres!R30*'Machinery Operations'!$W40</f>
        <v>0</v>
      </c>
      <c r="S31" s="75">
        <f>+Acres!S30*'Machinery Operations'!$W40</f>
        <v>0</v>
      </c>
      <c r="T31" s="75">
        <f>+Acres!T30*'Machinery Operations'!$W40</f>
        <v>0</v>
      </c>
      <c r="U31" s="75">
        <f>+Acres!U30*'Machinery Operations'!$W40</f>
        <v>0</v>
      </c>
      <c r="V31" s="75">
        <f>+Acres!V30*'Machinery Operations'!$W40</f>
        <v>0</v>
      </c>
      <c r="W31" s="75">
        <f>+Acres!W30*'Machinery Operations'!$W40</f>
        <v>0</v>
      </c>
      <c r="X31" s="75">
        <f>+Acres!X30*'Machinery Operations'!$W40</f>
        <v>0</v>
      </c>
      <c r="Y31" s="75">
        <f>+Acres!Y30*'Machinery Operations'!$W40</f>
        <v>0</v>
      </c>
      <c r="Z31" s="75">
        <f>+Acres!Z30*'Machinery Operations'!$W40</f>
        <v>0</v>
      </c>
      <c r="AA31" s="75">
        <f>+Acres!AA30*'Machinery Operations'!$W40</f>
        <v>0</v>
      </c>
      <c r="AB31" s="75">
        <f>+Acres!AB30*'Machinery Operations'!$W40</f>
        <v>0</v>
      </c>
      <c r="AC31" s="75">
        <f>+Acres!AC30*'Machinery Operations'!$W40</f>
        <v>0</v>
      </c>
      <c r="AD31" s="75">
        <f>+Acres!AD30*'Machinery Operations'!$W40</f>
        <v>0</v>
      </c>
      <c r="AE31" s="75">
        <f>+Acres!AE30*'Machinery Operations'!$W40</f>
        <v>0</v>
      </c>
      <c r="AF31" s="75">
        <f>+Acres!AF30*'Machinery Operations'!$W40</f>
        <v>0</v>
      </c>
      <c r="AG31" s="75">
        <f>+Acres!AG30*'Machinery Operations'!$W40</f>
        <v>0</v>
      </c>
      <c r="AH31" s="75">
        <f>+Acres!AH30*'Machinery Operations'!$W40</f>
        <v>0</v>
      </c>
      <c r="AI31" s="75">
        <f>+Acres!AI30*'Machinery Operations'!$W40</f>
        <v>0</v>
      </c>
      <c r="AJ31" s="75">
        <f>+Acres!AJ30*'Machinery Operations'!$W40</f>
        <v>0</v>
      </c>
      <c r="AK31" s="75">
        <f>+Acres!AK30*'Machinery Operations'!$W40</f>
        <v>0</v>
      </c>
      <c r="AL31" s="75">
        <f>+Acres!AL30*'Machinery Operations'!$W40</f>
        <v>0</v>
      </c>
      <c r="AM31" s="75">
        <f>+Acres!AM30*'Machinery Operations'!$W40</f>
        <v>0</v>
      </c>
      <c r="AN31" s="75">
        <f>+Acres!AN30*'Machinery Operations'!$W40</f>
        <v>0</v>
      </c>
      <c r="AO31" s="75">
        <f>+Acres!AO30*'Machinery Operations'!$W40</f>
        <v>0</v>
      </c>
      <c r="AP31" s="75">
        <f>+Acres!AP30*'Machinery Operations'!$W40</f>
        <v>0</v>
      </c>
      <c r="AQ31" s="75">
        <f>+Acres!AQ30*'Machinery Operations'!$W40</f>
        <v>0</v>
      </c>
    </row>
    <row r="32" spans="1:43" ht="18.75" customHeight="1" x14ac:dyDescent="0.2">
      <c r="A32" s="3" t="str">
        <f>+'Machinery Operations'!A41</f>
        <v>Activity</v>
      </c>
      <c r="B32" s="3">
        <f>+'Machinery Operations'!B41</f>
        <v>0</v>
      </c>
      <c r="C32" s="3">
        <f>+'Machinery Operations'!C41</f>
        <v>0</v>
      </c>
      <c r="D32" s="75">
        <f>+Acres!D31*'Machinery Operations'!$W41</f>
        <v>0</v>
      </c>
      <c r="E32" s="75">
        <f>+Acres!E31*'Machinery Operations'!$W41</f>
        <v>0</v>
      </c>
      <c r="F32" s="75">
        <f>+Acres!F31*'Machinery Operations'!$W41</f>
        <v>0</v>
      </c>
      <c r="G32" s="75">
        <f>+Acres!G31*'Machinery Operations'!$W41</f>
        <v>0</v>
      </c>
      <c r="H32" s="75">
        <f>+Acres!H31*'Machinery Operations'!$W41</f>
        <v>0</v>
      </c>
      <c r="I32" s="75">
        <f>+Acres!I31*'Machinery Operations'!$W41</f>
        <v>0</v>
      </c>
      <c r="J32" s="75">
        <f>+Acres!J31*'Machinery Operations'!$W41</f>
        <v>0</v>
      </c>
      <c r="K32" s="75">
        <f>+Acres!K31*'Machinery Operations'!$W41</f>
        <v>0</v>
      </c>
      <c r="L32" s="75">
        <f>+Acres!L31*'Machinery Operations'!$W41</f>
        <v>0</v>
      </c>
      <c r="M32" s="75">
        <f>+Acres!M31*'Machinery Operations'!$W41</f>
        <v>0</v>
      </c>
      <c r="N32" s="75">
        <f>+Acres!N31*'Machinery Operations'!$W41</f>
        <v>0</v>
      </c>
      <c r="O32" s="75">
        <f>+Acres!O31*'Machinery Operations'!$W41</f>
        <v>0</v>
      </c>
      <c r="P32" s="75">
        <f>+Acres!P31*'Machinery Operations'!$W41</f>
        <v>0</v>
      </c>
      <c r="Q32" s="75">
        <f>+Acres!Q31*'Machinery Operations'!$W41</f>
        <v>0</v>
      </c>
      <c r="R32" s="75">
        <f>+Acres!R31*'Machinery Operations'!$W41</f>
        <v>0</v>
      </c>
      <c r="S32" s="75">
        <f>+Acres!S31*'Machinery Operations'!$W41</f>
        <v>0</v>
      </c>
      <c r="T32" s="75">
        <f>+Acres!T31*'Machinery Operations'!$W41</f>
        <v>0</v>
      </c>
      <c r="U32" s="75">
        <f>+Acres!U31*'Machinery Operations'!$W41</f>
        <v>0</v>
      </c>
      <c r="V32" s="75">
        <f>+Acres!V31*'Machinery Operations'!$W41</f>
        <v>0</v>
      </c>
      <c r="W32" s="75">
        <f>+Acres!W31*'Machinery Operations'!$W41</f>
        <v>0</v>
      </c>
      <c r="X32" s="75">
        <f>+Acres!X31*'Machinery Operations'!$W41</f>
        <v>0</v>
      </c>
      <c r="Y32" s="75">
        <f>+Acres!Y31*'Machinery Operations'!$W41</f>
        <v>0</v>
      </c>
      <c r="Z32" s="75">
        <f>+Acres!Z31*'Machinery Operations'!$W41</f>
        <v>0</v>
      </c>
      <c r="AA32" s="75">
        <f>+Acres!AA31*'Machinery Operations'!$W41</f>
        <v>0</v>
      </c>
      <c r="AB32" s="75">
        <f>+Acres!AB31*'Machinery Operations'!$W41</f>
        <v>0</v>
      </c>
      <c r="AC32" s="75">
        <f>+Acres!AC31*'Machinery Operations'!$W41</f>
        <v>0</v>
      </c>
      <c r="AD32" s="75">
        <f>+Acres!AD31*'Machinery Operations'!$W41</f>
        <v>0</v>
      </c>
      <c r="AE32" s="75">
        <f>+Acres!AE31*'Machinery Operations'!$W41</f>
        <v>0</v>
      </c>
      <c r="AF32" s="75">
        <f>+Acres!AF31*'Machinery Operations'!$W41</f>
        <v>0</v>
      </c>
      <c r="AG32" s="75">
        <f>+Acres!AG31*'Machinery Operations'!$W41</f>
        <v>0</v>
      </c>
      <c r="AH32" s="75">
        <f>+Acres!AH31*'Machinery Operations'!$W41</f>
        <v>0</v>
      </c>
      <c r="AI32" s="75">
        <f>+Acres!AI31*'Machinery Operations'!$W41</f>
        <v>0</v>
      </c>
      <c r="AJ32" s="75">
        <f>+Acres!AJ31*'Machinery Operations'!$W41</f>
        <v>0</v>
      </c>
      <c r="AK32" s="75">
        <f>+Acres!AK31*'Machinery Operations'!$W41</f>
        <v>0</v>
      </c>
      <c r="AL32" s="75">
        <f>+Acres!AL31*'Machinery Operations'!$W41</f>
        <v>0</v>
      </c>
      <c r="AM32" s="75">
        <f>+Acres!AM31*'Machinery Operations'!$W41</f>
        <v>0</v>
      </c>
      <c r="AN32" s="75">
        <f>+Acres!AN31*'Machinery Operations'!$W41</f>
        <v>0</v>
      </c>
      <c r="AO32" s="75">
        <f>+Acres!AO31*'Machinery Operations'!$W41</f>
        <v>0</v>
      </c>
      <c r="AP32" s="75">
        <f>+Acres!AP31*'Machinery Operations'!$W41</f>
        <v>0</v>
      </c>
      <c r="AQ32" s="75">
        <f>+Acres!AQ31*'Machinery Operations'!$W41</f>
        <v>0</v>
      </c>
    </row>
    <row r="33" spans="1:43" ht="18.75" customHeight="1" x14ac:dyDescent="0.2">
      <c r="A33" s="3" t="str">
        <f>+'Machinery Operations'!A42</f>
        <v>Activity</v>
      </c>
      <c r="B33" s="3">
        <f>+'Machinery Operations'!B42</f>
        <v>0</v>
      </c>
      <c r="C33" s="3">
        <f>+'Machinery Operations'!C42</f>
        <v>0</v>
      </c>
      <c r="D33" s="75">
        <f>+Acres!D32*'Machinery Operations'!$W42</f>
        <v>0</v>
      </c>
      <c r="E33" s="75">
        <f>+Acres!E32*'Machinery Operations'!$W42</f>
        <v>0</v>
      </c>
      <c r="F33" s="75">
        <f>+Acres!F32*'Machinery Operations'!$W42</f>
        <v>0</v>
      </c>
      <c r="G33" s="75">
        <f>+Acres!G32*'Machinery Operations'!$W42</f>
        <v>0</v>
      </c>
      <c r="H33" s="75">
        <f>+Acres!H32*'Machinery Operations'!$W42</f>
        <v>0</v>
      </c>
      <c r="I33" s="75">
        <f>+Acres!I32*'Machinery Operations'!$W42</f>
        <v>0</v>
      </c>
      <c r="J33" s="75">
        <f>+Acres!J32*'Machinery Operations'!$W42</f>
        <v>0</v>
      </c>
      <c r="K33" s="75">
        <f>+Acres!K32*'Machinery Operations'!$W42</f>
        <v>0</v>
      </c>
      <c r="L33" s="75">
        <f>+Acres!L32*'Machinery Operations'!$W42</f>
        <v>0</v>
      </c>
      <c r="M33" s="75">
        <f>+Acres!M32*'Machinery Operations'!$W42</f>
        <v>0</v>
      </c>
      <c r="N33" s="75">
        <f>+Acres!N32*'Machinery Operations'!$W42</f>
        <v>0</v>
      </c>
      <c r="O33" s="75">
        <f>+Acres!O32*'Machinery Operations'!$W42</f>
        <v>0</v>
      </c>
      <c r="P33" s="75">
        <f>+Acres!P32*'Machinery Operations'!$W42</f>
        <v>0</v>
      </c>
      <c r="Q33" s="75">
        <f>+Acres!Q32*'Machinery Operations'!$W42</f>
        <v>0</v>
      </c>
      <c r="R33" s="75">
        <f>+Acres!R32*'Machinery Operations'!$W42</f>
        <v>0</v>
      </c>
      <c r="S33" s="75">
        <f>+Acres!S32*'Machinery Operations'!$W42</f>
        <v>0</v>
      </c>
      <c r="T33" s="75">
        <f>+Acres!T32*'Machinery Operations'!$W42</f>
        <v>0</v>
      </c>
      <c r="U33" s="75">
        <f>+Acres!U32*'Machinery Operations'!$W42</f>
        <v>0</v>
      </c>
      <c r="V33" s="75">
        <f>+Acres!V32*'Machinery Operations'!$W42</f>
        <v>0</v>
      </c>
      <c r="W33" s="75">
        <f>+Acres!W32*'Machinery Operations'!$W42</f>
        <v>0</v>
      </c>
      <c r="X33" s="75">
        <f>+Acres!X32*'Machinery Operations'!$W42</f>
        <v>0</v>
      </c>
      <c r="Y33" s="75">
        <f>+Acres!Y32*'Machinery Operations'!$W42</f>
        <v>0</v>
      </c>
      <c r="Z33" s="75">
        <f>+Acres!Z32*'Machinery Operations'!$W42</f>
        <v>0</v>
      </c>
      <c r="AA33" s="75">
        <f>+Acres!AA32*'Machinery Operations'!$W42</f>
        <v>0</v>
      </c>
      <c r="AB33" s="75">
        <f>+Acres!AB32*'Machinery Operations'!$W42</f>
        <v>0</v>
      </c>
      <c r="AC33" s="75">
        <f>+Acres!AC32*'Machinery Operations'!$W42</f>
        <v>0</v>
      </c>
      <c r="AD33" s="75">
        <f>+Acres!AD32*'Machinery Operations'!$W42</f>
        <v>0</v>
      </c>
      <c r="AE33" s="75">
        <f>+Acres!AE32*'Machinery Operations'!$W42</f>
        <v>0</v>
      </c>
      <c r="AF33" s="75">
        <f>+Acres!AF32*'Machinery Operations'!$W42</f>
        <v>0</v>
      </c>
      <c r="AG33" s="75">
        <f>+Acres!AG32*'Machinery Operations'!$W42</f>
        <v>0</v>
      </c>
      <c r="AH33" s="75">
        <f>+Acres!AH32*'Machinery Operations'!$W42</f>
        <v>0</v>
      </c>
      <c r="AI33" s="75">
        <f>+Acres!AI32*'Machinery Operations'!$W42</f>
        <v>0</v>
      </c>
      <c r="AJ33" s="75">
        <f>+Acres!AJ32*'Machinery Operations'!$W42</f>
        <v>0</v>
      </c>
      <c r="AK33" s="75">
        <f>+Acres!AK32*'Machinery Operations'!$W42</f>
        <v>0</v>
      </c>
      <c r="AL33" s="75">
        <f>+Acres!AL32*'Machinery Operations'!$W42</f>
        <v>0</v>
      </c>
      <c r="AM33" s="75">
        <f>+Acres!AM32*'Machinery Operations'!$W42</f>
        <v>0</v>
      </c>
      <c r="AN33" s="75">
        <f>+Acres!AN32*'Machinery Operations'!$W42</f>
        <v>0</v>
      </c>
      <c r="AO33" s="75">
        <f>+Acres!AO32*'Machinery Operations'!$W42</f>
        <v>0</v>
      </c>
      <c r="AP33" s="75">
        <f>+Acres!AP32*'Machinery Operations'!$W42</f>
        <v>0</v>
      </c>
      <c r="AQ33" s="75">
        <f>+Acres!AQ32*'Machinery Operations'!$W42</f>
        <v>0</v>
      </c>
    </row>
    <row r="34" spans="1:43" ht="18.75" customHeight="1" x14ac:dyDescent="0.2">
      <c r="A34" s="3" t="str">
        <f>+'Machinery Operations'!A43</f>
        <v>Activity</v>
      </c>
      <c r="B34" s="3">
        <f>+'Machinery Operations'!B43</f>
        <v>0</v>
      </c>
      <c r="C34" s="3">
        <f>+'Machinery Operations'!C43</f>
        <v>0</v>
      </c>
      <c r="D34" s="75">
        <f>+Acres!D33*'Machinery Operations'!$W43</f>
        <v>0</v>
      </c>
      <c r="E34" s="75">
        <f>+Acres!E33*'Machinery Operations'!$W43</f>
        <v>0</v>
      </c>
      <c r="F34" s="75">
        <f>+Acres!F33*'Machinery Operations'!$W43</f>
        <v>0</v>
      </c>
      <c r="G34" s="75">
        <f>+Acres!G33*'Machinery Operations'!$W43</f>
        <v>0</v>
      </c>
      <c r="H34" s="75">
        <f>+Acres!H33*'Machinery Operations'!$W43</f>
        <v>0</v>
      </c>
      <c r="I34" s="75">
        <f>+Acres!I33*'Machinery Operations'!$W43</f>
        <v>0</v>
      </c>
      <c r="J34" s="75">
        <f>+Acres!J33*'Machinery Operations'!$W43</f>
        <v>0</v>
      </c>
      <c r="K34" s="75">
        <f>+Acres!K33*'Machinery Operations'!$W43</f>
        <v>0</v>
      </c>
      <c r="L34" s="75">
        <f>+Acres!L33*'Machinery Operations'!$W43</f>
        <v>0</v>
      </c>
      <c r="M34" s="75">
        <f>+Acres!M33*'Machinery Operations'!$W43</f>
        <v>0</v>
      </c>
      <c r="N34" s="75">
        <f>+Acres!N33*'Machinery Operations'!$W43</f>
        <v>0</v>
      </c>
      <c r="O34" s="75">
        <f>+Acres!O33*'Machinery Operations'!$W43</f>
        <v>0</v>
      </c>
      <c r="P34" s="75">
        <f>+Acres!P33*'Machinery Operations'!$W43</f>
        <v>0</v>
      </c>
      <c r="Q34" s="75">
        <f>+Acres!Q33*'Machinery Operations'!$W43</f>
        <v>0</v>
      </c>
      <c r="R34" s="75">
        <f>+Acres!R33*'Machinery Operations'!$W43</f>
        <v>0</v>
      </c>
      <c r="S34" s="75">
        <f>+Acres!S33*'Machinery Operations'!$W43</f>
        <v>0</v>
      </c>
      <c r="T34" s="75">
        <f>+Acres!T33*'Machinery Operations'!$W43</f>
        <v>0</v>
      </c>
      <c r="U34" s="75">
        <f>+Acres!U33*'Machinery Operations'!$W43</f>
        <v>0</v>
      </c>
      <c r="V34" s="75">
        <f>+Acres!V33*'Machinery Operations'!$W43</f>
        <v>0</v>
      </c>
      <c r="W34" s="75">
        <f>+Acres!W33*'Machinery Operations'!$W43</f>
        <v>0</v>
      </c>
      <c r="X34" s="75">
        <f>+Acres!X33*'Machinery Operations'!$W43</f>
        <v>0</v>
      </c>
      <c r="Y34" s="75">
        <f>+Acres!Y33*'Machinery Operations'!$W43</f>
        <v>0</v>
      </c>
      <c r="Z34" s="75">
        <f>+Acres!Z33*'Machinery Operations'!$W43</f>
        <v>0</v>
      </c>
      <c r="AA34" s="75">
        <f>+Acres!AA33*'Machinery Operations'!$W43</f>
        <v>0</v>
      </c>
      <c r="AB34" s="75">
        <f>+Acres!AB33*'Machinery Operations'!$W43</f>
        <v>0</v>
      </c>
      <c r="AC34" s="75">
        <f>+Acres!AC33*'Machinery Operations'!$W43</f>
        <v>0</v>
      </c>
      <c r="AD34" s="75">
        <f>+Acres!AD33*'Machinery Operations'!$W43</f>
        <v>0</v>
      </c>
      <c r="AE34" s="75">
        <f>+Acres!AE33*'Machinery Operations'!$W43</f>
        <v>0</v>
      </c>
      <c r="AF34" s="75">
        <f>+Acres!AF33*'Machinery Operations'!$W43</f>
        <v>0</v>
      </c>
      <c r="AG34" s="75">
        <f>+Acres!AG33*'Machinery Operations'!$W43</f>
        <v>0</v>
      </c>
      <c r="AH34" s="75">
        <f>+Acres!AH33*'Machinery Operations'!$W43</f>
        <v>0</v>
      </c>
      <c r="AI34" s="75">
        <f>+Acres!AI33*'Machinery Operations'!$W43</f>
        <v>0</v>
      </c>
      <c r="AJ34" s="75">
        <f>+Acres!AJ33*'Machinery Operations'!$W43</f>
        <v>0</v>
      </c>
      <c r="AK34" s="75">
        <f>+Acres!AK33*'Machinery Operations'!$W43</f>
        <v>0</v>
      </c>
      <c r="AL34" s="75">
        <f>+Acres!AL33*'Machinery Operations'!$W43</f>
        <v>0</v>
      </c>
      <c r="AM34" s="75">
        <f>+Acres!AM33*'Machinery Operations'!$W43</f>
        <v>0</v>
      </c>
      <c r="AN34" s="75">
        <f>+Acres!AN33*'Machinery Operations'!$W43</f>
        <v>0</v>
      </c>
      <c r="AO34" s="75">
        <f>+Acres!AO33*'Machinery Operations'!$W43</f>
        <v>0</v>
      </c>
      <c r="AP34" s="75">
        <f>+Acres!AP33*'Machinery Operations'!$W43</f>
        <v>0</v>
      </c>
      <c r="AQ34" s="75">
        <f>+Acres!AQ33*'Machinery Operations'!$W43</f>
        <v>0</v>
      </c>
    </row>
    <row r="35" spans="1:43" ht="18.75" customHeight="1" x14ac:dyDescent="0.2">
      <c r="A35" s="3" t="str">
        <f>+'Machinery Operations'!A44</f>
        <v>Activity</v>
      </c>
      <c r="B35" s="3">
        <f>+'Machinery Operations'!B44</f>
        <v>0</v>
      </c>
      <c r="C35" s="3">
        <f>+'Machinery Operations'!C44</f>
        <v>0</v>
      </c>
      <c r="D35" s="75">
        <f>+Acres!D34*'Machinery Operations'!$W44</f>
        <v>0</v>
      </c>
      <c r="E35" s="75">
        <f>+Acres!E34*'Machinery Operations'!$W44</f>
        <v>0</v>
      </c>
      <c r="F35" s="75">
        <f>+Acres!F34*'Machinery Operations'!$W44</f>
        <v>0</v>
      </c>
      <c r="G35" s="75">
        <f>+Acres!G34*'Machinery Operations'!$W44</f>
        <v>0</v>
      </c>
      <c r="H35" s="75">
        <f>+Acres!H34*'Machinery Operations'!$W44</f>
        <v>0</v>
      </c>
      <c r="I35" s="75">
        <f>+Acres!I34*'Machinery Operations'!$W44</f>
        <v>0</v>
      </c>
      <c r="J35" s="75">
        <f>+Acres!J34*'Machinery Operations'!$W44</f>
        <v>0</v>
      </c>
      <c r="K35" s="75">
        <f>+Acres!K34*'Machinery Operations'!$W44</f>
        <v>0</v>
      </c>
      <c r="L35" s="75">
        <f>+Acres!L34*'Machinery Operations'!$W44</f>
        <v>0</v>
      </c>
      <c r="M35" s="75">
        <f>+Acres!M34*'Machinery Operations'!$W44</f>
        <v>0</v>
      </c>
      <c r="N35" s="75">
        <f>+Acres!N34*'Machinery Operations'!$W44</f>
        <v>0</v>
      </c>
      <c r="O35" s="75">
        <f>+Acres!O34*'Machinery Operations'!$W44</f>
        <v>0</v>
      </c>
      <c r="P35" s="75">
        <f>+Acres!P34*'Machinery Operations'!$W44</f>
        <v>0</v>
      </c>
      <c r="Q35" s="75">
        <f>+Acres!Q34*'Machinery Operations'!$W44</f>
        <v>0</v>
      </c>
      <c r="R35" s="75">
        <f>+Acres!R34*'Machinery Operations'!$W44</f>
        <v>0</v>
      </c>
      <c r="S35" s="75">
        <f>+Acres!S34*'Machinery Operations'!$W44</f>
        <v>0</v>
      </c>
      <c r="T35" s="75">
        <f>+Acres!T34*'Machinery Operations'!$W44</f>
        <v>0</v>
      </c>
      <c r="U35" s="75">
        <f>+Acres!U34*'Machinery Operations'!$W44</f>
        <v>0</v>
      </c>
      <c r="V35" s="75">
        <f>+Acres!V34*'Machinery Operations'!$W44</f>
        <v>0</v>
      </c>
      <c r="W35" s="75">
        <f>+Acres!W34*'Machinery Operations'!$W44</f>
        <v>0</v>
      </c>
      <c r="X35" s="75">
        <f>+Acres!X34*'Machinery Operations'!$W44</f>
        <v>0</v>
      </c>
      <c r="Y35" s="75">
        <f>+Acres!Y34*'Machinery Operations'!$W44</f>
        <v>0</v>
      </c>
      <c r="Z35" s="75">
        <f>+Acres!Z34*'Machinery Operations'!$W44</f>
        <v>0</v>
      </c>
      <c r="AA35" s="75">
        <f>+Acres!AA34*'Machinery Operations'!$W44</f>
        <v>0</v>
      </c>
      <c r="AB35" s="75">
        <f>+Acres!AB34*'Machinery Operations'!$W44</f>
        <v>0</v>
      </c>
      <c r="AC35" s="75">
        <f>+Acres!AC34*'Machinery Operations'!$W44</f>
        <v>0</v>
      </c>
      <c r="AD35" s="75">
        <f>+Acres!AD34*'Machinery Operations'!$W44</f>
        <v>0</v>
      </c>
      <c r="AE35" s="75">
        <f>+Acres!AE34*'Machinery Operations'!$W44</f>
        <v>0</v>
      </c>
      <c r="AF35" s="75">
        <f>+Acres!AF34*'Machinery Operations'!$W44</f>
        <v>0</v>
      </c>
      <c r="AG35" s="75">
        <f>+Acres!AG34*'Machinery Operations'!$W44</f>
        <v>0</v>
      </c>
      <c r="AH35" s="75">
        <f>+Acres!AH34*'Machinery Operations'!$W44</f>
        <v>0</v>
      </c>
      <c r="AI35" s="75">
        <f>+Acres!AI34*'Machinery Operations'!$W44</f>
        <v>0</v>
      </c>
      <c r="AJ35" s="75">
        <f>+Acres!AJ34*'Machinery Operations'!$W44</f>
        <v>0</v>
      </c>
      <c r="AK35" s="75">
        <f>+Acres!AK34*'Machinery Operations'!$W44</f>
        <v>0</v>
      </c>
      <c r="AL35" s="75">
        <f>+Acres!AL34*'Machinery Operations'!$W44</f>
        <v>0</v>
      </c>
      <c r="AM35" s="75">
        <f>+Acres!AM34*'Machinery Operations'!$W44</f>
        <v>0</v>
      </c>
      <c r="AN35" s="75">
        <f>+Acres!AN34*'Machinery Operations'!$W44</f>
        <v>0</v>
      </c>
      <c r="AO35" s="75">
        <f>+Acres!AO34*'Machinery Operations'!$W44</f>
        <v>0</v>
      </c>
      <c r="AP35" s="75">
        <f>+Acres!AP34*'Machinery Operations'!$W44</f>
        <v>0</v>
      </c>
      <c r="AQ35" s="75">
        <f>+Acres!AQ34*'Machinery Operations'!$W44</f>
        <v>0</v>
      </c>
    </row>
    <row r="36" spans="1:43" s="32" customFormat="1" ht="18.75" customHeight="1" x14ac:dyDescent="0.2">
      <c r="A36" s="3" t="str">
        <f>+'Machinery Operations'!A45</f>
        <v>Activity</v>
      </c>
      <c r="B36" s="3">
        <f>+'Machinery Operations'!B45</f>
        <v>0</v>
      </c>
      <c r="C36" s="3">
        <f>+'Machinery Operations'!C45</f>
        <v>0</v>
      </c>
      <c r="D36" s="75">
        <f>+Acres!D35*'Machinery Operations'!$W45</f>
        <v>0</v>
      </c>
      <c r="E36" s="75">
        <f>+Acres!E35*'Machinery Operations'!$W45</f>
        <v>0</v>
      </c>
      <c r="F36" s="75">
        <f>+Acres!F35*'Machinery Operations'!$W45</f>
        <v>0</v>
      </c>
      <c r="G36" s="75">
        <f>+Acres!G35*'Machinery Operations'!$W45</f>
        <v>0</v>
      </c>
      <c r="H36" s="75">
        <f>+Acres!H35*'Machinery Operations'!$W45</f>
        <v>0</v>
      </c>
      <c r="I36" s="75">
        <f>+Acres!I35*'Machinery Operations'!$W45</f>
        <v>0</v>
      </c>
      <c r="J36" s="75">
        <f>+Acres!J35*'Machinery Operations'!$W45</f>
        <v>0</v>
      </c>
      <c r="K36" s="75">
        <f>+Acres!K35*'Machinery Operations'!$W45</f>
        <v>0</v>
      </c>
      <c r="L36" s="75">
        <f>+Acres!L35*'Machinery Operations'!$W45</f>
        <v>0</v>
      </c>
      <c r="M36" s="75">
        <f>+Acres!M35*'Machinery Operations'!$W45</f>
        <v>0</v>
      </c>
      <c r="N36" s="75">
        <f>+Acres!N35*'Machinery Operations'!$W45</f>
        <v>0</v>
      </c>
      <c r="O36" s="75">
        <f>+Acres!O35*'Machinery Operations'!$W45</f>
        <v>0</v>
      </c>
      <c r="P36" s="75">
        <f>+Acres!P35*'Machinery Operations'!$W45</f>
        <v>0</v>
      </c>
      <c r="Q36" s="75">
        <f>+Acres!Q35*'Machinery Operations'!$W45</f>
        <v>0</v>
      </c>
      <c r="R36" s="75">
        <f>+Acres!R35*'Machinery Operations'!$W45</f>
        <v>0</v>
      </c>
      <c r="S36" s="75">
        <f>+Acres!S35*'Machinery Operations'!$W45</f>
        <v>0</v>
      </c>
      <c r="T36" s="75">
        <f>+Acres!T35*'Machinery Operations'!$W45</f>
        <v>0</v>
      </c>
      <c r="U36" s="75">
        <f>+Acres!U35*'Machinery Operations'!$W45</f>
        <v>0</v>
      </c>
      <c r="V36" s="75">
        <f>+Acres!V35*'Machinery Operations'!$W45</f>
        <v>0</v>
      </c>
      <c r="W36" s="75">
        <f>+Acres!W35*'Machinery Operations'!$W45</f>
        <v>0</v>
      </c>
      <c r="X36" s="75">
        <f>+Acres!X35*'Machinery Operations'!$W45</f>
        <v>0</v>
      </c>
      <c r="Y36" s="75">
        <f>+Acres!Y35*'Machinery Operations'!$W45</f>
        <v>0</v>
      </c>
      <c r="Z36" s="75">
        <f>+Acres!Z35*'Machinery Operations'!$W45</f>
        <v>0</v>
      </c>
      <c r="AA36" s="75">
        <f>+Acres!AA35*'Machinery Operations'!$W45</f>
        <v>0</v>
      </c>
      <c r="AB36" s="75">
        <f>+Acres!AB35*'Machinery Operations'!$W45</f>
        <v>0</v>
      </c>
      <c r="AC36" s="75">
        <f>+Acres!AC35*'Machinery Operations'!$W45</f>
        <v>0</v>
      </c>
      <c r="AD36" s="75">
        <f>+Acres!AD35*'Machinery Operations'!$W45</f>
        <v>0</v>
      </c>
      <c r="AE36" s="75">
        <f>+Acres!AE35*'Machinery Operations'!$W45</f>
        <v>0</v>
      </c>
      <c r="AF36" s="75">
        <f>+Acres!AF35*'Machinery Operations'!$W45</f>
        <v>0</v>
      </c>
      <c r="AG36" s="75">
        <f>+Acres!AG35*'Machinery Operations'!$W45</f>
        <v>0</v>
      </c>
      <c r="AH36" s="75">
        <f>+Acres!AH35*'Machinery Operations'!$W45</f>
        <v>0</v>
      </c>
      <c r="AI36" s="75">
        <f>+Acres!AI35*'Machinery Operations'!$W45</f>
        <v>0</v>
      </c>
      <c r="AJ36" s="75">
        <f>+Acres!AJ35*'Machinery Operations'!$W45</f>
        <v>0</v>
      </c>
      <c r="AK36" s="75">
        <f>+Acres!AK35*'Machinery Operations'!$W45</f>
        <v>0</v>
      </c>
      <c r="AL36" s="75">
        <f>+Acres!AL35*'Machinery Operations'!$W45</f>
        <v>0</v>
      </c>
      <c r="AM36" s="75">
        <f>+Acres!AM35*'Machinery Operations'!$W45</f>
        <v>0</v>
      </c>
      <c r="AN36" s="75">
        <f>+Acres!AN35*'Machinery Operations'!$W45</f>
        <v>0</v>
      </c>
      <c r="AO36" s="75">
        <f>+Acres!AO35*'Machinery Operations'!$W45</f>
        <v>0</v>
      </c>
      <c r="AP36" s="75">
        <f>+Acres!AP35*'Machinery Operations'!$W45</f>
        <v>0</v>
      </c>
      <c r="AQ36" s="75">
        <f>+Acres!AQ35*'Machinery Operations'!$W45</f>
        <v>0</v>
      </c>
    </row>
    <row r="37" spans="1:43" ht="18.75" customHeight="1" x14ac:dyDescent="0.2">
      <c r="A37" s="3" t="str">
        <f>+'Machinery Operations'!A46</f>
        <v>Activity</v>
      </c>
      <c r="B37" s="3">
        <f>+'Machinery Operations'!B46</f>
        <v>0</v>
      </c>
      <c r="C37" s="3">
        <f>+'Machinery Operations'!C46</f>
        <v>0</v>
      </c>
      <c r="D37" s="75">
        <f>+Acres!D36*'Machinery Operations'!$W46</f>
        <v>0</v>
      </c>
      <c r="E37" s="75">
        <f>+Acres!E36*'Machinery Operations'!$W46</f>
        <v>0</v>
      </c>
      <c r="F37" s="75">
        <f>+Acres!F36*'Machinery Operations'!$W46</f>
        <v>0</v>
      </c>
      <c r="G37" s="75">
        <f>+Acres!G36*'Machinery Operations'!$W46</f>
        <v>0</v>
      </c>
      <c r="H37" s="75">
        <f>+Acres!H36*'Machinery Operations'!$W46</f>
        <v>0</v>
      </c>
      <c r="I37" s="75">
        <f>+Acres!I36*'Machinery Operations'!$W46</f>
        <v>0</v>
      </c>
      <c r="J37" s="75">
        <f>+Acres!J36*'Machinery Operations'!$W46</f>
        <v>0</v>
      </c>
      <c r="K37" s="75">
        <f>+Acres!K36*'Machinery Operations'!$W46</f>
        <v>0</v>
      </c>
      <c r="L37" s="75">
        <f>+Acres!L36*'Machinery Operations'!$W46</f>
        <v>0</v>
      </c>
      <c r="M37" s="75">
        <f>+Acres!M36*'Machinery Operations'!$W46</f>
        <v>0</v>
      </c>
      <c r="N37" s="75">
        <f>+Acres!N36*'Machinery Operations'!$W46</f>
        <v>0</v>
      </c>
      <c r="O37" s="75">
        <f>+Acres!O36*'Machinery Operations'!$W46</f>
        <v>0</v>
      </c>
      <c r="P37" s="75">
        <f>+Acres!P36*'Machinery Operations'!$W46</f>
        <v>0</v>
      </c>
      <c r="Q37" s="75">
        <f>+Acres!Q36*'Machinery Operations'!$W46</f>
        <v>0</v>
      </c>
      <c r="R37" s="75">
        <f>+Acres!R36*'Machinery Operations'!$W46</f>
        <v>0</v>
      </c>
      <c r="S37" s="75">
        <f>+Acres!S36*'Machinery Operations'!$W46</f>
        <v>0</v>
      </c>
      <c r="T37" s="75">
        <f>+Acres!T36*'Machinery Operations'!$W46</f>
        <v>0</v>
      </c>
      <c r="U37" s="75">
        <f>+Acres!U36*'Machinery Operations'!$W46</f>
        <v>0</v>
      </c>
      <c r="V37" s="75">
        <f>+Acres!V36*'Machinery Operations'!$W46</f>
        <v>0</v>
      </c>
      <c r="W37" s="75">
        <f>+Acres!W36*'Machinery Operations'!$W46</f>
        <v>0</v>
      </c>
      <c r="X37" s="75">
        <f>+Acres!X36*'Machinery Operations'!$W46</f>
        <v>0</v>
      </c>
      <c r="Y37" s="75">
        <f>+Acres!Y36*'Machinery Operations'!$W46</f>
        <v>0</v>
      </c>
      <c r="Z37" s="75">
        <f>+Acres!Z36*'Machinery Operations'!$W46</f>
        <v>0</v>
      </c>
      <c r="AA37" s="75">
        <f>+Acres!AA36*'Machinery Operations'!$W46</f>
        <v>0</v>
      </c>
      <c r="AB37" s="75">
        <f>+Acres!AB36*'Machinery Operations'!$W46</f>
        <v>0</v>
      </c>
      <c r="AC37" s="75">
        <f>+Acres!AC36*'Machinery Operations'!$W46</f>
        <v>0</v>
      </c>
      <c r="AD37" s="75">
        <f>+Acres!AD36*'Machinery Operations'!$W46</f>
        <v>0</v>
      </c>
      <c r="AE37" s="75">
        <f>+Acres!AE36*'Machinery Operations'!$W46</f>
        <v>0</v>
      </c>
      <c r="AF37" s="75">
        <f>+Acres!AF36*'Machinery Operations'!$W46</f>
        <v>0</v>
      </c>
      <c r="AG37" s="75">
        <f>+Acres!AG36*'Machinery Operations'!$W46</f>
        <v>0</v>
      </c>
      <c r="AH37" s="75">
        <f>+Acres!AH36*'Machinery Operations'!$W46</f>
        <v>0</v>
      </c>
      <c r="AI37" s="75">
        <f>+Acres!AI36*'Machinery Operations'!$W46</f>
        <v>0</v>
      </c>
      <c r="AJ37" s="75">
        <f>+Acres!AJ36*'Machinery Operations'!$W46</f>
        <v>0</v>
      </c>
      <c r="AK37" s="75">
        <f>+Acres!AK36*'Machinery Operations'!$W46</f>
        <v>0</v>
      </c>
      <c r="AL37" s="75">
        <f>+Acres!AL36*'Machinery Operations'!$W46</f>
        <v>0</v>
      </c>
      <c r="AM37" s="75">
        <f>+Acres!AM36*'Machinery Operations'!$W46</f>
        <v>0</v>
      </c>
      <c r="AN37" s="75">
        <f>+Acres!AN36*'Machinery Operations'!$W46</f>
        <v>0</v>
      </c>
      <c r="AO37" s="75">
        <f>+Acres!AO36*'Machinery Operations'!$W46</f>
        <v>0</v>
      </c>
      <c r="AP37" s="75">
        <f>+Acres!AP36*'Machinery Operations'!$W46</f>
        <v>0</v>
      </c>
      <c r="AQ37" s="75">
        <f>+Acres!AQ36*'Machinery Operations'!$W46</f>
        <v>0</v>
      </c>
    </row>
    <row r="38" spans="1:43" ht="18.75" customHeight="1" x14ac:dyDescent="0.2">
      <c r="A38" s="3" t="str">
        <f>+'Machinery Operations'!A47</f>
        <v>Activity</v>
      </c>
      <c r="B38" s="3">
        <f>+'Machinery Operations'!B47</f>
        <v>0</v>
      </c>
      <c r="C38" s="3">
        <f>+'Machinery Operations'!C47</f>
        <v>0</v>
      </c>
      <c r="D38" s="75">
        <f>+Acres!D37*'Machinery Operations'!$W47</f>
        <v>0</v>
      </c>
      <c r="E38" s="75">
        <f>+Acres!E37*'Machinery Operations'!$W47</f>
        <v>0</v>
      </c>
      <c r="F38" s="75">
        <f>+Acres!F37*'Machinery Operations'!$W47</f>
        <v>0</v>
      </c>
      <c r="G38" s="75">
        <f>+Acres!G37*'Machinery Operations'!$W47</f>
        <v>0</v>
      </c>
      <c r="H38" s="75">
        <f>+Acres!H37*'Machinery Operations'!$W47</f>
        <v>0</v>
      </c>
      <c r="I38" s="75">
        <f>+Acres!I37*'Machinery Operations'!$W47</f>
        <v>0</v>
      </c>
      <c r="J38" s="75">
        <f>+Acres!J37*'Machinery Operations'!$W47</f>
        <v>0</v>
      </c>
      <c r="K38" s="75">
        <f>+Acres!K37*'Machinery Operations'!$W47</f>
        <v>0</v>
      </c>
      <c r="L38" s="75">
        <f>+Acres!L37*'Machinery Operations'!$W47</f>
        <v>0</v>
      </c>
      <c r="M38" s="75">
        <f>+Acres!M37*'Machinery Operations'!$W47</f>
        <v>0</v>
      </c>
      <c r="N38" s="75">
        <f>+Acres!N37*'Machinery Operations'!$W47</f>
        <v>0</v>
      </c>
      <c r="O38" s="75">
        <f>+Acres!O37*'Machinery Operations'!$W47</f>
        <v>0</v>
      </c>
      <c r="P38" s="75">
        <f>+Acres!P37*'Machinery Operations'!$W47</f>
        <v>0</v>
      </c>
      <c r="Q38" s="75">
        <f>+Acres!Q37*'Machinery Operations'!$W47</f>
        <v>0</v>
      </c>
      <c r="R38" s="75">
        <f>+Acres!R37*'Machinery Operations'!$W47</f>
        <v>0</v>
      </c>
      <c r="S38" s="75">
        <f>+Acres!S37*'Machinery Operations'!$W47</f>
        <v>0</v>
      </c>
      <c r="T38" s="75">
        <f>+Acres!T37*'Machinery Operations'!$W47</f>
        <v>0</v>
      </c>
      <c r="U38" s="75">
        <f>+Acres!U37*'Machinery Operations'!$W47</f>
        <v>0</v>
      </c>
      <c r="V38" s="75">
        <f>+Acres!V37*'Machinery Operations'!$W47</f>
        <v>0</v>
      </c>
      <c r="W38" s="75">
        <f>+Acres!W37*'Machinery Operations'!$W47</f>
        <v>0</v>
      </c>
      <c r="X38" s="75">
        <f>+Acres!X37*'Machinery Operations'!$W47</f>
        <v>0</v>
      </c>
      <c r="Y38" s="75">
        <f>+Acres!Y37*'Machinery Operations'!$W47</f>
        <v>0</v>
      </c>
      <c r="Z38" s="75">
        <f>+Acres!Z37*'Machinery Operations'!$W47</f>
        <v>0</v>
      </c>
      <c r="AA38" s="75">
        <f>+Acres!AA37*'Machinery Operations'!$W47</f>
        <v>0</v>
      </c>
      <c r="AB38" s="75">
        <f>+Acres!AB37*'Machinery Operations'!$W47</f>
        <v>0</v>
      </c>
      <c r="AC38" s="75">
        <f>+Acres!AC37*'Machinery Operations'!$W47</f>
        <v>0</v>
      </c>
      <c r="AD38" s="75">
        <f>+Acres!AD37*'Machinery Operations'!$W47</f>
        <v>0</v>
      </c>
      <c r="AE38" s="75">
        <f>+Acres!AE37*'Machinery Operations'!$W47</f>
        <v>0</v>
      </c>
      <c r="AF38" s="75">
        <f>+Acres!AF37*'Machinery Operations'!$W47</f>
        <v>0</v>
      </c>
      <c r="AG38" s="75">
        <f>+Acres!AG37*'Machinery Operations'!$W47</f>
        <v>0</v>
      </c>
      <c r="AH38" s="75">
        <f>+Acres!AH37*'Machinery Operations'!$W47</f>
        <v>0</v>
      </c>
      <c r="AI38" s="75">
        <f>+Acres!AI37*'Machinery Operations'!$W47</f>
        <v>0</v>
      </c>
      <c r="AJ38" s="75">
        <f>+Acres!AJ37*'Machinery Operations'!$W47</f>
        <v>0</v>
      </c>
      <c r="AK38" s="75">
        <f>+Acres!AK37*'Machinery Operations'!$W47</f>
        <v>0</v>
      </c>
      <c r="AL38" s="75">
        <f>+Acres!AL37*'Machinery Operations'!$W47</f>
        <v>0</v>
      </c>
      <c r="AM38" s="75">
        <f>+Acres!AM37*'Machinery Operations'!$W47</f>
        <v>0</v>
      </c>
      <c r="AN38" s="75">
        <f>+Acres!AN37*'Machinery Operations'!$W47</f>
        <v>0</v>
      </c>
      <c r="AO38" s="75">
        <f>+Acres!AO37*'Machinery Operations'!$W47</f>
        <v>0</v>
      </c>
      <c r="AP38" s="75">
        <f>+Acres!AP37*'Machinery Operations'!$W47</f>
        <v>0</v>
      </c>
      <c r="AQ38" s="75">
        <f>+Acres!AQ37*'Machinery Operations'!$W47</f>
        <v>0</v>
      </c>
    </row>
    <row r="39" spans="1:43" ht="18.75" customHeight="1" x14ac:dyDescent="0.2">
      <c r="A39" s="3" t="str">
        <f>+'Machinery Operations'!A48</f>
        <v>Activity</v>
      </c>
      <c r="B39" s="3">
        <f>+'Machinery Operations'!B48</f>
        <v>0</v>
      </c>
      <c r="C39" s="3">
        <f>+'Machinery Operations'!C48</f>
        <v>0</v>
      </c>
      <c r="D39" s="75">
        <f>+Acres!D38*'Machinery Operations'!$W48</f>
        <v>0</v>
      </c>
      <c r="E39" s="75">
        <f>+Acres!E38*'Machinery Operations'!$W48</f>
        <v>0</v>
      </c>
      <c r="F39" s="75">
        <f>+Acres!F38*'Machinery Operations'!$W48</f>
        <v>0</v>
      </c>
      <c r="G39" s="75">
        <f>+Acres!G38*'Machinery Operations'!$W48</f>
        <v>0</v>
      </c>
      <c r="H39" s="75">
        <f>+Acres!H38*'Machinery Operations'!$W48</f>
        <v>0</v>
      </c>
      <c r="I39" s="75">
        <f>+Acres!I38*'Machinery Operations'!$W48</f>
        <v>0</v>
      </c>
      <c r="J39" s="75">
        <f>+Acres!J38*'Machinery Operations'!$W48</f>
        <v>0</v>
      </c>
      <c r="K39" s="75">
        <f>+Acres!K38*'Machinery Operations'!$W48</f>
        <v>0</v>
      </c>
      <c r="L39" s="75">
        <f>+Acres!L38*'Machinery Operations'!$W48</f>
        <v>0</v>
      </c>
      <c r="M39" s="75">
        <f>+Acres!M38*'Machinery Operations'!$W48</f>
        <v>0</v>
      </c>
      <c r="N39" s="75">
        <f>+Acres!N38*'Machinery Operations'!$W48</f>
        <v>0</v>
      </c>
      <c r="O39" s="75">
        <f>+Acres!O38*'Machinery Operations'!$W48</f>
        <v>0</v>
      </c>
      <c r="P39" s="75">
        <f>+Acres!P38*'Machinery Operations'!$W48</f>
        <v>0</v>
      </c>
      <c r="Q39" s="75">
        <f>+Acres!Q38*'Machinery Operations'!$W48</f>
        <v>0</v>
      </c>
      <c r="R39" s="75">
        <f>+Acres!R38*'Machinery Operations'!$W48</f>
        <v>0</v>
      </c>
      <c r="S39" s="75">
        <f>+Acres!S38*'Machinery Operations'!$W48</f>
        <v>0</v>
      </c>
      <c r="T39" s="75">
        <f>+Acres!T38*'Machinery Operations'!$W48</f>
        <v>0</v>
      </c>
      <c r="U39" s="75">
        <f>+Acres!U38*'Machinery Operations'!$W48</f>
        <v>0</v>
      </c>
      <c r="V39" s="75">
        <f>+Acres!V38*'Machinery Operations'!$W48</f>
        <v>0</v>
      </c>
      <c r="W39" s="75">
        <f>+Acres!W38*'Machinery Operations'!$W48</f>
        <v>0</v>
      </c>
      <c r="X39" s="75">
        <f>+Acres!X38*'Machinery Operations'!$W48</f>
        <v>0</v>
      </c>
      <c r="Y39" s="75">
        <f>+Acres!Y38*'Machinery Operations'!$W48</f>
        <v>0</v>
      </c>
      <c r="Z39" s="75">
        <f>+Acres!Z38*'Machinery Operations'!$W48</f>
        <v>0</v>
      </c>
      <c r="AA39" s="75">
        <f>+Acres!AA38*'Machinery Operations'!$W48</f>
        <v>0</v>
      </c>
      <c r="AB39" s="75">
        <f>+Acres!AB38*'Machinery Operations'!$W48</f>
        <v>0</v>
      </c>
      <c r="AC39" s="75">
        <f>+Acres!AC38*'Machinery Operations'!$W48</f>
        <v>0</v>
      </c>
      <c r="AD39" s="75">
        <f>+Acres!AD38*'Machinery Operations'!$W48</f>
        <v>0</v>
      </c>
      <c r="AE39" s="75">
        <f>+Acres!AE38*'Machinery Operations'!$W48</f>
        <v>0</v>
      </c>
      <c r="AF39" s="75">
        <f>+Acres!AF38*'Machinery Operations'!$W48</f>
        <v>0</v>
      </c>
      <c r="AG39" s="75">
        <f>+Acres!AG38*'Machinery Operations'!$W48</f>
        <v>0</v>
      </c>
      <c r="AH39" s="75">
        <f>+Acres!AH38*'Machinery Operations'!$W48</f>
        <v>0</v>
      </c>
      <c r="AI39" s="75">
        <f>+Acres!AI38*'Machinery Operations'!$W48</f>
        <v>0</v>
      </c>
      <c r="AJ39" s="75">
        <f>+Acres!AJ38*'Machinery Operations'!$W48</f>
        <v>0</v>
      </c>
      <c r="AK39" s="75">
        <f>+Acres!AK38*'Machinery Operations'!$W48</f>
        <v>0</v>
      </c>
      <c r="AL39" s="75">
        <f>+Acres!AL38*'Machinery Operations'!$W48</f>
        <v>0</v>
      </c>
      <c r="AM39" s="75">
        <f>+Acres!AM38*'Machinery Operations'!$W48</f>
        <v>0</v>
      </c>
      <c r="AN39" s="75">
        <f>+Acres!AN38*'Machinery Operations'!$W48</f>
        <v>0</v>
      </c>
      <c r="AO39" s="75">
        <f>+Acres!AO38*'Machinery Operations'!$W48</f>
        <v>0</v>
      </c>
      <c r="AP39" s="75">
        <f>+Acres!AP38*'Machinery Operations'!$W48</f>
        <v>0</v>
      </c>
      <c r="AQ39" s="75">
        <f>+Acres!AQ38*'Machinery Operations'!$W48</f>
        <v>0</v>
      </c>
    </row>
    <row r="40" spans="1:43" ht="18.75" customHeight="1" x14ac:dyDescent="0.2">
      <c r="A40" s="3" t="str">
        <f>+'Machinery Operations'!A49</f>
        <v>Activity</v>
      </c>
      <c r="B40" s="3">
        <f>+'Machinery Operations'!B49</f>
        <v>0</v>
      </c>
      <c r="C40" s="3">
        <f>+'Machinery Operations'!C49</f>
        <v>0</v>
      </c>
      <c r="D40" s="75">
        <f>+Acres!D39*'Machinery Operations'!$W49</f>
        <v>0</v>
      </c>
      <c r="E40" s="75">
        <f>+Acres!E39*'Machinery Operations'!$W49</f>
        <v>0</v>
      </c>
      <c r="F40" s="75">
        <f>+Acres!F39*'Machinery Operations'!$W49</f>
        <v>0</v>
      </c>
      <c r="G40" s="75">
        <f>+Acres!G39*'Machinery Operations'!$W49</f>
        <v>0</v>
      </c>
      <c r="H40" s="75">
        <f>+Acres!H39*'Machinery Operations'!$W49</f>
        <v>0</v>
      </c>
      <c r="I40" s="75">
        <f>+Acres!I39*'Machinery Operations'!$W49</f>
        <v>0</v>
      </c>
      <c r="J40" s="75">
        <f>+Acres!J39*'Machinery Operations'!$W49</f>
        <v>0</v>
      </c>
      <c r="K40" s="75">
        <f>+Acres!K39*'Machinery Operations'!$W49</f>
        <v>0</v>
      </c>
      <c r="L40" s="75">
        <f>+Acres!L39*'Machinery Operations'!$W49</f>
        <v>0</v>
      </c>
      <c r="M40" s="75">
        <f>+Acres!M39*'Machinery Operations'!$W49</f>
        <v>0</v>
      </c>
      <c r="N40" s="75">
        <f>+Acres!N39*'Machinery Operations'!$W49</f>
        <v>0</v>
      </c>
      <c r="O40" s="75">
        <f>+Acres!O39*'Machinery Operations'!$W49</f>
        <v>0</v>
      </c>
      <c r="P40" s="75">
        <f>+Acres!P39*'Machinery Operations'!$W49</f>
        <v>0</v>
      </c>
      <c r="Q40" s="75">
        <f>+Acres!Q39*'Machinery Operations'!$W49</f>
        <v>0</v>
      </c>
      <c r="R40" s="75">
        <f>+Acres!R39*'Machinery Operations'!$W49</f>
        <v>0</v>
      </c>
      <c r="S40" s="75">
        <f>+Acres!S39*'Machinery Operations'!$W49</f>
        <v>0</v>
      </c>
      <c r="T40" s="75">
        <f>+Acres!T39*'Machinery Operations'!$W49</f>
        <v>0</v>
      </c>
      <c r="U40" s="75">
        <f>+Acres!U39*'Machinery Operations'!$W49</f>
        <v>0</v>
      </c>
      <c r="V40" s="75">
        <f>+Acres!V39*'Machinery Operations'!$W49</f>
        <v>0</v>
      </c>
      <c r="W40" s="75">
        <f>+Acres!W39*'Machinery Operations'!$W49</f>
        <v>0</v>
      </c>
      <c r="X40" s="75">
        <f>+Acres!X39*'Machinery Operations'!$W49</f>
        <v>0</v>
      </c>
      <c r="Y40" s="75">
        <f>+Acres!Y39*'Machinery Operations'!$W49</f>
        <v>0</v>
      </c>
      <c r="Z40" s="75">
        <f>+Acres!Z39*'Machinery Operations'!$W49</f>
        <v>0</v>
      </c>
      <c r="AA40" s="75">
        <f>+Acres!AA39*'Machinery Operations'!$W49</f>
        <v>0</v>
      </c>
      <c r="AB40" s="75">
        <f>+Acres!AB39*'Machinery Operations'!$W49</f>
        <v>0</v>
      </c>
      <c r="AC40" s="75">
        <f>+Acres!AC39*'Machinery Operations'!$W49</f>
        <v>0</v>
      </c>
      <c r="AD40" s="75">
        <f>+Acres!AD39*'Machinery Operations'!$W49</f>
        <v>0</v>
      </c>
      <c r="AE40" s="75">
        <f>+Acres!AE39*'Machinery Operations'!$W49</f>
        <v>0</v>
      </c>
      <c r="AF40" s="75">
        <f>+Acres!AF39*'Machinery Operations'!$W49</f>
        <v>0</v>
      </c>
      <c r="AG40" s="75">
        <f>+Acres!AG39*'Machinery Operations'!$W49</f>
        <v>0</v>
      </c>
      <c r="AH40" s="75">
        <f>+Acres!AH39*'Machinery Operations'!$W49</f>
        <v>0</v>
      </c>
      <c r="AI40" s="75">
        <f>+Acres!AI39*'Machinery Operations'!$W49</f>
        <v>0</v>
      </c>
      <c r="AJ40" s="75">
        <f>+Acres!AJ39*'Machinery Operations'!$W49</f>
        <v>0</v>
      </c>
      <c r="AK40" s="75">
        <f>+Acres!AK39*'Machinery Operations'!$W49</f>
        <v>0</v>
      </c>
      <c r="AL40" s="75">
        <f>+Acres!AL39*'Machinery Operations'!$W49</f>
        <v>0</v>
      </c>
      <c r="AM40" s="75">
        <f>+Acres!AM39*'Machinery Operations'!$W49</f>
        <v>0</v>
      </c>
      <c r="AN40" s="75">
        <f>+Acres!AN39*'Machinery Operations'!$W49</f>
        <v>0</v>
      </c>
      <c r="AO40" s="75">
        <f>+Acres!AO39*'Machinery Operations'!$W49</f>
        <v>0</v>
      </c>
      <c r="AP40" s="75">
        <f>+Acres!AP39*'Machinery Operations'!$W49</f>
        <v>0</v>
      </c>
      <c r="AQ40" s="75">
        <f>+Acres!AQ39*'Machinery Operations'!$W49</f>
        <v>0</v>
      </c>
    </row>
    <row r="41" spans="1:43" ht="18.75" customHeight="1" x14ac:dyDescent="0.2">
      <c r="A41" s="3" t="str">
        <f>+'Machinery Operations'!A50</f>
        <v>Activity</v>
      </c>
      <c r="B41" s="3">
        <f>+'Machinery Operations'!B50</f>
        <v>0</v>
      </c>
      <c r="C41" s="3">
        <f>+'Machinery Operations'!C50</f>
        <v>0</v>
      </c>
      <c r="D41" s="75">
        <f>+Acres!D40*'Machinery Operations'!$W50</f>
        <v>0</v>
      </c>
      <c r="E41" s="75">
        <f>+Acres!E40*'Machinery Operations'!$W50</f>
        <v>0</v>
      </c>
      <c r="F41" s="75">
        <f>+Acres!F40*'Machinery Operations'!$W50</f>
        <v>0</v>
      </c>
      <c r="G41" s="75">
        <f>+Acres!G40*'Machinery Operations'!$W50</f>
        <v>0</v>
      </c>
      <c r="H41" s="75">
        <f>+Acres!H40*'Machinery Operations'!$W50</f>
        <v>0</v>
      </c>
      <c r="I41" s="75">
        <f>+Acres!I40*'Machinery Operations'!$W50</f>
        <v>0</v>
      </c>
      <c r="J41" s="75">
        <f>+Acres!J40*'Machinery Operations'!$W50</f>
        <v>0</v>
      </c>
      <c r="K41" s="75">
        <f>+Acres!K40*'Machinery Operations'!$W50</f>
        <v>0</v>
      </c>
      <c r="L41" s="75">
        <f>+Acres!L40*'Machinery Operations'!$W50</f>
        <v>0</v>
      </c>
      <c r="M41" s="75">
        <f>+Acres!M40*'Machinery Operations'!$W50</f>
        <v>0</v>
      </c>
      <c r="N41" s="75">
        <f>+Acres!N40*'Machinery Operations'!$W50</f>
        <v>0</v>
      </c>
      <c r="O41" s="75">
        <f>+Acres!O40*'Machinery Operations'!$W50</f>
        <v>0</v>
      </c>
      <c r="P41" s="75">
        <f>+Acres!P40*'Machinery Operations'!$W50</f>
        <v>0</v>
      </c>
      <c r="Q41" s="75">
        <f>+Acres!Q40*'Machinery Operations'!$W50</f>
        <v>0</v>
      </c>
      <c r="R41" s="75">
        <f>+Acres!R40*'Machinery Operations'!$W50</f>
        <v>0</v>
      </c>
      <c r="S41" s="75">
        <f>+Acres!S40*'Machinery Operations'!$W50</f>
        <v>0</v>
      </c>
      <c r="T41" s="75">
        <f>+Acres!T40*'Machinery Operations'!$W50</f>
        <v>0</v>
      </c>
      <c r="U41" s="75">
        <f>+Acres!U40*'Machinery Operations'!$W50</f>
        <v>0</v>
      </c>
      <c r="V41" s="75">
        <f>+Acres!V40*'Machinery Operations'!$W50</f>
        <v>0</v>
      </c>
      <c r="W41" s="75">
        <f>+Acres!W40*'Machinery Operations'!$W50</f>
        <v>0</v>
      </c>
      <c r="X41" s="75">
        <f>+Acres!X40*'Machinery Operations'!$W50</f>
        <v>0</v>
      </c>
      <c r="Y41" s="75">
        <f>+Acres!Y40*'Machinery Operations'!$W50</f>
        <v>0</v>
      </c>
      <c r="Z41" s="75">
        <f>+Acres!Z40*'Machinery Operations'!$W50</f>
        <v>0</v>
      </c>
      <c r="AA41" s="75">
        <f>+Acres!AA40*'Machinery Operations'!$W50</f>
        <v>0</v>
      </c>
      <c r="AB41" s="75">
        <f>+Acres!AB40*'Machinery Operations'!$W50</f>
        <v>0</v>
      </c>
      <c r="AC41" s="75">
        <f>+Acres!AC40*'Machinery Operations'!$W50</f>
        <v>0</v>
      </c>
      <c r="AD41" s="75">
        <f>+Acres!AD40*'Machinery Operations'!$W50</f>
        <v>0</v>
      </c>
      <c r="AE41" s="75">
        <f>+Acres!AE40*'Machinery Operations'!$W50</f>
        <v>0</v>
      </c>
      <c r="AF41" s="75">
        <f>+Acres!AF40*'Machinery Operations'!$W50</f>
        <v>0</v>
      </c>
      <c r="AG41" s="75">
        <f>+Acres!AG40*'Machinery Operations'!$W50</f>
        <v>0</v>
      </c>
      <c r="AH41" s="75">
        <f>+Acres!AH40*'Machinery Operations'!$W50</f>
        <v>0</v>
      </c>
      <c r="AI41" s="75">
        <f>+Acres!AI40*'Machinery Operations'!$W50</f>
        <v>0</v>
      </c>
      <c r="AJ41" s="75">
        <f>+Acres!AJ40*'Machinery Operations'!$W50</f>
        <v>0</v>
      </c>
      <c r="AK41" s="75">
        <f>+Acres!AK40*'Machinery Operations'!$W50</f>
        <v>0</v>
      </c>
      <c r="AL41" s="75">
        <f>+Acres!AL40*'Machinery Operations'!$W50</f>
        <v>0</v>
      </c>
      <c r="AM41" s="75">
        <f>+Acres!AM40*'Machinery Operations'!$W50</f>
        <v>0</v>
      </c>
      <c r="AN41" s="75">
        <f>+Acres!AN40*'Machinery Operations'!$W50</f>
        <v>0</v>
      </c>
      <c r="AO41" s="75">
        <f>+Acres!AO40*'Machinery Operations'!$W50</f>
        <v>0</v>
      </c>
      <c r="AP41" s="75">
        <f>+Acres!AP40*'Machinery Operations'!$W50</f>
        <v>0</v>
      </c>
      <c r="AQ41" s="75">
        <f>+Acres!AQ40*'Machinery Operations'!$W50</f>
        <v>0</v>
      </c>
    </row>
    <row r="42" spans="1:43" ht="18.75" customHeight="1" x14ac:dyDescent="0.2">
      <c r="A42" s="3" t="str">
        <f>+'Machinery Operations'!A51</f>
        <v>Activity</v>
      </c>
      <c r="B42" s="3">
        <f>+'Machinery Operations'!B51</f>
        <v>0</v>
      </c>
      <c r="C42" s="3">
        <f>+'Machinery Operations'!C51</f>
        <v>0</v>
      </c>
      <c r="D42" s="75">
        <f>+Acres!D41*'Machinery Operations'!$W51</f>
        <v>0</v>
      </c>
      <c r="E42" s="75">
        <f>+Acres!E41*'Machinery Operations'!$W51</f>
        <v>0</v>
      </c>
      <c r="F42" s="75">
        <f>+Acres!F41*'Machinery Operations'!$W51</f>
        <v>0</v>
      </c>
      <c r="G42" s="75">
        <f>+Acres!G41*'Machinery Operations'!$W51</f>
        <v>0</v>
      </c>
      <c r="H42" s="75">
        <f>+Acres!H41*'Machinery Operations'!$W51</f>
        <v>0</v>
      </c>
      <c r="I42" s="75">
        <f>+Acres!I41*'Machinery Operations'!$W51</f>
        <v>0</v>
      </c>
      <c r="J42" s="75">
        <f>+Acres!J41*'Machinery Operations'!$W51</f>
        <v>0</v>
      </c>
      <c r="K42" s="75">
        <f>+Acres!K41*'Machinery Operations'!$W51</f>
        <v>0</v>
      </c>
      <c r="L42" s="75">
        <f>+Acres!L41*'Machinery Operations'!$W51</f>
        <v>0</v>
      </c>
      <c r="M42" s="75">
        <f>+Acres!M41*'Machinery Operations'!$W51</f>
        <v>0</v>
      </c>
      <c r="N42" s="75">
        <f>+Acres!N41*'Machinery Operations'!$W51</f>
        <v>0</v>
      </c>
      <c r="O42" s="75">
        <f>+Acres!O41*'Machinery Operations'!$W51</f>
        <v>0</v>
      </c>
      <c r="P42" s="75">
        <f>+Acres!P41*'Machinery Operations'!$W51</f>
        <v>0</v>
      </c>
      <c r="Q42" s="75">
        <f>+Acres!Q41*'Machinery Operations'!$W51</f>
        <v>0</v>
      </c>
      <c r="R42" s="75">
        <f>+Acres!R41*'Machinery Operations'!$W51</f>
        <v>0</v>
      </c>
      <c r="S42" s="75">
        <f>+Acres!S41*'Machinery Operations'!$W51</f>
        <v>0</v>
      </c>
      <c r="T42" s="75">
        <f>+Acres!T41*'Machinery Operations'!$W51</f>
        <v>0</v>
      </c>
      <c r="U42" s="75">
        <f>+Acres!U41*'Machinery Operations'!$W51</f>
        <v>0</v>
      </c>
      <c r="V42" s="75">
        <f>+Acres!V41*'Machinery Operations'!$W51</f>
        <v>0</v>
      </c>
      <c r="W42" s="75">
        <f>+Acres!W41*'Machinery Operations'!$W51</f>
        <v>0</v>
      </c>
      <c r="X42" s="75">
        <f>+Acres!X41*'Machinery Operations'!$W51</f>
        <v>0</v>
      </c>
      <c r="Y42" s="75">
        <f>+Acres!Y41*'Machinery Operations'!$W51</f>
        <v>0</v>
      </c>
      <c r="Z42" s="75">
        <f>+Acres!Z41*'Machinery Operations'!$W51</f>
        <v>0</v>
      </c>
      <c r="AA42" s="75">
        <f>+Acres!AA41*'Machinery Operations'!$W51</f>
        <v>0</v>
      </c>
      <c r="AB42" s="75">
        <f>+Acres!AB41*'Machinery Operations'!$W51</f>
        <v>0</v>
      </c>
      <c r="AC42" s="75">
        <f>+Acres!AC41*'Machinery Operations'!$W51</f>
        <v>0</v>
      </c>
      <c r="AD42" s="75">
        <f>+Acres!AD41*'Machinery Operations'!$W51</f>
        <v>0</v>
      </c>
      <c r="AE42" s="75">
        <f>+Acres!AE41*'Machinery Operations'!$W51</f>
        <v>0</v>
      </c>
      <c r="AF42" s="75">
        <f>+Acres!AF41*'Machinery Operations'!$W51</f>
        <v>0</v>
      </c>
      <c r="AG42" s="75">
        <f>+Acres!AG41*'Machinery Operations'!$W51</f>
        <v>0</v>
      </c>
      <c r="AH42" s="75">
        <f>+Acres!AH41*'Machinery Operations'!$W51</f>
        <v>0</v>
      </c>
      <c r="AI42" s="75">
        <f>+Acres!AI41*'Machinery Operations'!$W51</f>
        <v>0</v>
      </c>
      <c r="AJ42" s="75">
        <f>+Acres!AJ41*'Machinery Operations'!$W51</f>
        <v>0</v>
      </c>
      <c r="AK42" s="75">
        <f>+Acres!AK41*'Machinery Operations'!$W51</f>
        <v>0</v>
      </c>
      <c r="AL42" s="75">
        <f>+Acres!AL41*'Machinery Operations'!$W51</f>
        <v>0</v>
      </c>
      <c r="AM42" s="75">
        <f>+Acres!AM41*'Machinery Operations'!$W51</f>
        <v>0</v>
      </c>
      <c r="AN42" s="75">
        <f>+Acres!AN41*'Machinery Operations'!$W51</f>
        <v>0</v>
      </c>
      <c r="AO42" s="75">
        <f>+Acres!AO41*'Machinery Operations'!$W51</f>
        <v>0</v>
      </c>
      <c r="AP42" s="75">
        <f>+Acres!AP41*'Machinery Operations'!$W51</f>
        <v>0</v>
      </c>
      <c r="AQ42" s="75">
        <f>+Acres!AQ41*'Machinery Operations'!$W51</f>
        <v>0</v>
      </c>
    </row>
    <row r="43" spans="1:43" ht="18.75" customHeight="1" x14ac:dyDescent="0.2">
      <c r="A43" s="3" t="str">
        <f>+'Machinery Operations'!A52</f>
        <v>Activity</v>
      </c>
      <c r="B43" s="3">
        <f>+'Machinery Operations'!B52</f>
        <v>0</v>
      </c>
      <c r="C43" s="3">
        <f>+'Machinery Operations'!C52</f>
        <v>0</v>
      </c>
      <c r="D43" s="75">
        <f>+Acres!D42*'Machinery Operations'!$W52</f>
        <v>0</v>
      </c>
      <c r="E43" s="75">
        <f>+Acres!E42*'Machinery Operations'!$W52</f>
        <v>0</v>
      </c>
      <c r="F43" s="75">
        <f>+Acres!F42*'Machinery Operations'!$W52</f>
        <v>0</v>
      </c>
      <c r="G43" s="75">
        <f>+Acres!G42*'Machinery Operations'!$W52</f>
        <v>0</v>
      </c>
      <c r="H43" s="75">
        <f>+Acres!H42*'Machinery Operations'!$W52</f>
        <v>0</v>
      </c>
      <c r="I43" s="75">
        <f>+Acres!I42*'Machinery Operations'!$W52</f>
        <v>0</v>
      </c>
      <c r="J43" s="75">
        <f>+Acres!J42*'Machinery Operations'!$W52</f>
        <v>0</v>
      </c>
      <c r="K43" s="75">
        <f>+Acres!K42*'Machinery Operations'!$W52</f>
        <v>0</v>
      </c>
      <c r="L43" s="75">
        <f>+Acres!L42*'Machinery Operations'!$W52</f>
        <v>0</v>
      </c>
      <c r="M43" s="75">
        <f>+Acres!M42*'Machinery Operations'!$W52</f>
        <v>0</v>
      </c>
      <c r="N43" s="75">
        <f>+Acres!N42*'Machinery Operations'!$W52</f>
        <v>0</v>
      </c>
      <c r="O43" s="75">
        <f>+Acres!O42*'Machinery Operations'!$W52</f>
        <v>0</v>
      </c>
      <c r="P43" s="75">
        <f>+Acres!P42*'Machinery Operations'!$W52</f>
        <v>0</v>
      </c>
      <c r="Q43" s="75">
        <f>+Acres!Q42*'Machinery Operations'!$W52</f>
        <v>0</v>
      </c>
      <c r="R43" s="75">
        <f>+Acres!R42*'Machinery Operations'!$W52</f>
        <v>0</v>
      </c>
      <c r="S43" s="75">
        <f>+Acres!S42*'Machinery Operations'!$W52</f>
        <v>0</v>
      </c>
      <c r="T43" s="75">
        <f>+Acres!T42*'Machinery Operations'!$W52</f>
        <v>0</v>
      </c>
      <c r="U43" s="75">
        <f>+Acres!U42*'Machinery Operations'!$W52</f>
        <v>0</v>
      </c>
      <c r="V43" s="75">
        <f>+Acres!V42*'Machinery Operations'!$W52</f>
        <v>0</v>
      </c>
      <c r="W43" s="75">
        <f>+Acres!W42*'Machinery Operations'!$W52</f>
        <v>0</v>
      </c>
      <c r="X43" s="75">
        <f>+Acres!X42*'Machinery Operations'!$W52</f>
        <v>0</v>
      </c>
      <c r="Y43" s="75">
        <f>+Acres!Y42*'Machinery Operations'!$W52</f>
        <v>0</v>
      </c>
      <c r="Z43" s="75">
        <f>+Acres!Z42*'Machinery Operations'!$W52</f>
        <v>0</v>
      </c>
      <c r="AA43" s="75">
        <f>+Acres!AA42*'Machinery Operations'!$W52</f>
        <v>0</v>
      </c>
      <c r="AB43" s="75">
        <f>+Acres!AB42*'Machinery Operations'!$W52</f>
        <v>0</v>
      </c>
      <c r="AC43" s="75">
        <f>+Acres!AC42*'Machinery Operations'!$W52</f>
        <v>0</v>
      </c>
      <c r="AD43" s="75">
        <f>+Acres!AD42*'Machinery Operations'!$W52</f>
        <v>0</v>
      </c>
      <c r="AE43" s="75">
        <f>+Acres!AE42*'Machinery Operations'!$W52</f>
        <v>0</v>
      </c>
      <c r="AF43" s="75">
        <f>+Acres!AF42*'Machinery Operations'!$W52</f>
        <v>0</v>
      </c>
      <c r="AG43" s="75">
        <f>+Acres!AG42*'Machinery Operations'!$W52</f>
        <v>0</v>
      </c>
      <c r="AH43" s="75">
        <f>+Acres!AH42*'Machinery Operations'!$W52</f>
        <v>0</v>
      </c>
      <c r="AI43" s="75">
        <f>+Acres!AI42*'Machinery Operations'!$W52</f>
        <v>0</v>
      </c>
      <c r="AJ43" s="75">
        <f>+Acres!AJ42*'Machinery Operations'!$W52</f>
        <v>0</v>
      </c>
      <c r="AK43" s="75">
        <f>+Acres!AK42*'Machinery Operations'!$W52</f>
        <v>0</v>
      </c>
      <c r="AL43" s="75">
        <f>+Acres!AL42*'Machinery Operations'!$W52</f>
        <v>0</v>
      </c>
      <c r="AM43" s="75">
        <f>+Acres!AM42*'Machinery Operations'!$W52</f>
        <v>0</v>
      </c>
      <c r="AN43" s="75">
        <f>+Acres!AN42*'Machinery Operations'!$W52</f>
        <v>0</v>
      </c>
      <c r="AO43" s="75">
        <f>+Acres!AO42*'Machinery Operations'!$W52</f>
        <v>0</v>
      </c>
      <c r="AP43" s="75">
        <f>+Acres!AP42*'Machinery Operations'!$W52</f>
        <v>0</v>
      </c>
      <c r="AQ43" s="75">
        <f>+Acres!AQ42*'Machinery Operations'!$W52</f>
        <v>0</v>
      </c>
    </row>
    <row r="44" spans="1:43" ht="18.75" customHeight="1" x14ac:dyDescent="0.2">
      <c r="A44" s="3" t="str">
        <f>+'Machinery Operations'!A53</f>
        <v>Activity</v>
      </c>
      <c r="B44" s="3">
        <f>+'Machinery Operations'!B53</f>
        <v>0</v>
      </c>
      <c r="C44" s="3">
        <f>+'Machinery Operations'!C53</f>
        <v>0</v>
      </c>
      <c r="D44" s="75">
        <f>+Acres!D43*'Machinery Operations'!$W53</f>
        <v>0</v>
      </c>
      <c r="E44" s="75">
        <f>+Acres!E43*'Machinery Operations'!$W53</f>
        <v>0</v>
      </c>
      <c r="F44" s="75">
        <f>+Acres!F43*'Machinery Operations'!$W53</f>
        <v>0</v>
      </c>
      <c r="G44" s="75">
        <f>+Acres!G43*'Machinery Operations'!$W53</f>
        <v>0</v>
      </c>
      <c r="H44" s="75">
        <f>+Acres!H43*'Machinery Operations'!$W53</f>
        <v>0</v>
      </c>
      <c r="I44" s="75">
        <f>+Acres!I43*'Machinery Operations'!$W53</f>
        <v>0</v>
      </c>
      <c r="J44" s="75">
        <f>+Acres!J43*'Machinery Operations'!$W53</f>
        <v>0</v>
      </c>
      <c r="K44" s="75">
        <f>+Acres!K43*'Machinery Operations'!$W53</f>
        <v>0</v>
      </c>
      <c r="L44" s="75">
        <f>+Acres!L43*'Machinery Operations'!$W53</f>
        <v>0</v>
      </c>
      <c r="M44" s="75">
        <f>+Acres!M43*'Machinery Operations'!$W53</f>
        <v>0</v>
      </c>
      <c r="N44" s="75">
        <f>+Acres!N43*'Machinery Operations'!$W53</f>
        <v>0</v>
      </c>
      <c r="O44" s="75">
        <f>+Acres!O43*'Machinery Operations'!$W53</f>
        <v>0</v>
      </c>
      <c r="P44" s="75">
        <f>+Acres!P43*'Machinery Operations'!$W53</f>
        <v>0</v>
      </c>
      <c r="Q44" s="75">
        <f>+Acres!Q43*'Machinery Operations'!$W53</f>
        <v>0</v>
      </c>
      <c r="R44" s="75">
        <f>+Acres!R43*'Machinery Operations'!$W53</f>
        <v>0</v>
      </c>
      <c r="S44" s="75">
        <f>+Acres!S43*'Machinery Operations'!$W53</f>
        <v>0</v>
      </c>
      <c r="T44" s="75">
        <f>+Acres!T43*'Machinery Operations'!$W53</f>
        <v>0</v>
      </c>
      <c r="U44" s="75">
        <f>+Acres!U43*'Machinery Operations'!$W53</f>
        <v>0</v>
      </c>
      <c r="V44" s="75">
        <f>+Acres!V43*'Machinery Operations'!$W53</f>
        <v>0</v>
      </c>
      <c r="W44" s="75">
        <f>+Acres!W43*'Machinery Operations'!$W53</f>
        <v>0</v>
      </c>
      <c r="X44" s="75">
        <f>+Acres!X43*'Machinery Operations'!$W53</f>
        <v>0</v>
      </c>
      <c r="Y44" s="75">
        <f>+Acres!Y43*'Machinery Operations'!$W53</f>
        <v>0</v>
      </c>
      <c r="Z44" s="75">
        <f>+Acres!Z43*'Machinery Operations'!$W53</f>
        <v>0</v>
      </c>
      <c r="AA44" s="75">
        <f>+Acres!AA43*'Machinery Operations'!$W53</f>
        <v>0</v>
      </c>
      <c r="AB44" s="75">
        <f>+Acres!AB43*'Machinery Operations'!$W53</f>
        <v>0</v>
      </c>
      <c r="AC44" s="75">
        <f>+Acres!AC43*'Machinery Operations'!$W53</f>
        <v>0</v>
      </c>
      <c r="AD44" s="75">
        <f>+Acres!AD43*'Machinery Operations'!$W53</f>
        <v>0</v>
      </c>
      <c r="AE44" s="75">
        <f>+Acres!AE43*'Machinery Operations'!$W53</f>
        <v>0</v>
      </c>
      <c r="AF44" s="75">
        <f>+Acres!AF43*'Machinery Operations'!$W53</f>
        <v>0</v>
      </c>
      <c r="AG44" s="75">
        <f>+Acres!AG43*'Machinery Operations'!$W53</f>
        <v>0</v>
      </c>
      <c r="AH44" s="75">
        <f>+Acres!AH43*'Machinery Operations'!$W53</f>
        <v>0</v>
      </c>
      <c r="AI44" s="75">
        <f>+Acres!AI43*'Machinery Operations'!$W53</f>
        <v>0</v>
      </c>
      <c r="AJ44" s="75">
        <f>+Acres!AJ43*'Machinery Operations'!$W53</f>
        <v>0</v>
      </c>
      <c r="AK44" s="75">
        <f>+Acres!AK43*'Machinery Operations'!$W53</f>
        <v>0</v>
      </c>
      <c r="AL44" s="75">
        <f>+Acres!AL43*'Machinery Operations'!$W53</f>
        <v>0</v>
      </c>
      <c r="AM44" s="75">
        <f>+Acres!AM43*'Machinery Operations'!$W53</f>
        <v>0</v>
      </c>
      <c r="AN44" s="75">
        <f>+Acres!AN43*'Machinery Operations'!$W53</f>
        <v>0</v>
      </c>
      <c r="AO44" s="75">
        <f>+Acres!AO43*'Machinery Operations'!$W53</f>
        <v>0</v>
      </c>
      <c r="AP44" s="75">
        <f>+Acres!AP43*'Machinery Operations'!$W53</f>
        <v>0</v>
      </c>
      <c r="AQ44" s="75">
        <f>+Acres!AQ43*'Machinery Operations'!$W53</f>
        <v>0</v>
      </c>
    </row>
    <row r="45" spans="1:43" ht="18.75" customHeight="1" x14ac:dyDescent="0.2">
      <c r="A45" s="3" t="str">
        <f>+'Machinery Operations'!A54</f>
        <v>Activity</v>
      </c>
      <c r="B45" s="3">
        <f>+'Machinery Operations'!B54</f>
        <v>0</v>
      </c>
      <c r="C45" s="3">
        <f>+'Machinery Operations'!C54</f>
        <v>0</v>
      </c>
      <c r="D45" s="75">
        <f>+Acres!D44*'Machinery Operations'!$W54</f>
        <v>0</v>
      </c>
      <c r="E45" s="75">
        <f>+Acres!E44*'Machinery Operations'!$W54</f>
        <v>0</v>
      </c>
      <c r="F45" s="75">
        <f>+Acres!F44*'Machinery Operations'!$W54</f>
        <v>0</v>
      </c>
      <c r="G45" s="75">
        <f>+Acres!G44*'Machinery Operations'!$W54</f>
        <v>0</v>
      </c>
      <c r="H45" s="75">
        <f>+Acres!H44*'Machinery Operations'!$W54</f>
        <v>0</v>
      </c>
      <c r="I45" s="75">
        <f>+Acres!I44*'Machinery Operations'!$W54</f>
        <v>0</v>
      </c>
      <c r="J45" s="75">
        <f>+Acres!J44*'Machinery Operations'!$W54</f>
        <v>0</v>
      </c>
      <c r="K45" s="75">
        <f>+Acres!K44*'Machinery Operations'!$W54</f>
        <v>0</v>
      </c>
      <c r="L45" s="75">
        <f>+Acres!L44*'Machinery Operations'!$W54</f>
        <v>0</v>
      </c>
      <c r="M45" s="75">
        <f>+Acres!M44*'Machinery Operations'!$W54</f>
        <v>0</v>
      </c>
      <c r="N45" s="75">
        <f>+Acres!N44*'Machinery Operations'!$W54</f>
        <v>0</v>
      </c>
      <c r="O45" s="75">
        <f>+Acres!O44*'Machinery Operations'!$W54</f>
        <v>0</v>
      </c>
      <c r="P45" s="75">
        <f>+Acres!P44*'Machinery Operations'!$W54</f>
        <v>0</v>
      </c>
      <c r="Q45" s="75">
        <f>+Acres!Q44*'Machinery Operations'!$W54</f>
        <v>0</v>
      </c>
      <c r="R45" s="75">
        <f>+Acres!R44*'Machinery Operations'!$W54</f>
        <v>0</v>
      </c>
      <c r="S45" s="75">
        <f>+Acres!S44*'Machinery Operations'!$W54</f>
        <v>0</v>
      </c>
      <c r="T45" s="75">
        <f>+Acres!T44*'Machinery Operations'!$W54</f>
        <v>0</v>
      </c>
      <c r="U45" s="75">
        <f>+Acres!U44*'Machinery Operations'!$W54</f>
        <v>0</v>
      </c>
      <c r="V45" s="75">
        <f>+Acres!V44*'Machinery Operations'!$W54</f>
        <v>0</v>
      </c>
      <c r="W45" s="75">
        <f>+Acres!W44*'Machinery Operations'!$W54</f>
        <v>0</v>
      </c>
      <c r="X45" s="75">
        <f>+Acres!X44*'Machinery Operations'!$W54</f>
        <v>0</v>
      </c>
      <c r="Y45" s="75">
        <f>+Acres!Y44*'Machinery Operations'!$W54</f>
        <v>0</v>
      </c>
      <c r="Z45" s="75">
        <f>+Acres!Z44*'Machinery Operations'!$W54</f>
        <v>0</v>
      </c>
      <c r="AA45" s="75">
        <f>+Acres!AA44*'Machinery Operations'!$W54</f>
        <v>0</v>
      </c>
      <c r="AB45" s="75">
        <f>+Acres!AB44*'Machinery Operations'!$W54</f>
        <v>0</v>
      </c>
      <c r="AC45" s="75">
        <f>+Acres!AC44*'Machinery Operations'!$W54</f>
        <v>0</v>
      </c>
      <c r="AD45" s="75">
        <f>+Acres!AD44*'Machinery Operations'!$W54</f>
        <v>0</v>
      </c>
      <c r="AE45" s="75">
        <f>+Acres!AE44*'Machinery Operations'!$W54</f>
        <v>0</v>
      </c>
      <c r="AF45" s="75">
        <f>+Acres!AF44*'Machinery Operations'!$W54</f>
        <v>0</v>
      </c>
      <c r="AG45" s="75">
        <f>+Acres!AG44*'Machinery Operations'!$W54</f>
        <v>0</v>
      </c>
      <c r="AH45" s="75">
        <f>+Acres!AH44*'Machinery Operations'!$W54</f>
        <v>0</v>
      </c>
      <c r="AI45" s="75">
        <f>+Acres!AI44*'Machinery Operations'!$W54</f>
        <v>0</v>
      </c>
      <c r="AJ45" s="75">
        <f>+Acres!AJ44*'Machinery Operations'!$W54</f>
        <v>0</v>
      </c>
      <c r="AK45" s="75">
        <f>+Acres!AK44*'Machinery Operations'!$W54</f>
        <v>0</v>
      </c>
      <c r="AL45" s="75">
        <f>+Acres!AL44*'Machinery Operations'!$W54</f>
        <v>0</v>
      </c>
      <c r="AM45" s="75">
        <f>+Acres!AM44*'Machinery Operations'!$W54</f>
        <v>0</v>
      </c>
      <c r="AN45" s="75">
        <f>+Acres!AN44*'Machinery Operations'!$W54</f>
        <v>0</v>
      </c>
      <c r="AO45" s="75">
        <f>+Acres!AO44*'Machinery Operations'!$W54</f>
        <v>0</v>
      </c>
      <c r="AP45" s="75">
        <f>+Acres!AP44*'Machinery Operations'!$W54</f>
        <v>0</v>
      </c>
      <c r="AQ45" s="75">
        <f>+Acres!AQ44*'Machinery Operations'!$W54</f>
        <v>0</v>
      </c>
    </row>
    <row r="46" spans="1:43" ht="18.75" customHeight="1" x14ac:dyDescent="0.2">
      <c r="A46" s="3" t="str">
        <f>+'Machinery Operations'!A55</f>
        <v>Activity</v>
      </c>
      <c r="B46" s="3">
        <f>+'Machinery Operations'!B55</f>
        <v>0</v>
      </c>
      <c r="C46" s="3">
        <f>+'Machinery Operations'!C55</f>
        <v>0</v>
      </c>
      <c r="D46" s="75">
        <f>+Acres!D45*'Machinery Operations'!$W55</f>
        <v>0</v>
      </c>
      <c r="E46" s="75">
        <f>+Acres!E45*'Machinery Operations'!$W55</f>
        <v>0</v>
      </c>
      <c r="F46" s="75">
        <f>+Acres!F45*'Machinery Operations'!$W55</f>
        <v>0</v>
      </c>
      <c r="G46" s="75">
        <f>+Acres!G45*'Machinery Operations'!$W55</f>
        <v>0</v>
      </c>
      <c r="H46" s="75">
        <f>+Acres!H45*'Machinery Operations'!$W55</f>
        <v>0</v>
      </c>
      <c r="I46" s="75">
        <f>+Acres!I45*'Machinery Operations'!$W55</f>
        <v>0</v>
      </c>
      <c r="J46" s="75">
        <f>+Acres!J45*'Machinery Operations'!$W55</f>
        <v>0</v>
      </c>
      <c r="K46" s="75">
        <f>+Acres!K45*'Machinery Operations'!$W55</f>
        <v>0</v>
      </c>
      <c r="L46" s="75">
        <f>+Acres!L45*'Machinery Operations'!$W55</f>
        <v>0</v>
      </c>
      <c r="M46" s="75">
        <f>+Acres!M45*'Machinery Operations'!$W55</f>
        <v>0</v>
      </c>
      <c r="N46" s="75">
        <f>+Acres!N45*'Machinery Operations'!$W55</f>
        <v>0</v>
      </c>
      <c r="O46" s="75">
        <f>+Acres!O45*'Machinery Operations'!$W55</f>
        <v>0</v>
      </c>
      <c r="P46" s="75">
        <f>+Acres!P45*'Machinery Operations'!$W55</f>
        <v>0</v>
      </c>
      <c r="Q46" s="75">
        <f>+Acres!Q45*'Machinery Operations'!$W55</f>
        <v>0</v>
      </c>
      <c r="R46" s="75">
        <f>+Acres!R45*'Machinery Operations'!$W55</f>
        <v>0</v>
      </c>
      <c r="S46" s="75">
        <f>+Acres!S45*'Machinery Operations'!$W55</f>
        <v>0</v>
      </c>
      <c r="T46" s="75">
        <f>+Acres!T45*'Machinery Operations'!$W55</f>
        <v>0</v>
      </c>
      <c r="U46" s="75">
        <f>+Acres!U45*'Machinery Operations'!$W55</f>
        <v>0</v>
      </c>
      <c r="V46" s="75">
        <f>+Acres!V45*'Machinery Operations'!$W55</f>
        <v>0</v>
      </c>
      <c r="W46" s="75">
        <f>+Acres!W45*'Machinery Operations'!$W55</f>
        <v>0</v>
      </c>
      <c r="X46" s="75">
        <f>+Acres!X45*'Machinery Operations'!$W55</f>
        <v>0</v>
      </c>
      <c r="Y46" s="75">
        <f>+Acres!Y45*'Machinery Operations'!$W55</f>
        <v>0</v>
      </c>
      <c r="Z46" s="75">
        <f>+Acres!Z45*'Machinery Operations'!$W55</f>
        <v>0</v>
      </c>
      <c r="AA46" s="75">
        <f>+Acres!AA45*'Machinery Operations'!$W55</f>
        <v>0</v>
      </c>
      <c r="AB46" s="75">
        <f>+Acres!AB45*'Machinery Operations'!$W55</f>
        <v>0</v>
      </c>
      <c r="AC46" s="75">
        <f>+Acres!AC45*'Machinery Operations'!$W55</f>
        <v>0</v>
      </c>
      <c r="AD46" s="75">
        <f>+Acres!AD45*'Machinery Operations'!$W55</f>
        <v>0</v>
      </c>
      <c r="AE46" s="75">
        <f>+Acres!AE45*'Machinery Operations'!$W55</f>
        <v>0</v>
      </c>
      <c r="AF46" s="75">
        <f>+Acres!AF45*'Machinery Operations'!$W55</f>
        <v>0</v>
      </c>
      <c r="AG46" s="75">
        <f>+Acres!AG45*'Machinery Operations'!$W55</f>
        <v>0</v>
      </c>
      <c r="AH46" s="75">
        <f>+Acres!AH45*'Machinery Operations'!$W55</f>
        <v>0</v>
      </c>
      <c r="AI46" s="75">
        <f>+Acres!AI45*'Machinery Operations'!$W55</f>
        <v>0</v>
      </c>
      <c r="AJ46" s="75">
        <f>+Acres!AJ45*'Machinery Operations'!$W55</f>
        <v>0</v>
      </c>
      <c r="AK46" s="75">
        <f>+Acres!AK45*'Machinery Operations'!$W55</f>
        <v>0</v>
      </c>
      <c r="AL46" s="75">
        <f>+Acres!AL45*'Machinery Operations'!$W55</f>
        <v>0</v>
      </c>
      <c r="AM46" s="75">
        <f>+Acres!AM45*'Machinery Operations'!$W55</f>
        <v>0</v>
      </c>
      <c r="AN46" s="75">
        <f>+Acres!AN45*'Machinery Operations'!$W55</f>
        <v>0</v>
      </c>
      <c r="AO46" s="75">
        <f>+Acres!AO45*'Machinery Operations'!$W55</f>
        <v>0</v>
      </c>
      <c r="AP46" s="75">
        <f>+Acres!AP45*'Machinery Operations'!$W55</f>
        <v>0</v>
      </c>
      <c r="AQ46" s="75">
        <f>+Acres!AQ45*'Machinery Operations'!$W55</f>
        <v>0</v>
      </c>
    </row>
    <row r="47" spans="1:43" ht="16.5" customHeight="1" x14ac:dyDescent="0.2">
      <c r="A47" s="3" t="str">
        <f>+'Machinery Operations'!A56</f>
        <v>Activity</v>
      </c>
      <c r="B47" s="3">
        <f>+'Machinery Operations'!B56</f>
        <v>0</v>
      </c>
      <c r="C47" s="3">
        <f>+'Machinery Operations'!C56</f>
        <v>0</v>
      </c>
      <c r="D47" s="75">
        <f>+Acres!D46*'Machinery Operations'!$W56</f>
        <v>0</v>
      </c>
      <c r="E47" s="75">
        <f>+Acres!E46*'Machinery Operations'!$W56</f>
        <v>0</v>
      </c>
      <c r="F47" s="75">
        <f>+Acres!F46*'Machinery Operations'!$W56</f>
        <v>0</v>
      </c>
      <c r="G47" s="75">
        <f>+Acres!G46*'Machinery Operations'!$W56</f>
        <v>0</v>
      </c>
      <c r="H47" s="75">
        <f>+Acres!H46*'Machinery Operations'!$W56</f>
        <v>0</v>
      </c>
      <c r="I47" s="75">
        <f>+Acres!I46*'Machinery Operations'!$W56</f>
        <v>0</v>
      </c>
      <c r="J47" s="75">
        <f>+Acres!J46*'Machinery Operations'!$W56</f>
        <v>0</v>
      </c>
      <c r="K47" s="75">
        <f>+Acres!K46*'Machinery Operations'!$W56</f>
        <v>0</v>
      </c>
      <c r="L47" s="75">
        <f>+Acres!L46*'Machinery Operations'!$W56</f>
        <v>0</v>
      </c>
      <c r="M47" s="75">
        <f>+Acres!M46*'Machinery Operations'!$W56</f>
        <v>0</v>
      </c>
      <c r="N47" s="75">
        <f>+Acres!N46*'Machinery Operations'!$W56</f>
        <v>0</v>
      </c>
      <c r="O47" s="75">
        <f>+Acres!O46*'Machinery Operations'!$W56</f>
        <v>0</v>
      </c>
      <c r="P47" s="75">
        <f>+Acres!P46*'Machinery Operations'!$W56</f>
        <v>0</v>
      </c>
      <c r="Q47" s="75">
        <f>+Acres!Q46*'Machinery Operations'!$W56</f>
        <v>0</v>
      </c>
      <c r="R47" s="75">
        <f>+Acres!R46*'Machinery Operations'!$W56</f>
        <v>0</v>
      </c>
      <c r="S47" s="75">
        <f>+Acres!S46*'Machinery Operations'!$W56</f>
        <v>0</v>
      </c>
      <c r="T47" s="75">
        <f>+Acres!T46*'Machinery Operations'!$W56</f>
        <v>0</v>
      </c>
      <c r="U47" s="75">
        <f>+Acres!U46*'Machinery Operations'!$W56</f>
        <v>0</v>
      </c>
      <c r="V47" s="75">
        <f>+Acres!V46*'Machinery Operations'!$W56</f>
        <v>0</v>
      </c>
      <c r="W47" s="75">
        <f>+Acres!W46*'Machinery Operations'!$W56</f>
        <v>0</v>
      </c>
      <c r="X47" s="75">
        <f>+Acres!X46*'Machinery Operations'!$W56</f>
        <v>0</v>
      </c>
      <c r="Y47" s="75">
        <f>+Acres!Y46*'Machinery Operations'!$W56</f>
        <v>0</v>
      </c>
      <c r="Z47" s="75">
        <f>+Acres!Z46*'Machinery Operations'!$W56</f>
        <v>0</v>
      </c>
      <c r="AA47" s="75">
        <f>+Acres!AA46*'Machinery Operations'!$W56</f>
        <v>0</v>
      </c>
      <c r="AB47" s="75">
        <f>+Acres!AB46*'Machinery Operations'!$W56</f>
        <v>0</v>
      </c>
      <c r="AC47" s="75">
        <f>+Acres!AC46*'Machinery Operations'!$W56</f>
        <v>0</v>
      </c>
      <c r="AD47" s="75">
        <f>+Acres!AD46*'Machinery Operations'!$W56</f>
        <v>0</v>
      </c>
      <c r="AE47" s="75">
        <f>+Acres!AE46*'Machinery Operations'!$W56</f>
        <v>0</v>
      </c>
      <c r="AF47" s="75">
        <f>+Acres!AF46*'Machinery Operations'!$W56</f>
        <v>0</v>
      </c>
      <c r="AG47" s="75">
        <f>+Acres!AG46*'Machinery Operations'!$W56</f>
        <v>0</v>
      </c>
      <c r="AH47" s="75">
        <f>+Acres!AH46*'Machinery Operations'!$W56</f>
        <v>0</v>
      </c>
      <c r="AI47" s="75">
        <f>+Acres!AI46*'Machinery Operations'!$W56</f>
        <v>0</v>
      </c>
      <c r="AJ47" s="75">
        <f>+Acres!AJ46*'Machinery Operations'!$W56</f>
        <v>0</v>
      </c>
      <c r="AK47" s="75">
        <f>+Acres!AK46*'Machinery Operations'!$W56</f>
        <v>0</v>
      </c>
      <c r="AL47" s="75">
        <f>+Acres!AL46*'Machinery Operations'!$W56</f>
        <v>0</v>
      </c>
      <c r="AM47" s="75">
        <f>+Acres!AM46*'Machinery Operations'!$W56</f>
        <v>0</v>
      </c>
      <c r="AN47" s="75">
        <f>+Acres!AN46*'Machinery Operations'!$W56</f>
        <v>0</v>
      </c>
      <c r="AO47" s="75">
        <f>+Acres!AO46*'Machinery Operations'!$W56</f>
        <v>0</v>
      </c>
      <c r="AP47" s="75">
        <f>+Acres!AP46*'Machinery Operations'!$W56</f>
        <v>0</v>
      </c>
      <c r="AQ47" s="75">
        <f>+Acres!AQ46*'Machinery Operations'!$W56</f>
        <v>0</v>
      </c>
    </row>
    <row r="48" spans="1:43" ht="16.5" customHeight="1" x14ac:dyDescent="0.2">
      <c r="A48" s="3" t="str">
        <f>+'Machinery Operations'!A57</f>
        <v>Activity</v>
      </c>
      <c r="B48" s="3">
        <f>+'Machinery Operations'!B57</f>
        <v>0</v>
      </c>
      <c r="C48" s="3">
        <f>+'Machinery Operations'!C57</f>
        <v>0</v>
      </c>
      <c r="D48" s="75">
        <f>+Acres!D47*'Machinery Operations'!$W57</f>
        <v>0</v>
      </c>
      <c r="E48" s="75">
        <f>+Acres!E47*'Machinery Operations'!$W57</f>
        <v>0</v>
      </c>
      <c r="F48" s="75">
        <f>+Acres!F47*'Machinery Operations'!$W57</f>
        <v>0</v>
      </c>
      <c r="G48" s="75">
        <f>+Acres!G47*'Machinery Operations'!$W57</f>
        <v>0</v>
      </c>
      <c r="H48" s="75">
        <f>+Acres!H47*'Machinery Operations'!$W57</f>
        <v>0</v>
      </c>
      <c r="I48" s="75">
        <f>+Acres!I47*'Machinery Operations'!$W57</f>
        <v>0</v>
      </c>
      <c r="J48" s="75">
        <f>+Acres!J47*'Machinery Operations'!$W57</f>
        <v>0</v>
      </c>
      <c r="K48" s="75">
        <f>+Acres!K47*'Machinery Operations'!$W57</f>
        <v>0</v>
      </c>
      <c r="L48" s="75">
        <f>+Acres!L47*'Machinery Operations'!$W57</f>
        <v>0</v>
      </c>
      <c r="M48" s="75">
        <f>+Acres!M47*'Machinery Operations'!$W57</f>
        <v>0</v>
      </c>
      <c r="N48" s="75">
        <f>+Acres!N47*'Machinery Operations'!$W57</f>
        <v>0</v>
      </c>
      <c r="O48" s="75">
        <f>+Acres!O47*'Machinery Operations'!$W57</f>
        <v>0</v>
      </c>
      <c r="P48" s="75">
        <f>+Acres!P47*'Machinery Operations'!$W57</f>
        <v>0</v>
      </c>
      <c r="Q48" s="75">
        <f>+Acres!Q47*'Machinery Operations'!$W57</f>
        <v>0</v>
      </c>
      <c r="R48" s="75">
        <f>+Acres!R47*'Machinery Operations'!$W57</f>
        <v>0</v>
      </c>
      <c r="S48" s="75">
        <f>+Acres!S47*'Machinery Operations'!$W57</f>
        <v>0</v>
      </c>
      <c r="T48" s="75">
        <f>+Acres!T47*'Machinery Operations'!$W57</f>
        <v>0</v>
      </c>
      <c r="U48" s="75">
        <f>+Acres!U47*'Machinery Operations'!$W57</f>
        <v>0</v>
      </c>
      <c r="V48" s="75">
        <f>+Acres!V47*'Machinery Operations'!$W57</f>
        <v>0</v>
      </c>
      <c r="W48" s="75">
        <f>+Acres!W47*'Machinery Operations'!$W57</f>
        <v>0</v>
      </c>
      <c r="X48" s="75">
        <f>+Acres!X47*'Machinery Operations'!$W57</f>
        <v>0</v>
      </c>
      <c r="Y48" s="75">
        <f>+Acres!Y47*'Machinery Operations'!$W57</f>
        <v>0</v>
      </c>
      <c r="Z48" s="75">
        <f>+Acres!Z47*'Machinery Operations'!$W57</f>
        <v>0</v>
      </c>
      <c r="AA48" s="75">
        <f>+Acres!AA47*'Machinery Operations'!$W57</f>
        <v>0</v>
      </c>
      <c r="AB48" s="75">
        <f>+Acres!AB47*'Machinery Operations'!$W57</f>
        <v>0</v>
      </c>
      <c r="AC48" s="75">
        <f>+Acres!AC47*'Machinery Operations'!$W57</f>
        <v>0</v>
      </c>
      <c r="AD48" s="75">
        <f>+Acres!AD47*'Machinery Operations'!$W57</f>
        <v>0</v>
      </c>
      <c r="AE48" s="75">
        <f>+Acres!AE47*'Machinery Operations'!$W57</f>
        <v>0</v>
      </c>
      <c r="AF48" s="75">
        <f>+Acres!AF47*'Machinery Operations'!$W57</f>
        <v>0</v>
      </c>
      <c r="AG48" s="75">
        <f>+Acres!AG47*'Machinery Operations'!$W57</f>
        <v>0</v>
      </c>
      <c r="AH48" s="75">
        <f>+Acres!AH47*'Machinery Operations'!$W57</f>
        <v>0</v>
      </c>
      <c r="AI48" s="75">
        <f>+Acres!AI47*'Machinery Operations'!$W57</f>
        <v>0</v>
      </c>
      <c r="AJ48" s="75">
        <f>+Acres!AJ47*'Machinery Operations'!$W57</f>
        <v>0</v>
      </c>
      <c r="AK48" s="75">
        <f>+Acres!AK47*'Machinery Operations'!$W57</f>
        <v>0</v>
      </c>
      <c r="AL48" s="75">
        <f>+Acres!AL47*'Machinery Operations'!$W57</f>
        <v>0</v>
      </c>
      <c r="AM48" s="75">
        <f>+Acres!AM47*'Machinery Operations'!$W57</f>
        <v>0</v>
      </c>
      <c r="AN48" s="75">
        <f>+Acres!AN47*'Machinery Operations'!$W57</f>
        <v>0</v>
      </c>
      <c r="AO48" s="75">
        <f>+Acres!AO47*'Machinery Operations'!$W57</f>
        <v>0</v>
      </c>
      <c r="AP48" s="75">
        <f>+Acres!AP47*'Machinery Operations'!$W57</f>
        <v>0</v>
      </c>
      <c r="AQ48" s="75">
        <f>+Acres!AQ47*'Machinery Operations'!$W57</f>
        <v>0</v>
      </c>
    </row>
    <row r="49" spans="1:43" ht="16.5" customHeight="1" x14ac:dyDescent="0.2">
      <c r="A49" s="3" t="str">
        <f>+'Machinery Operations'!A58</f>
        <v>Activity</v>
      </c>
      <c r="B49" s="3">
        <f>+'Machinery Operations'!B58</f>
        <v>0</v>
      </c>
      <c r="C49" s="3">
        <f>+'Machinery Operations'!C58</f>
        <v>0</v>
      </c>
      <c r="D49" s="75">
        <f>+Acres!D48*'Machinery Operations'!$W58</f>
        <v>0</v>
      </c>
      <c r="E49" s="75">
        <f>+Acres!E48*'Machinery Operations'!$W58</f>
        <v>0</v>
      </c>
      <c r="F49" s="75">
        <f>+Acres!F48*'Machinery Operations'!$W58</f>
        <v>0</v>
      </c>
      <c r="G49" s="75">
        <f>+Acres!G48*'Machinery Operations'!$W58</f>
        <v>0</v>
      </c>
      <c r="H49" s="75">
        <f>+Acres!H48*'Machinery Operations'!$W58</f>
        <v>0</v>
      </c>
      <c r="I49" s="75">
        <f>+Acres!I48*'Machinery Operations'!$W58</f>
        <v>0</v>
      </c>
      <c r="J49" s="75">
        <f>+Acres!J48*'Machinery Operations'!$W58</f>
        <v>0</v>
      </c>
      <c r="K49" s="75">
        <f>+Acres!K48*'Machinery Operations'!$W58</f>
        <v>0</v>
      </c>
      <c r="L49" s="75">
        <f>+Acres!L48*'Machinery Operations'!$W58</f>
        <v>0</v>
      </c>
      <c r="M49" s="75">
        <f>+Acres!M48*'Machinery Operations'!$W58</f>
        <v>0</v>
      </c>
      <c r="N49" s="75">
        <f>+Acres!N48*'Machinery Operations'!$W58</f>
        <v>0</v>
      </c>
      <c r="O49" s="75">
        <f>+Acres!O48*'Machinery Operations'!$W58</f>
        <v>0</v>
      </c>
      <c r="P49" s="75">
        <f>+Acres!P48*'Machinery Operations'!$W58</f>
        <v>0</v>
      </c>
      <c r="Q49" s="75">
        <f>+Acres!Q48*'Machinery Operations'!$W58</f>
        <v>0</v>
      </c>
      <c r="R49" s="75">
        <f>+Acres!R48*'Machinery Operations'!$W58</f>
        <v>0</v>
      </c>
      <c r="S49" s="75">
        <f>+Acres!S48*'Machinery Operations'!$W58</f>
        <v>0</v>
      </c>
      <c r="T49" s="75">
        <f>+Acres!T48*'Machinery Operations'!$W58</f>
        <v>0</v>
      </c>
      <c r="U49" s="75">
        <f>+Acres!U48*'Machinery Operations'!$W58</f>
        <v>0</v>
      </c>
      <c r="V49" s="75">
        <f>+Acres!V48*'Machinery Operations'!$W58</f>
        <v>0</v>
      </c>
      <c r="W49" s="75">
        <f>+Acres!W48*'Machinery Operations'!$W58</f>
        <v>0</v>
      </c>
      <c r="X49" s="75">
        <f>+Acres!X48*'Machinery Operations'!$W58</f>
        <v>0</v>
      </c>
      <c r="Y49" s="75">
        <f>+Acres!Y48*'Machinery Operations'!$W58</f>
        <v>0</v>
      </c>
      <c r="Z49" s="75">
        <f>+Acres!Z48*'Machinery Operations'!$W58</f>
        <v>0</v>
      </c>
      <c r="AA49" s="75">
        <f>+Acres!AA48*'Machinery Operations'!$W58</f>
        <v>0</v>
      </c>
      <c r="AB49" s="75">
        <f>+Acres!AB48*'Machinery Operations'!$W58</f>
        <v>0</v>
      </c>
      <c r="AC49" s="75">
        <f>+Acres!AC48*'Machinery Operations'!$W58</f>
        <v>0</v>
      </c>
      <c r="AD49" s="75">
        <f>+Acres!AD48*'Machinery Operations'!$W58</f>
        <v>0</v>
      </c>
      <c r="AE49" s="75">
        <f>+Acres!AE48*'Machinery Operations'!$W58</f>
        <v>0</v>
      </c>
      <c r="AF49" s="75">
        <f>+Acres!AF48*'Machinery Operations'!$W58</f>
        <v>0</v>
      </c>
      <c r="AG49" s="75">
        <f>+Acres!AG48*'Machinery Operations'!$W58</f>
        <v>0</v>
      </c>
      <c r="AH49" s="75">
        <f>+Acres!AH48*'Machinery Operations'!$W58</f>
        <v>0</v>
      </c>
      <c r="AI49" s="75">
        <f>+Acres!AI48*'Machinery Operations'!$W58</f>
        <v>0</v>
      </c>
      <c r="AJ49" s="75">
        <f>+Acres!AJ48*'Machinery Operations'!$W58</f>
        <v>0</v>
      </c>
      <c r="AK49" s="75">
        <f>+Acres!AK48*'Machinery Operations'!$W58</f>
        <v>0</v>
      </c>
      <c r="AL49" s="75">
        <f>+Acres!AL48*'Machinery Operations'!$W58</f>
        <v>0</v>
      </c>
      <c r="AM49" s="75">
        <f>+Acres!AM48*'Machinery Operations'!$W58</f>
        <v>0</v>
      </c>
      <c r="AN49" s="75">
        <f>+Acres!AN48*'Machinery Operations'!$W58</f>
        <v>0</v>
      </c>
      <c r="AO49" s="75">
        <f>+Acres!AO48*'Machinery Operations'!$W58</f>
        <v>0</v>
      </c>
      <c r="AP49" s="75">
        <f>+Acres!AP48*'Machinery Operations'!$W58</f>
        <v>0</v>
      </c>
      <c r="AQ49" s="75">
        <f>+Acres!AQ48*'Machinery Operations'!$W58</f>
        <v>0</v>
      </c>
    </row>
    <row r="50" spans="1:43" ht="16.5" customHeight="1" x14ac:dyDescent="0.2">
      <c r="A50" s="3" t="str">
        <f>+'Machinery Operations'!A59</f>
        <v>Activity</v>
      </c>
      <c r="B50" s="3">
        <f>+'Machinery Operations'!B59</f>
        <v>0</v>
      </c>
      <c r="C50" s="3">
        <f>+'Machinery Operations'!C59</f>
        <v>0</v>
      </c>
      <c r="D50" s="75">
        <f>+Acres!D49*'Machinery Operations'!$W59</f>
        <v>0</v>
      </c>
      <c r="E50" s="75">
        <f>+Acres!E49*'Machinery Operations'!$W59</f>
        <v>0</v>
      </c>
      <c r="F50" s="75">
        <f>+Acres!F49*'Machinery Operations'!$W59</f>
        <v>0</v>
      </c>
      <c r="G50" s="75">
        <f>+Acres!G49*'Machinery Operations'!$W59</f>
        <v>0</v>
      </c>
      <c r="H50" s="75">
        <f>+Acres!H49*'Machinery Operations'!$W59</f>
        <v>0</v>
      </c>
      <c r="I50" s="75">
        <f>+Acres!I49*'Machinery Operations'!$W59</f>
        <v>0</v>
      </c>
      <c r="J50" s="75">
        <f>+Acres!J49*'Machinery Operations'!$W59</f>
        <v>0</v>
      </c>
      <c r="K50" s="75">
        <f>+Acres!K49*'Machinery Operations'!$W59</f>
        <v>0</v>
      </c>
      <c r="L50" s="75">
        <f>+Acres!L49*'Machinery Operations'!$W59</f>
        <v>0</v>
      </c>
      <c r="M50" s="75">
        <f>+Acres!M49*'Machinery Operations'!$W59</f>
        <v>0</v>
      </c>
      <c r="N50" s="75">
        <f>+Acres!N49*'Machinery Operations'!$W59</f>
        <v>0</v>
      </c>
      <c r="O50" s="75">
        <f>+Acres!O49*'Machinery Operations'!$W59</f>
        <v>0</v>
      </c>
      <c r="P50" s="75">
        <f>+Acres!P49*'Machinery Operations'!$W59</f>
        <v>0</v>
      </c>
      <c r="Q50" s="75">
        <f>+Acres!Q49*'Machinery Operations'!$W59</f>
        <v>0</v>
      </c>
      <c r="R50" s="75">
        <f>+Acres!R49*'Machinery Operations'!$W59</f>
        <v>0</v>
      </c>
      <c r="S50" s="75">
        <f>+Acres!S49*'Machinery Operations'!$W59</f>
        <v>0</v>
      </c>
      <c r="T50" s="75">
        <f>+Acres!T49*'Machinery Operations'!$W59</f>
        <v>0</v>
      </c>
      <c r="U50" s="75">
        <f>+Acres!U49*'Machinery Operations'!$W59</f>
        <v>0</v>
      </c>
      <c r="V50" s="75">
        <f>+Acres!V49*'Machinery Operations'!$W59</f>
        <v>0</v>
      </c>
      <c r="W50" s="75">
        <f>+Acres!W49*'Machinery Operations'!$W59</f>
        <v>0</v>
      </c>
      <c r="X50" s="75">
        <f>+Acres!X49*'Machinery Operations'!$W59</f>
        <v>0</v>
      </c>
      <c r="Y50" s="75">
        <f>+Acres!Y49*'Machinery Operations'!$W59</f>
        <v>0</v>
      </c>
      <c r="Z50" s="75">
        <f>+Acres!Z49*'Machinery Operations'!$W59</f>
        <v>0</v>
      </c>
      <c r="AA50" s="75">
        <f>+Acres!AA49*'Machinery Operations'!$W59</f>
        <v>0</v>
      </c>
      <c r="AB50" s="75">
        <f>+Acres!AB49*'Machinery Operations'!$W59</f>
        <v>0</v>
      </c>
      <c r="AC50" s="75">
        <f>+Acres!AC49*'Machinery Operations'!$W59</f>
        <v>0</v>
      </c>
      <c r="AD50" s="75">
        <f>+Acres!AD49*'Machinery Operations'!$W59</f>
        <v>0</v>
      </c>
      <c r="AE50" s="75">
        <f>+Acres!AE49*'Machinery Operations'!$W59</f>
        <v>0</v>
      </c>
      <c r="AF50" s="75">
        <f>+Acres!AF49*'Machinery Operations'!$W59</f>
        <v>0</v>
      </c>
      <c r="AG50" s="75">
        <f>+Acres!AG49*'Machinery Operations'!$W59</f>
        <v>0</v>
      </c>
      <c r="AH50" s="75">
        <f>+Acres!AH49*'Machinery Operations'!$W59</f>
        <v>0</v>
      </c>
      <c r="AI50" s="75">
        <f>+Acres!AI49*'Machinery Operations'!$W59</f>
        <v>0</v>
      </c>
      <c r="AJ50" s="75">
        <f>+Acres!AJ49*'Machinery Operations'!$W59</f>
        <v>0</v>
      </c>
      <c r="AK50" s="75">
        <f>+Acres!AK49*'Machinery Operations'!$W59</f>
        <v>0</v>
      </c>
      <c r="AL50" s="75">
        <f>+Acres!AL49*'Machinery Operations'!$W59</f>
        <v>0</v>
      </c>
      <c r="AM50" s="75">
        <f>+Acres!AM49*'Machinery Operations'!$W59</f>
        <v>0</v>
      </c>
      <c r="AN50" s="75">
        <f>+Acres!AN49*'Machinery Operations'!$W59</f>
        <v>0</v>
      </c>
      <c r="AO50" s="75">
        <f>+Acres!AO49*'Machinery Operations'!$W59</f>
        <v>0</v>
      </c>
      <c r="AP50" s="75">
        <f>+Acres!AP49*'Machinery Operations'!$W59</f>
        <v>0</v>
      </c>
      <c r="AQ50" s="75">
        <f>+Acres!AQ49*'Machinery Operations'!$W59</f>
        <v>0</v>
      </c>
    </row>
    <row r="51" spans="1:43" ht="16.5" customHeight="1" x14ac:dyDescent="0.2">
      <c r="A51" s="3" t="str">
        <f>+'Machinery Operations'!A60</f>
        <v>Activity</v>
      </c>
      <c r="B51" s="3">
        <f>+'Machinery Operations'!B60</f>
        <v>0</v>
      </c>
      <c r="C51" s="3">
        <f>+'Machinery Operations'!C60</f>
        <v>0</v>
      </c>
      <c r="D51" s="75">
        <f>+Acres!D50*'Machinery Operations'!$W60</f>
        <v>0</v>
      </c>
      <c r="E51" s="75">
        <f>+Acres!E50*'Machinery Operations'!$W60</f>
        <v>0</v>
      </c>
      <c r="F51" s="75">
        <f>+Acres!F50*'Machinery Operations'!$W60</f>
        <v>0</v>
      </c>
      <c r="G51" s="75">
        <f>+Acres!G50*'Machinery Operations'!$W60</f>
        <v>0</v>
      </c>
      <c r="H51" s="75">
        <f>+Acres!H50*'Machinery Operations'!$W60</f>
        <v>0</v>
      </c>
      <c r="I51" s="75">
        <f>+Acres!I50*'Machinery Operations'!$W60</f>
        <v>0</v>
      </c>
      <c r="J51" s="75">
        <f>+Acres!J50*'Machinery Operations'!$W60</f>
        <v>0</v>
      </c>
      <c r="K51" s="75">
        <f>+Acres!K50*'Machinery Operations'!$W60</f>
        <v>0</v>
      </c>
      <c r="L51" s="75">
        <f>+Acres!L50*'Machinery Operations'!$W60</f>
        <v>0</v>
      </c>
      <c r="M51" s="75">
        <f>+Acres!M50*'Machinery Operations'!$W60</f>
        <v>0</v>
      </c>
      <c r="N51" s="75">
        <f>+Acres!N50*'Machinery Operations'!$W60</f>
        <v>0</v>
      </c>
      <c r="O51" s="75">
        <f>+Acres!O50*'Machinery Operations'!$W60</f>
        <v>0</v>
      </c>
      <c r="P51" s="75">
        <f>+Acres!P50*'Machinery Operations'!$W60</f>
        <v>0</v>
      </c>
      <c r="Q51" s="75">
        <f>+Acres!Q50*'Machinery Operations'!$W60</f>
        <v>0</v>
      </c>
      <c r="R51" s="75">
        <f>+Acres!R50*'Machinery Operations'!$W60</f>
        <v>0</v>
      </c>
      <c r="S51" s="75">
        <f>+Acres!S50*'Machinery Operations'!$W60</f>
        <v>0</v>
      </c>
      <c r="T51" s="75">
        <f>+Acres!T50*'Machinery Operations'!$W60</f>
        <v>0</v>
      </c>
      <c r="U51" s="75">
        <f>+Acres!U50*'Machinery Operations'!$W60</f>
        <v>0</v>
      </c>
      <c r="V51" s="75">
        <f>+Acres!V50*'Machinery Operations'!$W60</f>
        <v>0</v>
      </c>
      <c r="W51" s="75">
        <f>+Acres!W50*'Machinery Operations'!$W60</f>
        <v>0</v>
      </c>
      <c r="X51" s="75">
        <f>+Acres!X50*'Machinery Operations'!$W60</f>
        <v>0</v>
      </c>
      <c r="Y51" s="75">
        <f>+Acres!Y50*'Machinery Operations'!$W60</f>
        <v>0</v>
      </c>
      <c r="Z51" s="75">
        <f>+Acres!Z50*'Machinery Operations'!$W60</f>
        <v>0</v>
      </c>
      <c r="AA51" s="75">
        <f>+Acres!AA50*'Machinery Operations'!$W60</f>
        <v>0</v>
      </c>
      <c r="AB51" s="75">
        <f>+Acres!AB50*'Machinery Operations'!$W60</f>
        <v>0</v>
      </c>
      <c r="AC51" s="75">
        <f>+Acres!AC50*'Machinery Operations'!$W60</f>
        <v>0</v>
      </c>
      <c r="AD51" s="75">
        <f>+Acres!AD50*'Machinery Operations'!$W60</f>
        <v>0</v>
      </c>
      <c r="AE51" s="75">
        <f>+Acres!AE50*'Machinery Operations'!$W60</f>
        <v>0</v>
      </c>
      <c r="AF51" s="75">
        <f>+Acres!AF50*'Machinery Operations'!$W60</f>
        <v>0</v>
      </c>
      <c r="AG51" s="75">
        <f>+Acres!AG50*'Machinery Operations'!$W60</f>
        <v>0</v>
      </c>
      <c r="AH51" s="75">
        <f>+Acres!AH50*'Machinery Operations'!$W60</f>
        <v>0</v>
      </c>
      <c r="AI51" s="75">
        <f>+Acres!AI50*'Machinery Operations'!$W60</f>
        <v>0</v>
      </c>
      <c r="AJ51" s="75">
        <f>+Acres!AJ50*'Machinery Operations'!$W60</f>
        <v>0</v>
      </c>
      <c r="AK51" s="75">
        <f>+Acres!AK50*'Machinery Operations'!$W60</f>
        <v>0</v>
      </c>
      <c r="AL51" s="75">
        <f>+Acres!AL50*'Machinery Operations'!$W60</f>
        <v>0</v>
      </c>
      <c r="AM51" s="75">
        <f>+Acres!AM50*'Machinery Operations'!$W60</f>
        <v>0</v>
      </c>
      <c r="AN51" s="75">
        <f>+Acres!AN50*'Machinery Operations'!$W60</f>
        <v>0</v>
      </c>
      <c r="AO51" s="75">
        <f>+Acres!AO50*'Machinery Operations'!$W60</f>
        <v>0</v>
      </c>
      <c r="AP51" s="75">
        <f>+Acres!AP50*'Machinery Operations'!$W60</f>
        <v>0</v>
      </c>
      <c r="AQ51" s="75">
        <f>+Acres!AQ50*'Machinery Operations'!$W60</f>
        <v>0</v>
      </c>
    </row>
    <row r="52" spans="1:43" ht="16.5" customHeight="1" x14ac:dyDescent="0.2">
      <c r="A52" s="3" t="str">
        <f>+'Machinery Operations'!A61</f>
        <v>Activity</v>
      </c>
      <c r="B52" s="3">
        <f>+'Machinery Operations'!B61</f>
        <v>0</v>
      </c>
      <c r="C52" s="3">
        <f>+'Machinery Operations'!C61</f>
        <v>0</v>
      </c>
      <c r="D52" s="75">
        <f>+Acres!D51*'Machinery Operations'!$W61</f>
        <v>0</v>
      </c>
      <c r="E52" s="75">
        <f>+Acres!E51*'Machinery Operations'!$W61</f>
        <v>0</v>
      </c>
      <c r="F52" s="75">
        <f>+Acres!F51*'Machinery Operations'!$W61</f>
        <v>0</v>
      </c>
      <c r="G52" s="75">
        <f>+Acres!G51*'Machinery Operations'!$W61</f>
        <v>0</v>
      </c>
      <c r="H52" s="75">
        <f>+Acres!H51*'Machinery Operations'!$W61</f>
        <v>0</v>
      </c>
      <c r="I52" s="75">
        <f>+Acres!I51*'Machinery Operations'!$W61</f>
        <v>0</v>
      </c>
      <c r="J52" s="75">
        <f>+Acres!J51*'Machinery Operations'!$W61</f>
        <v>0</v>
      </c>
      <c r="K52" s="75">
        <f>+Acres!K51*'Machinery Operations'!$W61</f>
        <v>0</v>
      </c>
      <c r="L52" s="75">
        <f>+Acres!L51*'Machinery Operations'!$W61</f>
        <v>0</v>
      </c>
      <c r="M52" s="75">
        <f>+Acres!M51*'Machinery Operations'!$W61</f>
        <v>0</v>
      </c>
      <c r="N52" s="75">
        <f>+Acres!N51*'Machinery Operations'!$W61</f>
        <v>0</v>
      </c>
      <c r="O52" s="75">
        <f>+Acres!O51*'Machinery Operations'!$W61</f>
        <v>0</v>
      </c>
      <c r="P52" s="75">
        <f>+Acres!P51*'Machinery Operations'!$W61</f>
        <v>0</v>
      </c>
      <c r="Q52" s="75">
        <f>+Acres!Q51*'Machinery Operations'!$W61</f>
        <v>0</v>
      </c>
      <c r="R52" s="75">
        <f>+Acres!R51*'Machinery Operations'!$W61</f>
        <v>0</v>
      </c>
      <c r="S52" s="75">
        <f>+Acres!S51*'Machinery Operations'!$W61</f>
        <v>0</v>
      </c>
      <c r="T52" s="75">
        <f>+Acres!T51*'Machinery Operations'!$W61</f>
        <v>0</v>
      </c>
      <c r="U52" s="75">
        <f>+Acres!U51*'Machinery Operations'!$W61</f>
        <v>0</v>
      </c>
      <c r="V52" s="75">
        <f>+Acres!V51*'Machinery Operations'!$W61</f>
        <v>0</v>
      </c>
      <c r="W52" s="75">
        <f>+Acres!W51*'Machinery Operations'!$W61</f>
        <v>0</v>
      </c>
      <c r="X52" s="75">
        <f>+Acres!X51*'Machinery Operations'!$W61</f>
        <v>0</v>
      </c>
      <c r="Y52" s="75">
        <f>+Acres!Y51*'Machinery Operations'!$W61</f>
        <v>0</v>
      </c>
      <c r="Z52" s="75">
        <f>+Acres!Z51*'Machinery Operations'!$W61</f>
        <v>0</v>
      </c>
      <c r="AA52" s="75">
        <f>+Acres!AA51*'Machinery Operations'!$W61</f>
        <v>0</v>
      </c>
      <c r="AB52" s="75">
        <f>+Acres!AB51*'Machinery Operations'!$W61</f>
        <v>0</v>
      </c>
      <c r="AC52" s="75">
        <f>+Acres!AC51*'Machinery Operations'!$W61</f>
        <v>0</v>
      </c>
      <c r="AD52" s="75">
        <f>+Acres!AD51*'Machinery Operations'!$W61</f>
        <v>0</v>
      </c>
      <c r="AE52" s="75">
        <f>+Acres!AE51*'Machinery Operations'!$W61</f>
        <v>0</v>
      </c>
      <c r="AF52" s="75">
        <f>+Acres!AF51*'Machinery Operations'!$W61</f>
        <v>0</v>
      </c>
      <c r="AG52" s="75">
        <f>+Acres!AG51*'Machinery Operations'!$W61</f>
        <v>0</v>
      </c>
      <c r="AH52" s="75">
        <f>+Acres!AH51*'Machinery Operations'!$W61</f>
        <v>0</v>
      </c>
      <c r="AI52" s="75">
        <f>+Acres!AI51*'Machinery Operations'!$W61</f>
        <v>0</v>
      </c>
      <c r="AJ52" s="75">
        <f>+Acres!AJ51*'Machinery Operations'!$W61</f>
        <v>0</v>
      </c>
      <c r="AK52" s="75">
        <f>+Acres!AK51*'Machinery Operations'!$W61</f>
        <v>0</v>
      </c>
      <c r="AL52" s="75">
        <f>+Acres!AL51*'Machinery Operations'!$W61</f>
        <v>0</v>
      </c>
      <c r="AM52" s="75">
        <f>+Acres!AM51*'Machinery Operations'!$W61</f>
        <v>0</v>
      </c>
      <c r="AN52" s="75">
        <f>+Acres!AN51*'Machinery Operations'!$W61</f>
        <v>0</v>
      </c>
      <c r="AO52" s="75">
        <f>+Acres!AO51*'Machinery Operations'!$W61</f>
        <v>0</v>
      </c>
      <c r="AP52" s="75">
        <f>+Acres!AP51*'Machinery Operations'!$W61</f>
        <v>0</v>
      </c>
      <c r="AQ52" s="75">
        <f>+Acres!AQ51*'Machinery Operations'!$W61</f>
        <v>0</v>
      </c>
    </row>
    <row r="53" spans="1:43" ht="18.75" customHeight="1" x14ac:dyDescent="0.2">
      <c r="A53" s="3" t="str">
        <f>+'Machinery Operations'!A62</f>
        <v>Activity</v>
      </c>
      <c r="B53" s="3">
        <f>+'Machinery Operations'!B62</f>
        <v>0</v>
      </c>
      <c r="C53" s="3">
        <f>+'Machinery Operations'!C62</f>
        <v>0</v>
      </c>
      <c r="D53" s="75">
        <f>+Acres!D52*'Machinery Operations'!$W62</f>
        <v>0</v>
      </c>
      <c r="E53" s="75">
        <f>+Acres!E52*'Machinery Operations'!$W62</f>
        <v>0</v>
      </c>
      <c r="F53" s="75">
        <f>+Acres!F52*'Machinery Operations'!$W62</f>
        <v>0</v>
      </c>
      <c r="G53" s="75">
        <f>+Acres!G52*'Machinery Operations'!$W62</f>
        <v>0</v>
      </c>
      <c r="H53" s="75">
        <f>+Acres!H52*'Machinery Operations'!$W62</f>
        <v>0</v>
      </c>
      <c r="I53" s="75">
        <f>+Acres!I52*'Machinery Operations'!$W62</f>
        <v>0</v>
      </c>
      <c r="J53" s="75">
        <f>+Acres!J52*'Machinery Operations'!$W62</f>
        <v>0</v>
      </c>
      <c r="K53" s="75">
        <f>+Acres!K52*'Machinery Operations'!$W62</f>
        <v>0</v>
      </c>
      <c r="L53" s="75">
        <f>+Acres!L52*'Machinery Operations'!$W62</f>
        <v>0</v>
      </c>
      <c r="M53" s="75">
        <f>+Acres!M52*'Machinery Operations'!$W62</f>
        <v>0</v>
      </c>
      <c r="N53" s="75">
        <f>+Acres!N52*'Machinery Operations'!$W62</f>
        <v>0</v>
      </c>
      <c r="O53" s="75">
        <f>+Acres!O52*'Machinery Operations'!$W62</f>
        <v>0</v>
      </c>
      <c r="P53" s="75">
        <f>+Acres!P52*'Machinery Operations'!$W62</f>
        <v>0</v>
      </c>
      <c r="Q53" s="75">
        <f>+Acres!Q52*'Machinery Operations'!$W62</f>
        <v>0</v>
      </c>
      <c r="R53" s="75">
        <f>+Acres!R52*'Machinery Operations'!$W62</f>
        <v>0</v>
      </c>
      <c r="S53" s="75">
        <f>+Acres!S52*'Machinery Operations'!$W62</f>
        <v>0</v>
      </c>
      <c r="T53" s="75">
        <f>+Acres!T52*'Machinery Operations'!$W62</f>
        <v>0</v>
      </c>
      <c r="U53" s="75">
        <f>+Acres!U52*'Machinery Operations'!$W62</f>
        <v>0</v>
      </c>
      <c r="V53" s="75">
        <f>+Acres!V52*'Machinery Operations'!$W62</f>
        <v>0</v>
      </c>
      <c r="W53" s="75">
        <f>+Acres!W52*'Machinery Operations'!$W62</f>
        <v>0</v>
      </c>
      <c r="X53" s="75">
        <f>+Acres!X52*'Machinery Operations'!$W62</f>
        <v>0</v>
      </c>
      <c r="Y53" s="75">
        <f>+Acres!Y52*'Machinery Operations'!$W62</f>
        <v>0</v>
      </c>
      <c r="Z53" s="75">
        <f>+Acres!Z52*'Machinery Operations'!$W62</f>
        <v>0</v>
      </c>
      <c r="AA53" s="75">
        <f>+Acres!AA52*'Machinery Operations'!$W62</f>
        <v>0</v>
      </c>
      <c r="AB53" s="75">
        <f>+Acres!AB52*'Machinery Operations'!$W62</f>
        <v>0</v>
      </c>
      <c r="AC53" s="75">
        <f>+Acres!AC52*'Machinery Operations'!$W62</f>
        <v>0</v>
      </c>
      <c r="AD53" s="75">
        <f>+Acres!AD52*'Machinery Operations'!$W62</f>
        <v>0</v>
      </c>
      <c r="AE53" s="75">
        <f>+Acres!AE52*'Machinery Operations'!$W62</f>
        <v>0</v>
      </c>
      <c r="AF53" s="75">
        <f>+Acres!AF52*'Machinery Operations'!$W62</f>
        <v>0</v>
      </c>
      <c r="AG53" s="75">
        <f>+Acres!AG52*'Machinery Operations'!$W62</f>
        <v>0</v>
      </c>
      <c r="AH53" s="75">
        <f>+Acres!AH52*'Machinery Operations'!$W62</f>
        <v>0</v>
      </c>
      <c r="AI53" s="75">
        <f>+Acres!AI52*'Machinery Operations'!$W62</f>
        <v>0</v>
      </c>
      <c r="AJ53" s="75">
        <f>+Acres!AJ52*'Machinery Operations'!$W62</f>
        <v>0</v>
      </c>
      <c r="AK53" s="75">
        <f>+Acres!AK52*'Machinery Operations'!$W62</f>
        <v>0</v>
      </c>
      <c r="AL53" s="75">
        <f>+Acres!AL52*'Machinery Operations'!$W62</f>
        <v>0</v>
      </c>
      <c r="AM53" s="75">
        <f>+Acres!AM52*'Machinery Operations'!$W62</f>
        <v>0</v>
      </c>
      <c r="AN53" s="75">
        <f>+Acres!AN52*'Machinery Operations'!$W62</f>
        <v>0</v>
      </c>
      <c r="AO53" s="75">
        <f>+Acres!AO52*'Machinery Operations'!$W62</f>
        <v>0</v>
      </c>
      <c r="AP53" s="75">
        <f>+Acres!AP52*'Machinery Operations'!$W62</f>
        <v>0</v>
      </c>
      <c r="AQ53" s="75">
        <f>+Acres!AQ52*'Machinery Operations'!$W62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28515625" customWidth="1"/>
    <col min="2" max="2" width="15.710937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50</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Operations'!$X19</f>
        <v>0</v>
      </c>
      <c r="E10" s="75">
        <f>+Acres!E9*'Machinery Operations'!$X19</f>
        <v>0</v>
      </c>
      <c r="F10" s="75">
        <f>+Acres!F9*'Machinery Operations'!$X19</f>
        <v>0</v>
      </c>
      <c r="G10" s="75">
        <f>+Acres!G9*'Machinery Operations'!$X19</f>
        <v>0</v>
      </c>
      <c r="H10" s="75">
        <f>+Acres!H9*'Machinery Operations'!$X19</f>
        <v>0</v>
      </c>
      <c r="I10" s="75">
        <f>+Acres!I9*'Machinery Operations'!$X19</f>
        <v>0</v>
      </c>
      <c r="J10" s="75">
        <f>+Acres!J9*'Machinery Operations'!$X19</f>
        <v>0</v>
      </c>
      <c r="K10" s="75">
        <f>+Acres!K9*'Machinery Operations'!$X19</f>
        <v>0</v>
      </c>
      <c r="L10" s="75">
        <f>+Acres!L9*'Machinery Operations'!$X19</f>
        <v>0</v>
      </c>
      <c r="M10" s="75">
        <f>+Acres!M9*'Machinery Operations'!$X19</f>
        <v>0</v>
      </c>
      <c r="N10" s="75">
        <f>+Acres!N9*'Machinery Operations'!$X19</f>
        <v>0</v>
      </c>
      <c r="O10" s="75">
        <f>+Acres!O9*'Machinery Operations'!$X19</f>
        <v>0</v>
      </c>
      <c r="P10" s="75">
        <f>+Acres!P9*'Machinery Operations'!$X19</f>
        <v>0</v>
      </c>
      <c r="Q10" s="75">
        <f>+Acres!Q9*'Machinery Operations'!$X19</f>
        <v>0</v>
      </c>
      <c r="R10" s="75">
        <f>+Acres!R9*'Machinery Operations'!$X19</f>
        <v>0</v>
      </c>
      <c r="S10" s="75">
        <f>+Acres!S9*'Machinery Operations'!$X19</f>
        <v>0</v>
      </c>
      <c r="T10" s="75">
        <f>+Acres!T9*'Machinery Operations'!$X19</f>
        <v>0</v>
      </c>
      <c r="U10" s="75">
        <f>+Acres!U9*'Machinery Operations'!$X19</f>
        <v>0</v>
      </c>
      <c r="V10" s="75">
        <f>+Acres!V9*'Machinery Operations'!$X19</f>
        <v>0</v>
      </c>
      <c r="W10" s="75">
        <f>+Acres!W9*'Machinery Operations'!$X19</f>
        <v>0</v>
      </c>
      <c r="X10" s="75">
        <f>+Acres!X9*'Machinery Operations'!$X19</f>
        <v>0</v>
      </c>
      <c r="Y10" s="75">
        <f>+Acres!Y9*'Machinery Operations'!$X19</f>
        <v>0</v>
      </c>
      <c r="Z10" s="75">
        <f>+Acres!Z9*'Machinery Operations'!$X19</f>
        <v>0</v>
      </c>
      <c r="AA10" s="75">
        <f>+Acres!AA9*'Machinery Operations'!$X19</f>
        <v>0</v>
      </c>
      <c r="AB10" s="75">
        <f>+Acres!AB9*'Machinery Operations'!$X19</f>
        <v>0</v>
      </c>
      <c r="AC10" s="75">
        <f>+Acres!AC9*'Machinery Operations'!$X19</f>
        <v>0</v>
      </c>
      <c r="AD10" s="75">
        <f>+Acres!AD9*'Machinery Operations'!$X19</f>
        <v>0</v>
      </c>
      <c r="AE10" s="75">
        <f>+Acres!AE9*'Machinery Operations'!$X19</f>
        <v>0</v>
      </c>
      <c r="AF10" s="75">
        <f>+Acres!AF9*'Machinery Operations'!$X19</f>
        <v>0</v>
      </c>
      <c r="AG10" s="75">
        <f>+Acres!AG9*'Machinery Operations'!$X19</f>
        <v>0</v>
      </c>
      <c r="AH10" s="75">
        <f>+Acres!AH9*'Machinery Operations'!$X19</f>
        <v>0</v>
      </c>
      <c r="AI10" s="75">
        <f>+Acres!AI9*'Machinery Operations'!$X19</f>
        <v>0</v>
      </c>
      <c r="AJ10" s="75">
        <f>+Acres!AJ9*'Machinery Operations'!$X19</f>
        <v>0</v>
      </c>
      <c r="AK10" s="75">
        <f>+Acres!AK9*'Machinery Operations'!$X19</f>
        <v>0</v>
      </c>
      <c r="AL10" s="75">
        <f>+Acres!AL9*'Machinery Operations'!$X19</f>
        <v>0</v>
      </c>
      <c r="AM10" s="75">
        <f>+Acres!AM9*'Machinery Operations'!$X19</f>
        <v>0</v>
      </c>
      <c r="AN10" s="75">
        <f>+Acres!AN9*'Machinery Operations'!$X19</f>
        <v>0</v>
      </c>
      <c r="AO10" s="75">
        <f>+Acres!AO9*'Machinery Operations'!$X19</f>
        <v>0</v>
      </c>
      <c r="AP10" s="75">
        <f>+Acres!AP9*'Machinery Operations'!$X19</f>
        <v>0</v>
      </c>
      <c r="AQ10" s="75">
        <f>+Acres!AQ9*'Machinery Operations'!$X19</f>
        <v>0</v>
      </c>
    </row>
    <row r="11" spans="1:43" ht="18.75" customHeight="1" x14ac:dyDescent="0.2">
      <c r="A11" s="3" t="str">
        <f>+'Machinery Operations'!A20</f>
        <v>Activity</v>
      </c>
      <c r="B11" s="3">
        <f>+'Machinery Operations'!B20</f>
        <v>0</v>
      </c>
      <c r="C11" s="3">
        <f>+'Machinery Operations'!C20</f>
        <v>0</v>
      </c>
      <c r="D11" s="75">
        <f>+Acres!D10*'Machinery Operations'!$X20</f>
        <v>0</v>
      </c>
      <c r="E11" s="75">
        <f>+Acres!E10*'Machinery Operations'!$X20</f>
        <v>0</v>
      </c>
      <c r="F11" s="75">
        <f>+Acres!F10*'Machinery Operations'!$X20</f>
        <v>0</v>
      </c>
      <c r="G11" s="75">
        <f>+Acres!G10*'Machinery Operations'!$X20</f>
        <v>0</v>
      </c>
      <c r="H11" s="75">
        <f>+Acres!H10*'Machinery Operations'!$X20</f>
        <v>0</v>
      </c>
      <c r="I11" s="75">
        <f>+Acres!I10*'Machinery Operations'!$X20</f>
        <v>0</v>
      </c>
      <c r="J11" s="75">
        <f>+Acres!J10*'Machinery Operations'!$X20</f>
        <v>0</v>
      </c>
      <c r="K11" s="75">
        <f>+Acres!K10*'Machinery Operations'!$X20</f>
        <v>0</v>
      </c>
      <c r="L11" s="75">
        <f>+Acres!L10*'Machinery Operations'!$X20</f>
        <v>0</v>
      </c>
      <c r="M11" s="75">
        <f>+Acres!M10*'Machinery Operations'!$X20</f>
        <v>0</v>
      </c>
      <c r="N11" s="75">
        <f>+Acres!N10*'Machinery Operations'!$X20</f>
        <v>0</v>
      </c>
      <c r="O11" s="75">
        <f>+Acres!O10*'Machinery Operations'!$X20</f>
        <v>0</v>
      </c>
      <c r="P11" s="75">
        <f>+Acres!P10*'Machinery Operations'!$X20</f>
        <v>0</v>
      </c>
      <c r="Q11" s="75">
        <f>+Acres!Q10*'Machinery Operations'!$X20</f>
        <v>0</v>
      </c>
      <c r="R11" s="75">
        <f>+Acres!R10*'Machinery Operations'!$X20</f>
        <v>0</v>
      </c>
      <c r="S11" s="75">
        <f>+Acres!S10*'Machinery Operations'!$X20</f>
        <v>0</v>
      </c>
      <c r="T11" s="75">
        <f>+Acres!T10*'Machinery Operations'!$X20</f>
        <v>0</v>
      </c>
      <c r="U11" s="75">
        <f>+Acres!U10*'Machinery Operations'!$X20</f>
        <v>0</v>
      </c>
      <c r="V11" s="75">
        <f>+Acres!V10*'Machinery Operations'!$X20</f>
        <v>0</v>
      </c>
      <c r="W11" s="75">
        <f>+Acres!W10*'Machinery Operations'!$X20</f>
        <v>0</v>
      </c>
      <c r="X11" s="75">
        <f>+Acres!X10*'Machinery Operations'!$X20</f>
        <v>0</v>
      </c>
      <c r="Y11" s="75">
        <f>+Acres!Y10*'Machinery Operations'!$X20</f>
        <v>0</v>
      </c>
      <c r="Z11" s="75">
        <f>+Acres!Z10*'Machinery Operations'!$X20</f>
        <v>0</v>
      </c>
      <c r="AA11" s="75">
        <f>+Acres!AA10*'Machinery Operations'!$X20</f>
        <v>0</v>
      </c>
      <c r="AB11" s="75">
        <f>+Acres!AB10*'Machinery Operations'!$X20</f>
        <v>0</v>
      </c>
      <c r="AC11" s="75">
        <f>+Acres!AC10*'Machinery Operations'!$X20</f>
        <v>0</v>
      </c>
      <c r="AD11" s="75">
        <f>+Acres!AD10*'Machinery Operations'!$X20</f>
        <v>0</v>
      </c>
      <c r="AE11" s="75">
        <f>+Acres!AE10*'Machinery Operations'!$X20</f>
        <v>0</v>
      </c>
      <c r="AF11" s="75">
        <f>+Acres!AF10*'Machinery Operations'!$X20</f>
        <v>0</v>
      </c>
      <c r="AG11" s="75">
        <f>+Acres!AG10*'Machinery Operations'!$X20</f>
        <v>0</v>
      </c>
      <c r="AH11" s="75">
        <f>+Acres!AH10*'Machinery Operations'!$X20</f>
        <v>0</v>
      </c>
      <c r="AI11" s="75">
        <f>+Acres!AI10*'Machinery Operations'!$X20</f>
        <v>0</v>
      </c>
      <c r="AJ11" s="75">
        <f>+Acres!AJ10*'Machinery Operations'!$X20</f>
        <v>0</v>
      </c>
      <c r="AK11" s="75">
        <f>+Acres!AK10*'Machinery Operations'!$X20</f>
        <v>0</v>
      </c>
      <c r="AL11" s="75">
        <f>+Acres!AL10*'Machinery Operations'!$X20</f>
        <v>0</v>
      </c>
      <c r="AM11" s="75">
        <f>+Acres!AM10*'Machinery Operations'!$X20</f>
        <v>0</v>
      </c>
      <c r="AN11" s="75">
        <f>+Acres!AN10*'Machinery Operations'!$X20</f>
        <v>0</v>
      </c>
      <c r="AO11" s="75">
        <f>+Acres!AO10*'Machinery Operations'!$X20</f>
        <v>0</v>
      </c>
      <c r="AP11" s="75">
        <f>+Acres!AP10*'Machinery Operations'!$X20</f>
        <v>0</v>
      </c>
      <c r="AQ11" s="75">
        <f>+Acres!AQ10*'Machinery Operations'!$X20</f>
        <v>0</v>
      </c>
    </row>
    <row r="12" spans="1:43" ht="18.75" customHeight="1" x14ac:dyDescent="0.2">
      <c r="A12" s="3" t="str">
        <f>+'Machinery Operations'!A21</f>
        <v>Activity</v>
      </c>
      <c r="B12" s="3">
        <f>+'Machinery Operations'!B21</f>
        <v>0</v>
      </c>
      <c r="C12" s="3">
        <f>+'Machinery Operations'!C21</f>
        <v>0</v>
      </c>
      <c r="D12" s="75">
        <f>+Acres!D11*'Machinery Operations'!$X21</f>
        <v>0</v>
      </c>
      <c r="E12" s="75">
        <f>+Acres!E11*'Machinery Operations'!$X21</f>
        <v>0</v>
      </c>
      <c r="F12" s="75">
        <f>+Acres!F11*'Machinery Operations'!$X21</f>
        <v>0</v>
      </c>
      <c r="G12" s="75">
        <f>+Acres!G11*'Machinery Operations'!$X21</f>
        <v>0</v>
      </c>
      <c r="H12" s="75">
        <f>+Acres!H11*'Machinery Operations'!$X21</f>
        <v>0</v>
      </c>
      <c r="I12" s="75">
        <f>+Acres!I11*'Machinery Operations'!$X21</f>
        <v>0</v>
      </c>
      <c r="J12" s="75">
        <f>+Acres!J11*'Machinery Operations'!$X21</f>
        <v>0</v>
      </c>
      <c r="K12" s="75">
        <f>+Acres!K11*'Machinery Operations'!$X21</f>
        <v>0</v>
      </c>
      <c r="L12" s="75">
        <f>+Acres!L11*'Machinery Operations'!$X21</f>
        <v>0</v>
      </c>
      <c r="M12" s="75">
        <f>+Acres!M11*'Machinery Operations'!$X21</f>
        <v>0</v>
      </c>
      <c r="N12" s="75">
        <f>+Acres!N11*'Machinery Operations'!$X21</f>
        <v>0</v>
      </c>
      <c r="O12" s="75">
        <f>+Acres!O11*'Machinery Operations'!$X21</f>
        <v>0</v>
      </c>
      <c r="P12" s="75">
        <f>+Acres!P11*'Machinery Operations'!$X21</f>
        <v>0</v>
      </c>
      <c r="Q12" s="75">
        <f>+Acres!Q11*'Machinery Operations'!$X21</f>
        <v>0</v>
      </c>
      <c r="R12" s="75">
        <f>+Acres!R11*'Machinery Operations'!$X21</f>
        <v>0</v>
      </c>
      <c r="S12" s="75">
        <f>+Acres!S11*'Machinery Operations'!$X21</f>
        <v>0</v>
      </c>
      <c r="T12" s="75">
        <f>+Acres!T11*'Machinery Operations'!$X21</f>
        <v>0</v>
      </c>
      <c r="U12" s="75">
        <f>+Acres!U11*'Machinery Operations'!$X21</f>
        <v>0</v>
      </c>
      <c r="V12" s="75">
        <f>+Acres!V11*'Machinery Operations'!$X21</f>
        <v>0</v>
      </c>
      <c r="W12" s="75">
        <f>+Acres!W11*'Machinery Operations'!$X21</f>
        <v>0</v>
      </c>
      <c r="X12" s="75">
        <f>+Acres!X11*'Machinery Operations'!$X21</f>
        <v>0</v>
      </c>
      <c r="Y12" s="75">
        <f>+Acres!Y11*'Machinery Operations'!$X21</f>
        <v>0</v>
      </c>
      <c r="Z12" s="75">
        <f>+Acres!Z11*'Machinery Operations'!$X21</f>
        <v>0</v>
      </c>
      <c r="AA12" s="75">
        <f>+Acres!AA11*'Machinery Operations'!$X21</f>
        <v>0</v>
      </c>
      <c r="AB12" s="75">
        <f>+Acres!AB11*'Machinery Operations'!$X21</f>
        <v>0</v>
      </c>
      <c r="AC12" s="75">
        <f>+Acres!AC11*'Machinery Operations'!$X21</f>
        <v>0</v>
      </c>
      <c r="AD12" s="75">
        <f>+Acres!AD11*'Machinery Operations'!$X21</f>
        <v>0</v>
      </c>
      <c r="AE12" s="75">
        <f>+Acres!AE11*'Machinery Operations'!$X21</f>
        <v>0</v>
      </c>
      <c r="AF12" s="75">
        <f>+Acres!AF11*'Machinery Operations'!$X21</f>
        <v>0</v>
      </c>
      <c r="AG12" s="75">
        <f>+Acres!AG11*'Machinery Operations'!$X21</f>
        <v>0</v>
      </c>
      <c r="AH12" s="75">
        <f>+Acres!AH11*'Machinery Operations'!$X21</f>
        <v>0</v>
      </c>
      <c r="AI12" s="75">
        <f>+Acres!AI11*'Machinery Operations'!$X21</f>
        <v>0</v>
      </c>
      <c r="AJ12" s="75">
        <f>+Acres!AJ11*'Machinery Operations'!$X21</f>
        <v>0</v>
      </c>
      <c r="AK12" s="75">
        <f>+Acres!AK11*'Machinery Operations'!$X21</f>
        <v>0</v>
      </c>
      <c r="AL12" s="75">
        <f>+Acres!AL11*'Machinery Operations'!$X21</f>
        <v>0</v>
      </c>
      <c r="AM12" s="75">
        <f>+Acres!AM11*'Machinery Operations'!$X21</f>
        <v>0</v>
      </c>
      <c r="AN12" s="75">
        <f>+Acres!AN11*'Machinery Operations'!$X21</f>
        <v>0</v>
      </c>
      <c r="AO12" s="75">
        <f>+Acres!AO11*'Machinery Operations'!$X21</f>
        <v>0</v>
      </c>
      <c r="AP12" s="75">
        <f>+Acres!AP11*'Machinery Operations'!$X21</f>
        <v>0</v>
      </c>
      <c r="AQ12" s="75">
        <f>+Acres!AQ11*'Machinery Operations'!$X21</f>
        <v>0</v>
      </c>
    </row>
    <row r="13" spans="1:43" ht="18.75" customHeight="1" x14ac:dyDescent="0.2">
      <c r="A13" s="3" t="str">
        <f>+'Machinery Operations'!A22</f>
        <v>Activity</v>
      </c>
      <c r="B13" s="3">
        <f>+'Machinery Operations'!B22</f>
        <v>0</v>
      </c>
      <c r="C13" s="3">
        <f>+'Machinery Operations'!C22</f>
        <v>0</v>
      </c>
      <c r="D13" s="75">
        <f>+Acres!D12*'Machinery Operations'!$X22</f>
        <v>0</v>
      </c>
      <c r="E13" s="75">
        <f>+Acres!E12*'Machinery Operations'!$X22</f>
        <v>0</v>
      </c>
      <c r="F13" s="75">
        <f>+Acres!F12*'Machinery Operations'!$X22</f>
        <v>0</v>
      </c>
      <c r="G13" s="75">
        <f>+Acres!G12*'Machinery Operations'!$X22</f>
        <v>0</v>
      </c>
      <c r="H13" s="75">
        <f>+Acres!H12*'Machinery Operations'!$X22</f>
        <v>0</v>
      </c>
      <c r="I13" s="75">
        <f>+Acres!I12*'Machinery Operations'!$X22</f>
        <v>0</v>
      </c>
      <c r="J13" s="75">
        <f>+Acres!J12*'Machinery Operations'!$X22</f>
        <v>0</v>
      </c>
      <c r="K13" s="75">
        <f>+Acres!K12*'Machinery Operations'!$X22</f>
        <v>0</v>
      </c>
      <c r="L13" s="75">
        <f>+Acres!L12*'Machinery Operations'!$X22</f>
        <v>0</v>
      </c>
      <c r="M13" s="75">
        <f>+Acres!M12*'Machinery Operations'!$X22</f>
        <v>0</v>
      </c>
      <c r="N13" s="75">
        <f>+Acres!N12*'Machinery Operations'!$X22</f>
        <v>0</v>
      </c>
      <c r="O13" s="75">
        <f>+Acres!O12*'Machinery Operations'!$X22</f>
        <v>0</v>
      </c>
      <c r="P13" s="75">
        <f>+Acres!P12*'Machinery Operations'!$X22</f>
        <v>0</v>
      </c>
      <c r="Q13" s="75">
        <f>+Acres!Q12*'Machinery Operations'!$X22</f>
        <v>0</v>
      </c>
      <c r="R13" s="75">
        <f>+Acres!R12*'Machinery Operations'!$X22</f>
        <v>0</v>
      </c>
      <c r="S13" s="75">
        <f>+Acres!S12*'Machinery Operations'!$X22</f>
        <v>0</v>
      </c>
      <c r="T13" s="75">
        <f>+Acres!T12*'Machinery Operations'!$X22</f>
        <v>0</v>
      </c>
      <c r="U13" s="75">
        <f>+Acres!U12*'Machinery Operations'!$X22</f>
        <v>0</v>
      </c>
      <c r="V13" s="75">
        <f>+Acres!V12*'Machinery Operations'!$X22</f>
        <v>0</v>
      </c>
      <c r="W13" s="75">
        <f>+Acres!W12*'Machinery Operations'!$X22</f>
        <v>0</v>
      </c>
      <c r="X13" s="75">
        <f>+Acres!X12*'Machinery Operations'!$X22</f>
        <v>0</v>
      </c>
      <c r="Y13" s="75">
        <f>+Acres!Y12*'Machinery Operations'!$X22</f>
        <v>0</v>
      </c>
      <c r="Z13" s="75">
        <f>+Acres!Z12*'Machinery Operations'!$X22</f>
        <v>0</v>
      </c>
      <c r="AA13" s="75">
        <f>+Acres!AA12*'Machinery Operations'!$X22</f>
        <v>0</v>
      </c>
      <c r="AB13" s="75">
        <f>+Acres!AB12*'Machinery Operations'!$X22</f>
        <v>0</v>
      </c>
      <c r="AC13" s="75">
        <f>+Acres!AC12*'Machinery Operations'!$X22</f>
        <v>0</v>
      </c>
      <c r="AD13" s="75">
        <f>+Acres!AD12*'Machinery Operations'!$X22</f>
        <v>0</v>
      </c>
      <c r="AE13" s="75">
        <f>+Acres!AE12*'Machinery Operations'!$X22</f>
        <v>0</v>
      </c>
      <c r="AF13" s="75">
        <f>+Acres!AF12*'Machinery Operations'!$X22</f>
        <v>0</v>
      </c>
      <c r="AG13" s="75">
        <f>+Acres!AG12*'Machinery Operations'!$X22</f>
        <v>0</v>
      </c>
      <c r="AH13" s="75">
        <f>+Acres!AH12*'Machinery Operations'!$X22</f>
        <v>0</v>
      </c>
      <c r="AI13" s="75">
        <f>+Acres!AI12*'Machinery Operations'!$X22</f>
        <v>0</v>
      </c>
      <c r="AJ13" s="75">
        <f>+Acres!AJ12*'Machinery Operations'!$X22</f>
        <v>0</v>
      </c>
      <c r="AK13" s="75">
        <f>+Acres!AK12*'Machinery Operations'!$X22</f>
        <v>0</v>
      </c>
      <c r="AL13" s="75">
        <f>+Acres!AL12*'Machinery Operations'!$X22</f>
        <v>0</v>
      </c>
      <c r="AM13" s="75">
        <f>+Acres!AM12*'Machinery Operations'!$X22</f>
        <v>0</v>
      </c>
      <c r="AN13" s="75">
        <f>+Acres!AN12*'Machinery Operations'!$X22</f>
        <v>0</v>
      </c>
      <c r="AO13" s="75">
        <f>+Acres!AO12*'Machinery Operations'!$X22</f>
        <v>0</v>
      </c>
      <c r="AP13" s="75">
        <f>+Acres!AP12*'Machinery Operations'!$X22</f>
        <v>0</v>
      </c>
      <c r="AQ13" s="75">
        <f>+Acres!AQ12*'Machinery Operations'!$X22</f>
        <v>0</v>
      </c>
    </row>
    <row r="14" spans="1:43" ht="18.75" customHeight="1" x14ac:dyDescent="0.2">
      <c r="A14" s="3" t="str">
        <f>+'Machinery Operations'!A23</f>
        <v>Activity</v>
      </c>
      <c r="B14" s="3">
        <f>+'Machinery Operations'!B23</f>
        <v>0</v>
      </c>
      <c r="C14" s="3">
        <f>+'Machinery Operations'!C23</f>
        <v>0</v>
      </c>
      <c r="D14" s="75">
        <f>+Acres!D13*'Machinery Operations'!$X23</f>
        <v>0</v>
      </c>
      <c r="E14" s="75">
        <f>+Acres!E13*'Machinery Operations'!$X23</f>
        <v>0</v>
      </c>
      <c r="F14" s="75">
        <f>+Acres!F13*'Machinery Operations'!$X23</f>
        <v>0</v>
      </c>
      <c r="G14" s="75">
        <f>+Acres!G13*'Machinery Operations'!$X23</f>
        <v>0</v>
      </c>
      <c r="H14" s="75">
        <f>+Acres!H13*'Machinery Operations'!$X23</f>
        <v>0</v>
      </c>
      <c r="I14" s="75">
        <f>+Acres!I13*'Machinery Operations'!$X23</f>
        <v>0</v>
      </c>
      <c r="J14" s="75">
        <f>+Acres!J13*'Machinery Operations'!$X23</f>
        <v>0</v>
      </c>
      <c r="K14" s="75">
        <f>+Acres!K13*'Machinery Operations'!$X23</f>
        <v>0</v>
      </c>
      <c r="L14" s="75">
        <f>+Acres!L13*'Machinery Operations'!$X23</f>
        <v>0</v>
      </c>
      <c r="M14" s="75">
        <f>+Acres!M13*'Machinery Operations'!$X23</f>
        <v>0</v>
      </c>
      <c r="N14" s="75">
        <f>+Acres!N13*'Machinery Operations'!$X23</f>
        <v>0</v>
      </c>
      <c r="O14" s="75">
        <f>+Acres!O13*'Machinery Operations'!$X23</f>
        <v>0</v>
      </c>
      <c r="P14" s="75">
        <f>+Acres!P13*'Machinery Operations'!$X23</f>
        <v>0</v>
      </c>
      <c r="Q14" s="75">
        <f>+Acres!Q13*'Machinery Operations'!$X23</f>
        <v>0</v>
      </c>
      <c r="R14" s="75">
        <f>+Acres!R13*'Machinery Operations'!$X23</f>
        <v>0</v>
      </c>
      <c r="S14" s="75">
        <f>+Acres!S13*'Machinery Operations'!$X23</f>
        <v>0</v>
      </c>
      <c r="T14" s="75">
        <f>+Acres!T13*'Machinery Operations'!$X23</f>
        <v>0</v>
      </c>
      <c r="U14" s="75">
        <f>+Acres!U13*'Machinery Operations'!$X23</f>
        <v>0</v>
      </c>
      <c r="V14" s="75">
        <f>+Acres!V13*'Machinery Operations'!$X23</f>
        <v>0</v>
      </c>
      <c r="W14" s="75">
        <f>+Acres!W13*'Machinery Operations'!$X23</f>
        <v>0</v>
      </c>
      <c r="X14" s="75">
        <f>+Acres!X13*'Machinery Operations'!$X23</f>
        <v>0</v>
      </c>
      <c r="Y14" s="75">
        <f>+Acres!Y13*'Machinery Operations'!$X23</f>
        <v>0</v>
      </c>
      <c r="Z14" s="75">
        <f>+Acres!Z13*'Machinery Operations'!$X23</f>
        <v>0</v>
      </c>
      <c r="AA14" s="75">
        <f>+Acres!AA13*'Machinery Operations'!$X23</f>
        <v>0</v>
      </c>
      <c r="AB14" s="75">
        <f>+Acres!AB13*'Machinery Operations'!$X23</f>
        <v>0</v>
      </c>
      <c r="AC14" s="75">
        <f>+Acres!AC13*'Machinery Operations'!$X23</f>
        <v>0</v>
      </c>
      <c r="AD14" s="75">
        <f>+Acres!AD13*'Machinery Operations'!$X23</f>
        <v>0</v>
      </c>
      <c r="AE14" s="75">
        <f>+Acres!AE13*'Machinery Operations'!$X23</f>
        <v>0</v>
      </c>
      <c r="AF14" s="75">
        <f>+Acres!AF13*'Machinery Operations'!$X23</f>
        <v>0</v>
      </c>
      <c r="AG14" s="75">
        <f>+Acres!AG13*'Machinery Operations'!$X23</f>
        <v>0</v>
      </c>
      <c r="AH14" s="75">
        <f>+Acres!AH13*'Machinery Operations'!$X23</f>
        <v>0</v>
      </c>
      <c r="AI14" s="75">
        <f>+Acres!AI13*'Machinery Operations'!$X23</f>
        <v>0</v>
      </c>
      <c r="AJ14" s="75">
        <f>+Acres!AJ13*'Machinery Operations'!$X23</f>
        <v>0</v>
      </c>
      <c r="AK14" s="75">
        <f>+Acres!AK13*'Machinery Operations'!$X23</f>
        <v>0</v>
      </c>
      <c r="AL14" s="75">
        <f>+Acres!AL13*'Machinery Operations'!$X23</f>
        <v>0</v>
      </c>
      <c r="AM14" s="75">
        <f>+Acres!AM13*'Machinery Operations'!$X23</f>
        <v>0</v>
      </c>
      <c r="AN14" s="75">
        <f>+Acres!AN13*'Machinery Operations'!$X23</f>
        <v>0</v>
      </c>
      <c r="AO14" s="75">
        <f>+Acres!AO13*'Machinery Operations'!$X23</f>
        <v>0</v>
      </c>
      <c r="AP14" s="75">
        <f>+Acres!AP13*'Machinery Operations'!$X23</f>
        <v>0</v>
      </c>
      <c r="AQ14" s="75">
        <f>+Acres!AQ13*'Machinery Operations'!$X23</f>
        <v>0</v>
      </c>
    </row>
    <row r="15" spans="1:43" ht="18.75" customHeight="1" x14ac:dyDescent="0.2">
      <c r="A15" s="3" t="str">
        <f>+'Machinery Operations'!A24</f>
        <v>Activity</v>
      </c>
      <c r="B15" s="3">
        <f>+'Machinery Operations'!B24</f>
        <v>0</v>
      </c>
      <c r="C15" s="3">
        <f>+'Machinery Operations'!C24</f>
        <v>0</v>
      </c>
      <c r="D15" s="75">
        <f>+Acres!D14*'Machinery Operations'!$X24</f>
        <v>0</v>
      </c>
      <c r="E15" s="75">
        <f>+Acres!E14*'Machinery Operations'!$X24</f>
        <v>0</v>
      </c>
      <c r="F15" s="75">
        <f>+Acres!F14*'Machinery Operations'!$X24</f>
        <v>0</v>
      </c>
      <c r="G15" s="75">
        <f>+Acres!G14*'Machinery Operations'!$X24</f>
        <v>0</v>
      </c>
      <c r="H15" s="75">
        <f>+Acres!H14*'Machinery Operations'!$X24</f>
        <v>0</v>
      </c>
      <c r="I15" s="75">
        <f>+Acres!I14*'Machinery Operations'!$X24</f>
        <v>0</v>
      </c>
      <c r="J15" s="75">
        <f>+Acres!J14*'Machinery Operations'!$X24</f>
        <v>0</v>
      </c>
      <c r="K15" s="75">
        <f>+Acres!K14*'Machinery Operations'!$X24</f>
        <v>0</v>
      </c>
      <c r="L15" s="75">
        <f>+Acres!L14*'Machinery Operations'!$X24</f>
        <v>0</v>
      </c>
      <c r="M15" s="75">
        <f>+Acres!M14*'Machinery Operations'!$X24</f>
        <v>0</v>
      </c>
      <c r="N15" s="75">
        <f>+Acres!N14*'Machinery Operations'!$X24</f>
        <v>0</v>
      </c>
      <c r="O15" s="75">
        <f>+Acres!O14*'Machinery Operations'!$X24</f>
        <v>0</v>
      </c>
      <c r="P15" s="75">
        <f>+Acres!P14*'Machinery Operations'!$X24</f>
        <v>0</v>
      </c>
      <c r="Q15" s="75">
        <f>+Acres!Q14*'Machinery Operations'!$X24</f>
        <v>0</v>
      </c>
      <c r="R15" s="75">
        <f>+Acres!R14*'Machinery Operations'!$X24</f>
        <v>0</v>
      </c>
      <c r="S15" s="75">
        <f>+Acres!S14*'Machinery Operations'!$X24</f>
        <v>0</v>
      </c>
      <c r="T15" s="75">
        <f>+Acres!T14*'Machinery Operations'!$X24</f>
        <v>0</v>
      </c>
      <c r="U15" s="75">
        <f>+Acres!U14*'Machinery Operations'!$X24</f>
        <v>0</v>
      </c>
      <c r="V15" s="75">
        <f>+Acres!V14*'Machinery Operations'!$X24</f>
        <v>0</v>
      </c>
      <c r="W15" s="75">
        <f>+Acres!W14*'Machinery Operations'!$X24</f>
        <v>0</v>
      </c>
      <c r="X15" s="75">
        <f>+Acres!X14*'Machinery Operations'!$X24</f>
        <v>0</v>
      </c>
      <c r="Y15" s="75">
        <f>+Acres!Y14*'Machinery Operations'!$X24</f>
        <v>0</v>
      </c>
      <c r="Z15" s="75">
        <f>+Acres!Z14*'Machinery Operations'!$X24</f>
        <v>0</v>
      </c>
      <c r="AA15" s="75">
        <f>+Acres!AA14*'Machinery Operations'!$X24</f>
        <v>0</v>
      </c>
      <c r="AB15" s="75">
        <f>+Acres!AB14*'Machinery Operations'!$X24</f>
        <v>0</v>
      </c>
      <c r="AC15" s="75">
        <f>+Acres!AC14*'Machinery Operations'!$X24</f>
        <v>0</v>
      </c>
      <c r="AD15" s="75">
        <f>+Acres!AD14*'Machinery Operations'!$X24</f>
        <v>0</v>
      </c>
      <c r="AE15" s="75">
        <f>+Acres!AE14*'Machinery Operations'!$X24</f>
        <v>0</v>
      </c>
      <c r="AF15" s="75">
        <f>+Acres!AF14*'Machinery Operations'!$X24</f>
        <v>0</v>
      </c>
      <c r="AG15" s="75">
        <f>+Acres!AG14*'Machinery Operations'!$X24</f>
        <v>0</v>
      </c>
      <c r="AH15" s="75">
        <f>+Acres!AH14*'Machinery Operations'!$X24</f>
        <v>0</v>
      </c>
      <c r="AI15" s="75">
        <f>+Acres!AI14*'Machinery Operations'!$X24</f>
        <v>0</v>
      </c>
      <c r="AJ15" s="75">
        <f>+Acres!AJ14*'Machinery Operations'!$X24</f>
        <v>0</v>
      </c>
      <c r="AK15" s="75">
        <f>+Acres!AK14*'Machinery Operations'!$X24</f>
        <v>0</v>
      </c>
      <c r="AL15" s="75">
        <f>+Acres!AL14*'Machinery Operations'!$X24</f>
        <v>0</v>
      </c>
      <c r="AM15" s="75">
        <f>+Acres!AM14*'Machinery Operations'!$X24</f>
        <v>0</v>
      </c>
      <c r="AN15" s="75">
        <f>+Acres!AN14*'Machinery Operations'!$X24</f>
        <v>0</v>
      </c>
      <c r="AO15" s="75">
        <f>+Acres!AO14*'Machinery Operations'!$X24</f>
        <v>0</v>
      </c>
      <c r="AP15" s="75">
        <f>+Acres!AP14*'Machinery Operations'!$X24</f>
        <v>0</v>
      </c>
      <c r="AQ15" s="75">
        <f>+Acres!AQ14*'Machinery Operations'!$X24</f>
        <v>0</v>
      </c>
    </row>
    <row r="16" spans="1:43" ht="18.75" customHeight="1" x14ac:dyDescent="0.2">
      <c r="A16" s="3" t="str">
        <f>+'Machinery Operations'!A25</f>
        <v>Activity</v>
      </c>
      <c r="B16" s="3">
        <f>+'Machinery Operations'!B25</f>
        <v>0</v>
      </c>
      <c r="C16" s="3">
        <f>+'Machinery Operations'!C25</f>
        <v>0</v>
      </c>
      <c r="D16" s="75">
        <f>+Acres!D15*'Machinery Operations'!$X25</f>
        <v>0</v>
      </c>
      <c r="E16" s="75">
        <f>+Acres!E15*'Machinery Operations'!$X25</f>
        <v>0</v>
      </c>
      <c r="F16" s="75">
        <f>+Acres!F15*'Machinery Operations'!$X25</f>
        <v>0</v>
      </c>
      <c r="G16" s="75">
        <f>+Acres!G15*'Machinery Operations'!$X25</f>
        <v>0</v>
      </c>
      <c r="H16" s="75">
        <f>+Acres!H15*'Machinery Operations'!$X25</f>
        <v>0</v>
      </c>
      <c r="I16" s="75">
        <f>+Acres!I15*'Machinery Operations'!$X25</f>
        <v>0</v>
      </c>
      <c r="J16" s="75">
        <f>+Acres!J15*'Machinery Operations'!$X25</f>
        <v>0</v>
      </c>
      <c r="K16" s="75">
        <f>+Acres!K15*'Machinery Operations'!$X25</f>
        <v>0</v>
      </c>
      <c r="L16" s="75">
        <f>+Acres!L15*'Machinery Operations'!$X25</f>
        <v>0</v>
      </c>
      <c r="M16" s="75">
        <f>+Acres!M15*'Machinery Operations'!$X25</f>
        <v>0</v>
      </c>
      <c r="N16" s="75">
        <f>+Acres!N15*'Machinery Operations'!$X25</f>
        <v>0</v>
      </c>
      <c r="O16" s="75">
        <f>+Acres!O15*'Machinery Operations'!$X25</f>
        <v>0</v>
      </c>
      <c r="P16" s="75">
        <f>+Acres!P15*'Machinery Operations'!$X25</f>
        <v>0</v>
      </c>
      <c r="Q16" s="75">
        <f>+Acres!Q15*'Machinery Operations'!$X25</f>
        <v>0</v>
      </c>
      <c r="R16" s="75">
        <f>+Acres!R15*'Machinery Operations'!$X25</f>
        <v>0</v>
      </c>
      <c r="S16" s="75">
        <f>+Acres!S15*'Machinery Operations'!$X25</f>
        <v>0</v>
      </c>
      <c r="T16" s="75">
        <f>+Acres!T15*'Machinery Operations'!$X25</f>
        <v>0</v>
      </c>
      <c r="U16" s="75">
        <f>+Acres!U15*'Machinery Operations'!$X25</f>
        <v>0</v>
      </c>
      <c r="V16" s="75">
        <f>+Acres!V15*'Machinery Operations'!$X25</f>
        <v>0</v>
      </c>
      <c r="W16" s="75">
        <f>+Acres!W15*'Machinery Operations'!$X25</f>
        <v>0</v>
      </c>
      <c r="X16" s="75">
        <f>+Acres!X15*'Machinery Operations'!$X25</f>
        <v>0</v>
      </c>
      <c r="Y16" s="75">
        <f>+Acres!Y15*'Machinery Operations'!$X25</f>
        <v>0</v>
      </c>
      <c r="Z16" s="75">
        <f>+Acres!Z15*'Machinery Operations'!$X25</f>
        <v>0</v>
      </c>
      <c r="AA16" s="75">
        <f>+Acres!AA15*'Machinery Operations'!$X25</f>
        <v>0</v>
      </c>
      <c r="AB16" s="75">
        <f>+Acres!AB15*'Machinery Operations'!$X25</f>
        <v>0</v>
      </c>
      <c r="AC16" s="75">
        <f>+Acres!AC15*'Machinery Operations'!$X25</f>
        <v>0</v>
      </c>
      <c r="AD16" s="75">
        <f>+Acres!AD15*'Machinery Operations'!$X25</f>
        <v>0</v>
      </c>
      <c r="AE16" s="75">
        <f>+Acres!AE15*'Machinery Operations'!$X25</f>
        <v>0</v>
      </c>
      <c r="AF16" s="75">
        <f>+Acres!AF15*'Machinery Operations'!$X25</f>
        <v>0</v>
      </c>
      <c r="AG16" s="75">
        <f>+Acres!AG15*'Machinery Operations'!$X25</f>
        <v>0</v>
      </c>
      <c r="AH16" s="75">
        <f>+Acres!AH15*'Machinery Operations'!$X25</f>
        <v>0</v>
      </c>
      <c r="AI16" s="75">
        <f>+Acres!AI15*'Machinery Operations'!$X25</f>
        <v>0</v>
      </c>
      <c r="AJ16" s="75">
        <f>+Acres!AJ15*'Machinery Operations'!$X25</f>
        <v>0</v>
      </c>
      <c r="AK16" s="75">
        <f>+Acres!AK15*'Machinery Operations'!$X25</f>
        <v>0</v>
      </c>
      <c r="AL16" s="75">
        <f>+Acres!AL15*'Machinery Operations'!$X25</f>
        <v>0</v>
      </c>
      <c r="AM16" s="75">
        <f>+Acres!AM15*'Machinery Operations'!$X25</f>
        <v>0</v>
      </c>
      <c r="AN16" s="75">
        <f>+Acres!AN15*'Machinery Operations'!$X25</f>
        <v>0</v>
      </c>
      <c r="AO16" s="75">
        <f>+Acres!AO15*'Machinery Operations'!$X25</f>
        <v>0</v>
      </c>
      <c r="AP16" s="75">
        <f>+Acres!AP15*'Machinery Operations'!$X25</f>
        <v>0</v>
      </c>
      <c r="AQ16" s="75">
        <f>+Acres!AQ15*'Machinery Operations'!$X25</f>
        <v>0</v>
      </c>
    </row>
    <row r="17" spans="1:43" ht="18.75" customHeight="1" x14ac:dyDescent="0.2">
      <c r="A17" s="3" t="str">
        <f>+'Machinery Operations'!A26</f>
        <v>Activity</v>
      </c>
      <c r="B17" s="3">
        <f>+'Machinery Operations'!B26</f>
        <v>0</v>
      </c>
      <c r="C17" s="3">
        <f>+'Machinery Operations'!C26</f>
        <v>0</v>
      </c>
      <c r="D17" s="75">
        <f>+Acres!D16*'Machinery Operations'!$X26</f>
        <v>0</v>
      </c>
      <c r="E17" s="75">
        <f>+Acres!E16*'Machinery Operations'!$X26</f>
        <v>0</v>
      </c>
      <c r="F17" s="75">
        <f>+Acres!F16*'Machinery Operations'!$X26</f>
        <v>0</v>
      </c>
      <c r="G17" s="75">
        <f>+Acres!G16*'Machinery Operations'!$X26</f>
        <v>0</v>
      </c>
      <c r="H17" s="75">
        <f>+Acres!H16*'Machinery Operations'!$X26</f>
        <v>0</v>
      </c>
      <c r="I17" s="75">
        <f>+Acres!I16*'Machinery Operations'!$X26</f>
        <v>0</v>
      </c>
      <c r="J17" s="75">
        <f>+Acres!J16*'Machinery Operations'!$X26</f>
        <v>0</v>
      </c>
      <c r="K17" s="75">
        <f>+Acres!K16*'Machinery Operations'!$X26</f>
        <v>0</v>
      </c>
      <c r="L17" s="75">
        <f>+Acres!L16*'Machinery Operations'!$X26</f>
        <v>0</v>
      </c>
      <c r="M17" s="75">
        <f>+Acres!M16*'Machinery Operations'!$X26</f>
        <v>0</v>
      </c>
      <c r="N17" s="75">
        <f>+Acres!N16*'Machinery Operations'!$X26</f>
        <v>0</v>
      </c>
      <c r="O17" s="75">
        <f>+Acres!O16*'Machinery Operations'!$X26</f>
        <v>0</v>
      </c>
      <c r="P17" s="75">
        <f>+Acres!P16*'Machinery Operations'!$X26</f>
        <v>0</v>
      </c>
      <c r="Q17" s="75">
        <f>+Acres!Q16*'Machinery Operations'!$X26</f>
        <v>0</v>
      </c>
      <c r="R17" s="75">
        <f>+Acres!R16*'Machinery Operations'!$X26</f>
        <v>0</v>
      </c>
      <c r="S17" s="75">
        <f>+Acres!S16*'Machinery Operations'!$X26</f>
        <v>0</v>
      </c>
      <c r="T17" s="75">
        <f>+Acres!T16*'Machinery Operations'!$X26</f>
        <v>0</v>
      </c>
      <c r="U17" s="75">
        <f>+Acres!U16*'Machinery Operations'!$X26</f>
        <v>0</v>
      </c>
      <c r="V17" s="75">
        <f>+Acres!V16*'Machinery Operations'!$X26</f>
        <v>0</v>
      </c>
      <c r="W17" s="75">
        <f>+Acres!W16*'Machinery Operations'!$X26</f>
        <v>0</v>
      </c>
      <c r="X17" s="75">
        <f>+Acres!X16*'Machinery Operations'!$X26</f>
        <v>0</v>
      </c>
      <c r="Y17" s="75">
        <f>+Acres!Y16*'Machinery Operations'!$X26</f>
        <v>0</v>
      </c>
      <c r="Z17" s="75">
        <f>+Acres!Z16*'Machinery Operations'!$X26</f>
        <v>0</v>
      </c>
      <c r="AA17" s="75">
        <f>+Acres!AA16*'Machinery Operations'!$X26</f>
        <v>0</v>
      </c>
      <c r="AB17" s="75">
        <f>+Acres!AB16*'Machinery Operations'!$X26</f>
        <v>0</v>
      </c>
      <c r="AC17" s="75">
        <f>+Acres!AC16*'Machinery Operations'!$X26</f>
        <v>0</v>
      </c>
      <c r="AD17" s="75">
        <f>+Acres!AD16*'Machinery Operations'!$X26</f>
        <v>0</v>
      </c>
      <c r="AE17" s="75">
        <f>+Acres!AE16*'Machinery Operations'!$X26</f>
        <v>0</v>
      </c>
      <c r="AF17" s="75">
        <f>+Acres!AF16*'Machinery Operations'!$X26</f>
        <v>0</v>
      </c>
      <c r="AG17" s="75">
        <f>+Acres!AG16*'Machinery Operations'!$X26</f>
        <v>0</v>
      </c>
      <c r="AH17" s="75">
        <f>+Acres!AH16*'Machinery Operations'!$X26</f>
        <v>0</v>
      </c>
      <c r="AI17" s="75">
        <f>+Acres!AI16*'Machinery Operations'!$X26</f>
        <v>0</v>
      </c>
      <c r="AJ17" s="75">
        <f>+Acres!AJ16*'Machinery Operations'!$X26</f>
        <v>0</v>
      </c>
      <c r="AK17" s="75">
        <f>+Acres!AK16*'Machinery Operations'!$X26</f>
        <v>0</v>
      </c>
      <c r="AL17" s="75">
        <f>+Acres!AL16*'Machinery Operations'!$X26</f>
        <v>0</v>
      </c>
      <c r="AM17" s="75">
        <f>+Acres!AM16*'Machinery Operations'!$X26</f>
        <v>0</v>
      </c>
      <c r="AN17" s="75">
        <f>+Acres!AN16*'Machinery Operations'!$X26</f>
        <v>0</v>
      </c>
      <c r="AO17" s="75">
        <f>+Acres!AO16*'Machinery Operations'!$X26</f>
        <v>0</v>
      </c>
      <c r="AP17" s="75">
        <f>+Acres!AP16*'Machinery Operations'!$X26</f>
        <v>0</v>
      </c>
      <c r="AQ17" s="75">
        <f>+Acres!AQ16*'Machinery Operations'!$X26</f>
        <v>0</v>
      </c>
    </row>
    <row r="18" spans="1:43" ht="18.75" customHeight="1" x14ac:dyDescent="0.2">
      <c r="A18" s="3" t="str">
        <f>+'Machinery Operations'!A27</f>
        <v>Activity</v>
      </c>
      <c r="B18" s="3">
        <f>+'Machinery Operations'!B27</f>
        <v>0</v>
      </c>
      <c r="C18" s="3">
        <f>+'Machinery Operations'!C27</f>
        <v>0</v>
      </c>
      <c r="D18" s="75">
        <f>+Acres!D17*'Machinery Operations'!$X27</f>
        <v>0</v>
      </c>
      <c r="E18" s="75">
        <f>+Acres!E17*'Machinery Operations'!$X27</f>
        <v>0</v>
      </c>
      <c r="F18" s="75">
        <f>+Acres!F17*'Machinery Operations'!$X27</f>
        <v>0</v>
      </c>
      <c r="G18" s="75">
        <f>+Acres!G17*'Machinery Operations'!$X27</f>
        <v>0</v>
      </c>
      <c r="H18" s="75">
        <f>+Acres!H17*'Machinery Operations'!$X27</f>
        <v>0</v>
      </c>
      <c r="I18" s="75">
        <f>+Acres!I17*'Machinery Operations'!$X27</f>
        <v>0</v>
      </c>
      <c r="J18" s="75">
        <f>+Acres!J17*'Machinery Operations'!$X27</f>
        <v>0</v>
      </c>
      <c r="K18" s="75">
        <f>+Acres!K17*'Machinery Operations'!$X27</f>
        <v>0</v>
      </c>
      <c r="L18" s="75">
        <f>+Acres!L17*'Machinery Operations'!$X27</f>
        <v>0</v>
      </c>
      <c r="M18" s="75">
        <f>+Acres!M17*'Machinery Operations'!$X27</f>
        <v>0</v>
      </c>
      <c r="N18" s="75">
        <f>+Acres!N17*'Machinery Operations'!$X27</f>
        <v>0</v>
      </c>
      <c r="O18" s="75">
        <f>+Acres!O17*'Machinery Operations'!$X27</f>
        <v>0</v>
      </c>
      <c r="P18" s="75">
        <f>+Acres!P17*'Machinery Operations'!$X27</f>
        <v>0</v>
      </c>
      <c r="Q18" s="75">
        <f>+Acres!Q17*'Machinery Operations'!$X27</f>
        <v>0</v>
      </c>
      <c r="R18" s="75">
        <f>+Acres!R17*'Machinery Operations'!$X27</f>
        <v>0</v>
      </c>
      <c r="S18" s="75">
        <f>+Acres!S17*'Machinery Operations'!$X27</f>
        <v>0</v>
      </c>
      <c r="T18" s="75">
        <f>+Acres!T17*'Machinery Operations'!$X27</f>
        <v>0</v>
      </c>
      <c r="U18" s="75">
        <f>+Acres!U17*'Machinery Operations'!$X27</f>
        <v>0</v>
      </c>
      <c r="V18" s="75">
        <f>+Acres!V17*'Machinery Operations'!$X27</f>
        <v>0</v>
      </c>
      <c r="W18" s="75">
        <f>+Acres!W17*'Machinery Operations'!$X27</f>
        <v>0</v>
      </c>
      <c r="X18" s="75">
        <f>+Acres!X17*'Machinery Operations'!$X27</f>
        <v>0</v>
      </c>
      <c r="Y18" s="75">
        <f>+Acres!Y17*'Machinery Operations'!$X27</f>
        <v>0</v>
      </c>
      <c r="Z18" s="75">
        <f>+Acres!Z17*'Machinery Operations'!$X27</f>
        <v>0</v>
      </c>
      <c r="AA18" s="75">
        <f>+Acres!AA17*'Machinery Operations'!$X27</f>
        <v>0</v>
      </c>
      <c r="AB18" s="75">
        <f>+Acres!AB17*'Machinery Operations'!$X27</f>
        <v>0</v>
      </c>
      <c r="AC18" s="75">
        <f>+Acres!AC17*'Machinery Operations'!$X27</f>
        <v>0</v>
      </c>
      <c r="AD18" s="75">
        <f>+Acres!AD17*'Machinery Operations'!$X27</f>
        <v>0</v>
      </c>
      <c r="AE18" s="75">
        <f>+Acres!AE17*'Machinery Operations'!$X27</f>
        <v>0</v>
      </c>
      <c r="AF18" s="75">
        <f>+Acres!AF17*'Machinery Operations'!$X27</f>
        <v>0</v>
      </c>
      <c r="AG18" s="75">
        <f>+Acres!AG17*'Machinery Operations'!$X27</f>
        <v>0</v>
      </c>
      <c r="AH18" s="75">
        <f>+Acres!AH17*'Machinery Operations'!$X27</f>
        <v>0</v>
      </c>
      <c r="AI18" s="75">
        <f>+Acres!AI17*'Machinery Operations'!$X27</f>
        <v>0</v>
      </c>
      <c r="AJ18" s="75">
        <f>+Acres!AJ17*'Machinery Operations'!$X27</f>
        <v>0</v>
      </c>
      <c r="AK18" s="75">
        <f>+Acres!AK17*'Machinery Operations'!$X27</f>
        <v>0</v>
      </c>
      <c r="AL18" s="75">
        <f>+Acres!AL17*'Machinery Operations'!$X27</f>
        <v>0</v>
      </c>
      <c r="AM18" s="75">
        <f>+Acres!AM17*'Machinery Operations'!$X27</f>
        <v>0</v>
      </c>
      <c r="AN18" s="75">
        <f>+Acres!AN17*'Machinery Operations'!$X27</f>
        <v>0</v>
      </c>
      <c r="AO18" s="75">
        <f>+Acres!AO17*'Machinery Operations'!$X27</f>
        <v>0</v>
      </c>
      <c r="AP18" s="75">
        <f>+Acres!AP17*'Machinery Operations'!$X27</f>
        <v>0</v>
      </c>
      <c r="AQ18" s="75">
        <f>+Acres!AQ17*'Machinery Operations'!$X27</f>
        <v>0</v>
      </c>
    </row>
    <row r="19" spans="1:43" ht="18.75" customHeight="1" x14ac:dyDescent="0.2">
      <c r="A19" s="3" t="str">
        <f>+'Machinery Operations'!A28</f>
        <v>Activity</v>
      </c>
      <c r="B19" s="3">
        <f>+'Machinery Operations'!B28</f>
        <v>0</v>
      </c>
      <c r="C19" s="3">
        <f>+'Machinery Operations'!C28</f>
        <v>0</v>
      </c>
      <c r="D19" s="75">
        <f>+Acres!D18*'Machinery Operations'!$X28</f>
        <v>0</v>
      </c>
      <c r="E19" s="75">
        <f>+Acres!E18*'Machinery Operations'!$X28</f>
        <v>0</v>
      </c>
      <c r="F19" s="75">
        <f>+Acres!F18*'Machinery Operations'!$X28</f>
        <v>0</v>
      </c>
      <c r="G19" s="75">
        <f>+Acres!G18*'Machinery Operations'!$X28</f>
        <v>0</v>
      </c>
      <c r="H19" s="75">
        <f>+Acres!H18*'Machinery Operations'!$X28</f>
        <v>0</v>
      </c>
      <c r="I19" s="75">
        <f>+Acres!I18*'Machinery Operations'!$X28</f>
        <v>0</v>
      </c>
      <c r="J19" s="75">
        <f>+Acres!J18*'Machinery Operations'!$X28</f>
        <v>0</v>
      </c>
      <c r="K19" s="75">
        <f>+Acres!K18*'Machinery Operations'!$X28</f>
        <v>0</v>
      </c>
      <c r="L19" s="75">
        <f>+Acres!L18*'Machinery Operations'!$X28</f>
        <v>0</v>
      </c>
      <c r="M19" s="75">
        <f>+Acres!M18*'Machinery Operations'!$X28</f>
        <v>0</v>
      </c>
      <c r="N19" s="75">
        <f>+Acres!N18*'Machinery Operations'!$X28</f>
        <v>0</v>
      </c>
      <c r="O19" s="75">
        <f>+Acres!O18*'Machinery Operations'!$X28</f>
        <v>0</v>
      </c>
      <c r="P19" s="75">
        <f>+Acres!P18*'Machinery Operations'!$X28</f>
        <v>0</v>
      </c>
      <c r="Q19" s="75">
        <f>+Acres!Q18*'Machinery Operations'!$X28</f>
        <v>0</v>
      </c>
      <c r="R19" s="75">
        <f>+Acres!R18*'Machinery Operations'!$X28</f>
        <v>0</v>
      </c>
      <c r="S19" s="75">
        <f>+Acres!S18*'Machinery Operations'!$X28</f>
        <v>0</v>
      </c>
      <c r="T19" s="75">
        <f>+Acres!T18*'Machinery Operations'!$X28</f>
        <v>0</v>
      </c>
      <c r="U19" s="75">
        <f>+Acres!U18*'Machinery Operations'!$X28</f>
        <v>0</v>
      </c>
      <c r="V19" s="75">
        <f>+Acres!V18*'Machinery Operations'!$X28</f>
        <v>0</v>
      </c>
      <c r="W19" s="75">
        <f>+Acres!W18*'Machinery Operations'!$X28</f>
        <v>0</v>
      </c>
      <c r="X19" s="75">
        <f>+Acres!X18*'Machinery Operations'!$X28</f>
        <v>0</v>
      </c>
      <c r="Y19" s="75">
        <f>+Acres!Y18*'Machinery Operations'!$X28</f>
        <v>0</v>
      </c>
      <c r="Z19" s="75">
        <f>+Acres!Z18*'Machinery Operations'!$X28</f>
        <v>0</v>
      </c>
      <c r="AA19" s="75">
        <f>+Acres!AA18*'Machinery Operations'!$X28</f>
        <v>0</v>
      </c>
      <c r="AB19" s="75">
        <f>+Acres!AB18*'Machinery Operations'!$X28</f>
        <v>0</v>
      </c>
      <c r="AC19" s="75">
        <f>+Acres!AC18*'Machinery Operations'!$X28</f>
        <v>0</v>
      </c>
      <c r="AD19" s="75">
        <f>+Acres!AD18*'Machinery Operations'!$X28</f>
        <v>0</v>
      </c>
      <c r="AE19" s="75">
        <f>+Acres!AE18*'Machinery Operations'!$X28</f>
        <v>0</v>
      </c>
      <c r="AF19" s="75">
        <f>+Acres!AF18*'Machinery Operations'!$X28</f>
        <v>0</v>
      </c>
      <c r="AG19" s="75">
        <f>+Acres!AG18*'Machinery Operations'!$X28</f>
        <v>0</v>
      </c>
      <c r="AH19" s="75">
        <f>+Acres!AH18*'Machinery Operations'!$X28</f>
        <v>0</v>
      </c>
      <c r="AI19" s="75">
        <f>+Acres!AI18*'Machinery Operations'!$X28</f>
        <v>0</v>
      </c>
      <c r="AJ19" s="75">
        <f>+Acres!AJ18*'Machinery Operations'!$X28</f>
        <v>0</v>
      </c>
      <c r="AK19" s="75">
        <f>+Acres!AK18*'Machinery Operations'!$X28</f>
        <v>0</v>
      </c>
      <c r="AL19" s="75">
        <f>+Acres!AL18*'Machinery Operations'!$X28</f>
        <v>0</v>
      </c>
      <c r="AM19" s="75">
        <f>+Acres!AM18*'Machinery Operations'!$X28</f>
        <v>0</v>
      </c>
      <c r="AN19" s="75">
        <f>+Acres!AN18*'Machinery Operations'!$X28</f>
        <v>0</v>
      </c>
      <c r="AO19" s="75">
        <f>+Acres!AO18*'Machinery Operations'!$X28</f>
        <v>0</v>
      </c>
      <c r="AP19" s="75">
        <f>+Acres!AP18*'Machinery Operations'!$X28</f>
        <v>0</v>
      </c>
      <c r="AQ19" s="75">
        <f>+Acres!AQ18*'Machinery Operations'!$X28</f>
        <v>0</v>
      </c>
    </row>
    <row r="20" spans="1:43" ht="18.75" customHeight="1" x14ac:dyDescent="0.2">
      <c r="A20" s="3" t="str">
        <f>+'Machinery Operations'!A29</f>
        <v>Activity</v>
      </c>
      <c r="B20" s="3">
        <f>+'Machinery Operations'!B29</f>
        <v>0</v>
      </c>
      <c r="C20" s="3">
        <f>+'Machinery Operations'!C29</f>
        <v>0</v>
      </c>
      <c r="D20" s="75">
        <f>+Acres!D19*'Machinery Operations'!$X29</f>
        <v>0</v>
      </c>
      <c r="E20" s="75">
        <f>+Acres!E19*'Machinery Operations'!$X29</f>
        <v>0</v>
      </c>
      <c r="F20" s="75">
        <f>+Acres!F19*'Machinery Operations'!$X29</f>
        <v>0</v>
      </c>
      <c r="G20" s="75">
        <f>+Acres!G19*'Machinery Operations'!$X29</f>
        <v>0</v>
      </c>
      <c r="H20" s="75">
        <f>+Acres!H19*'Machinery Operations'!$X29</f>
        <v>0</v>
      </c>
      <c r="I20" s="75">
        <f>+Acres!I19*'Machinery Operations'!$X29</f>
        <v>0</v>
      </c>
      <c r="J20" s="75">
        <f>+Acres!J19*'Machinery Operations'!$X29</f>
        <v>0</v>
      </c>
      <c r="K20" s="75">
        <f>+Acres!K19*'Machinery Operations'!$X29</f>
        <v>0</v>
      </c>
      <c r="L20" s="75">
        <f>+Acres!L19*'Machinery Operations'!$X29</f>
        <v>0</v>
      </c>
      <c r="M20" s="75">
        <f>+Acres!M19*'Machinery Operations'!$X29</f>
        <v>0</v>
      </c>
      <c r="N20" s="75">
        <f>+Acres!N19*'Machinery Operations'!$X29</f>
        <v>0</v>
      </c>
      <c r="O20" s="75">
        <f>+Acres!O19*'Machinery Operations'!$X29</f>
        <v>0</v>
      </c>
      <c r="P20" s="75">
        <f>+Acres!P19*'Machinery Operations'!$X29</f>
        <v>0</v>
      </c>
      <c r="Q20" s="75">
        <f>+Acres!Q19*'Machinery Operations'!$X29</f>
        <v>0</v>
      </c>
      <c r="R20" s="75">
        <f>+Acres!R19*'Machinery Operations'!$X29</f>
        <v>0</v>
      </c>
      <c r="S20" s="75">
        <f>+Acres!S19*'Machinery Operations'!$X29</f>
        <v>0</v>
      </c>
      <c r="T20" s="75">
        <f>+Acres!T19*'Machinery Operations'!$X29</f>
        <v>0</v>
      </c>
      <c r="U20" s="75">
        <f>+Acres!U19*'Machinery Operations'!$X29</f>
        <v>0</v>
      </c>
      <c r="V20" s="75">
        <f>+Acres!V19*'Machinery Operations'!$X29</f>
        <v>0</v>
      </c>
      <c r="W20" s="75">
        <f>+Acres!W19*'Machinery Operations'!$X29</f>
        <v>0</v>
      </c>
      <c r="X20" s="75">
        <f>+Acres!X19*'Machinery Operations'!$X29</f>
        <v>0</v>
      </c>
      <c r="Y20" s="75">
        <f>+Acres!Y19*'Machinery Operations'!$X29</f>
        <v>0</v>
      </c>
      <c r="Z20" s="75">
        <f>+Acres!Z19*'Machinery Operations'!$X29</f>
        <v>0</v>
      </c>
      <c r="AA20" s="75">
        <f>+Acres!AA19*'Machinery Operations'!$X29</f>
        <v>0</v>
      </c>
      <c r="AB20" s="75">
        <f>+Acres!AB19*'Machinery Operations'!$X29</f>
        <v>0</v>
      </c>
      <c r="AC20" s="75">
        <f>+Acres!AC19*'Machinery Operations'!$X29</f>
        <v>0</v>
      </c>
      <c r="AD20" s="75">
        <f>+Acres!AD19*'Machinery Operations'!$X29</f>
        <v>0</v>
      </c>
      <c r="AE20" s="75">
        <f>+Acres!AE19*'Machinery Operations'!$X29</f>
        <v>0</v>
      </c>
      <c r="AF20" s="75">
        <f>+Acres!AF19*'Machinery Operations'!$X29</f>
        <v>0</v>
      </c>
      <c r="AG20" s="75">
        <f>+Acres!AG19*'Machinery Operations'!$X29</f>
        <v>0</v>
      </c>
      <c r="AH20" s="75">
        <f>+Acres!AH19*'Machinery Operations'!$X29</f>
        <v>0</v>
      </c>
      <c r="AI20" s="75">
        <f>+Acres!AI19*'Machinery Operations'!$X29</f>
        <v>0</v>
      </c>
      <c r="AJ20" s="75">
        <f>+Acres!AJ19*'Machinery Operations'!$X29</f>
        <v>0</v>
      </c>
      <c r="AK20" s="75">
        <f>+Acres!AK19*'Machinery Operations'!$X29</f>
        <v>0</v>
      </c>
      <c r="AL20" s="75">
        <f>+Acres!AL19*'Machinery Operations'!$X29</f>
        <v>0</v>
      </c>
      <c r="AM20" s="75">
        <f>+Acres!AM19*'Machinery Operations'!$X29</f>
        <v>0</v>
      </c>
      <c r="AN20" s="75">
        <f>+Acres!AN19*'Machinery Operations'!$X29</f>
        <v>0</v>
      </c>
      <c r="AO20" s="75">
        <f>+Acres!AO19*'Machinery Operations'!$X29</f>
        <v>0</v>
      </c>
      <c r="AP20" s="75">
        <f>+Acres!AP19*'Machinery Operations'!$X29</f>
        <v>0</v>
      </c>
      <c r="AQ20" s="75">
        <f>+Acres!AQ19*'Machinery Operations'!$X29</f>
        <v>0</v>
      </c>
    </row>
    <row r="21" spans="1:43" ht="18.75" customHeight="1" x14ac:dyDescent="0.2">
      <c r="A21" s="3" t="str">
        <f>+'Machinery Operations'!A30</f>
        <v>Activity</v>
      </c>
      <c r="B21" s="3">
        <f>+'Machinery Operations'!B30</f>
        <v>0</v>
      </c>
      <c r="C21" s="3">
        <f>+'Machinery Operations'!C30</f>
        <v>0</v>
      </c>
      <c r="D21" s="75">
        <f>+Acres!D20*'Machinery Operations'!$X30</f>
        <v>0</v>
      </c>
      <c r="E21" s="75">
        <f>+Acres!E20*'Machinery Operations'!$X30</f>
        <v>0</v>
      </c>
      <c r="F21" s="75">
        <f>+Acres!F20*'Machinery Operations'!$X30</f>
        <v>0</v>
      </c>
      <c r="G21" s="75">
        <f>+Acres!G20*'Machinery Operations'!$X30</f>
        <v>0</v>
      </c>
      <c r="H21" s="75">
        <f>+Acres!H20*'Machinery Operations'!$X30</f>
        <v>0</v>
      </c>
      <c r="I21" s="75">
        <f>+Acres!I20*'Machinery Operations'!$X30</f>
        <v>0</v>
      </c>
      <c r="J21" s="75">
        <f>+Acres!J20*'Machinery Operations'!$X30</f>
        <v>0</v>
      </c>
      <c r="K21" s="75">
        <f>+Acres!K20*'Machinery Operations'!$X30</f>
        <v>0</v>
      </c>
      <c r="L21" s="75">
        <f>+Acres!L20*'Machinery Operations'!$X30</f>
        <v>0</v>
      </c>
      <c r="M21" s="75">
        <f>+Acres!M20*'Machinery Operations'!$X30</f>
        <v>0</v>
      </c>
      <c r="N21" s="75">
        <f>+Acres!N20*'Machinery Operations'!$X30</f>
        <v>0</v>
      </c>
      <c r="O21" s="75">
        <f>+Acres!O20*'Machinery Operations'!$X30</f>
        <v>0</v>
      </c>
      <c r="P21" s="75">
        <f>+Acres!P20*'Machinery Operations'!$X30</f>
        <v>0</v>
      </c>
      <c r="Q21" s="75">
        <f>+Acres!Q20*'Machinery Operations'!$X30</f>
        <v>0</v>
      </c>
      <c r="R21" s="75">
        <f>+Acres!R20*'Machinery Operations'!$X30</f>
        <v>0</v>
      </c>
      <c r="S21" s="75">
        <f>+Acres!S20*'Machinery Operations'!$X30</f>
        <v>0</v>
      </c>
      <c r="T21" s="75">
        <f>+Acres!T20*'Machinery Operations'!$X30</f>
        <v>0</v>
      </c>
      <c r="U21" s="75">
        <f>+Acres!U20*'Machinery Operations'!$X30</f>
        <v>0</v>
      </c>
      <c r="V21" s="75">
        <f>+Acres!V20*'Machinery Operations'!$X30</f>
        <v>0</v>
      </c>
      <c r="W21" s="75">
        <f>+Acres!W20*'Machinery Operations'!$X30</f>
        <v>0</v>
      </c>
      <c r="X21" s="75">
        <f>+Acres!X20*'Machinery Operations'!$X30</f>
        <v>0</v>
      </c>
      <c r="Y21" s="75">
        <f>+Acres!Y20*'Machinery Operations'!$X30</f>
        <v>0</v>
      </c>
      <c r="Z21" s="75">
        <f>+Acres!Z20*'Machinery Operations'!$X30</f>
        <v>0</v>
      </c>
      <c r="AA21" s="75">
        <f>+Acres!AA20*'Machinery Operations'!$X30</f>
        <v>0</v>
      </c>
      <c r="AB21" s="75">
        <f>+Acres!AB20*'Machinery Operations'!$X30</f>
        <v>0</v>
      </c>
      <c r="AC21" s="75">
        <f>+Acres!AC20*'Machinery Operations'!$X30</f>
        <v>0</v>
      </c>
      <c r="AD21" s="75">
        <f>+Acres!AD20*'Machinery Operations'!$X30</f>
        <v>0</v>
      </c>
      <c r="AE21" s="75">
        <f>+Acres!AE20*'Machinery Operations'!$X30</f>
        <v>0</v>
      </c>
      <c r="AF21" s="75">
        <f>+Acres!AF20*'Machinery Operations'!$X30</f>
        <v>0</v>
      </c>
      <c r="AG21" s="75">
        <f>+Acres!AG20*'Machinery Operations'!$X30</f>
        <v>0</v>
      </c>
      <c r="AH21" s="75">
        <f>+Acres!AH20*'Machinery Operations'!$X30</f>
        <v>0</v>
      </c>
      <c r="AI21" s="75">
        <f>+Acres!AI20*'Machinery Operations'!$X30</f>
        <v>0</v>
      </c>
      <c r="AJ21" s="75">
        <f>+Acres!AJ20*'Machinery Operations'!$X30</f>
        <v>0</v>
      </c>
      <c r="AK21" s="75">
        <f>+Acres!AK20*'Machinery Operations'!$X30</f>
        <v>0</v>
      </c>
      <c r="AL21" s="75">
        <f>+Acres!AL20*'Machinery Operations'!$X30</f>
        <v>0</v>
      </c>
      <c r="AM21" s="75">
        <f>+Acres!AM20*'Machinery Operations'!$X30</f>
        <v>0</v>
      </c>
      <c r="AN21" s="75">
        <f>+Acres!AN20*'Machinery Operations'!$X30</f>
        <v>0</v>
      </c>
      <c r="AO21" s="75">
        <f>+Acres!AO20*'Machinery Operations'!$X30</f>
        <v>0</v>
      </c>
      <c r="AP21" s="75">
        <f>+Acres!AP20*'Machinery Operations'!$X30</f>
        <v>0</v>
      </c>
      <c r="AQ21" s="75">
        <f>+Acres!AQ20*'Machinery Operations'!$X30</f>
        <v>0</v>
      </c>
    </row>
    <row r="22" spans="1:43" ht="18.75" customHeight="1" x14ac:dyDescent="0.2">
      <c r="A22" s="3" t="str">
        <f>+'Machinery Operations'!A31</f>
        <v>Activity</v>
      </c>
      <c r="B22" s="3">
        <f>+'Machinery Operations'!B31</f>
        <v>0</v>
      </c>
      <c r="C22" s="3">
        <f>+'Machinery Operations'!C31</f>
        <v>0</v>
      </c>
      <c r="D22" s="75">
        <f>+Acres!D21*'Machinery Operations'!$X31</f>
        <v>0</v>
      </c>
      <c r="E22" s="75">
        <f>+Acres!E21*'Machinery Operations'!$X31</f>
        <v>0</v>
      </c>
      <c r="F22" s="75">
        <f>+Acres!F21*'Machinery Operations'!$X31</f>
        <v>0</v>
      </c>
      <c r="G22" s="75">
        <f>+Acres!G21*'Machinery Operations'!$X31</f>
        <v>0</v>
      </c>
      <c r="H22" s="75">
        <f>+Acres!H21*'Machinery Operations'!$X31</f>
        <v>0</v>
      </c>
      <c r="I22" s="75">
        <f>+Acres!I21*'Machinery Operations'!$X31</f>
        <v>0</v>
      </c>
      <c r="J22" s="75">
        <f>+Acres!J21*'Machinery Operations'!$X31</f>
        <v>0</v>
      </c>
      <c r="K22" s="75">
        <f>+Acres!K21*'Machinery Operations'!$X31</f>
        <v>0</v>
      </c>
      <c r="L22" s="75">
        <f>+Acres!L21*'Machinery Operations'!$X31</f>
        <v>0</v>
      </c>
      <c r="M22" s="75">
        <f>+Acres!M21*'Machinery Operations'!$X31</f>
        <v>0</v>
      </c>
      <c r="N22" s="75">
        <f>+Acres!N21*'Machinery Operations'!$X31</f>
        <v>0</v>
      </c>
      <c r="O22" s="75">
        <f>+Acres!O21*'Machinery Operations'!$X31</f>
        <v>0</v>
      </c>
      <c r="P22" s="75">
        <f>+Acres!P21*'Machinery Operations'!$X31</f>
        <v>0</v>
      </c>
      <c r="Q22" s="75">
        <f>+Acres!Q21*'Machinery Operations'!$X31</f>
        <v>0</v>
      </c>
      <c r="R22" s="75">
        <f>+Acres!R21*'Machinery Operations'!$X31</f>
        <v>0</v>
      </c>
      <c r="S22" s="75">
        <f>+Acres!S21*'Machinery Operations'!$X31</f>
        <v>0</v>
      </c>
      <c r="T22" s="75">
        <f>+Acres!T21*'Machinery Operations'!$X31</f>
        <v>0</v>
      </c>
      <c r="U22" s="75">
        <f>+Acres!U21*'Machinery Operations'!$X31</f>
        <v>0</v>
      </c>
      <c r="V22" s="75">
        <f>+Acres!V21*'Machinery Operations'!$X31</f>
        <v>0</v>
      </c>
      <c r="W22" s="75">
        <f>+Acres!W21*'Machinery Operations'!$X31</f>
        <v>0</v>
      </c>
      <c r="X22" s="75">
        <f>+Acres!X21*'Machinery Operations'!$X31</f>
        <v>0</v>
      </c>
      <c r="Y22" s="75">
        <f>+Acres!Y21*'Machinery Operations'!$X31</f>
        <v>0</v>
      </c>
      <c r="Z22" s="75">
        <f>+Acres!Z21*'Machinery Operations'!$X31</f>
        <v>0</v>
      </c>
      <c r="AA22" s="75">
        <f>+Acres!AA21*'Machinery Operations'!$X31</f>
        <v>0</v>
      </c>
      <c r="AB22" s="75">
        <f>+Acres!AB21*'Machinery Operations'!$X31</f>
        <v>0</v>
      </c>
      <c r="AC22" s="75">
        <f>+Acres!AC21*'Machinery Operations'!$X31</f>
        <v>0</v>
      </c>
      <c r="AD22" s="75">
        <f>+Acres!AD21*'Machinery Operations'!$X31</f>
        <v>0</v>
      </c>
      <c r="AE22" s="75">
        <f>+Acres!AE21*'Machinery Operations'!$X31</f>
        <v>0</v>
      </c>
      <c r="AF22" s="75">
        <f>+Acres!AF21*'Machinery Operations'!$X31</f>
        <v>0</v>
      </c>
      <c r="AG22" s="75">
        <f>+Acres!AG21*'Machinery Operations'!$X31</f>
        <v>0</v>
      </c>
      <c r="AH22" s="75">
        <f>+Acres!AH21*'Machinery Operations'!$X31</f>
        <v>0</v>
      </c>
      <c r="AI22" s="75">
        <f>+Acres!AI21*'Machinery Operations'!$X31</f>
        <v>0</v>
      </c>
      <c r="AJ22" s="75">
        <f>+Acres!AJ21*'Machinery Operations'!$X31</f>
        <v>0</v>
      </c>
      <c r="AK22" s="75">
        <f>+Acres!AK21*'Machinery Operations'!$X31</f>
        <v>0</v>
      </c>
      <c r="AL22" s="75">
        <f>+Acres!AL21*'Machinery Operations'!$X31</f>
        <v>0</v>
      </c>
      <c r="AM22" s="75">
        <f>+Acres!AM21*'Machinery Operations'!$X31</f>
        <v>0</v>
      </c>
      <c r="AN22" s="75">
        <f>+Acres!AN21*'Machinery Operations'!$X31</f>
        <v>0</v>
      </c>
      <c r="AO22" s="75">
        <f>+Acres!AO21*'Machinery Operations'!$X31</f>
        <v>0</v>
      </c>
      <c r="AP22" s="75">
        <f>+Acres!AP21*'Machinery Operations'!$X31</f>
        <v>0</v>
      </c>
      <c r="AQ22" s="75">
        <f>+Acres!AQ21*'Machinery Operations'!$X31</f>
        <v>0</v>
      </c>
    </row>
    <row r="23" spans="1:43" ht="18.75" customHeight="1" x14ac:dyDescent="0.2">
      <c r="A23" s="3" t="str">
        <f>+'Machinery Operations'!A32</f>
        <v>Activity</v>
      </c>
      <c r="B23" s="3">
        <f>+'Machinery Operations'!B32</f>
        <v>0</v>
      </c>
      <c r="C23" s="3">
        <f>+'Machinery Operations'!C32</f>
        <v>0</v>
      </c>
      <c r="D23" s="75">
        <f>+Acres!D22*'Machinery Operations'!$X32</f>
        <v>0</v>
      </c>
      <c r="E23" s="75">
        <f>+Acres!E22*'Machinery Operations'!$X32</f>
        <v>0</v>
      </c>
      <c r="F23" s="75">
        <f>+Acres!F22*'Machinery Operations'!$X32</f>
        <v>0</v>
      </c>
      <c r="G23" s="75">
        <f>+Acres!G22*'Machinery Operations'!$X32</f>
        <v>0</v>
      </c>
      <c r="H23" s="75">
        <f>+Acres!H22*'Machinery Operations'!$X32</f>
        <v>0</v>
      </c>
      <c r="I23" s="75">
        <f>+Acres!I22*'Machinery Operations'!$X32</f>
        <v>0</v>
      </c>
      <c r="J23" s="75">
        <f>+Acres!J22*'Machinery Operations'!$X32</f>
        <v>0</v>
      </c>
      <c r="K23" s="75">
        <f>+Acres!K22*'Machinery Operations'!$X32</f>
        <v>0</v>
      </c>
      <c r="L23" s="75">
        <f>+Acres!L22*'Machinery Operations'!$X32</f>
        <v>0</v>
      </c>
      <c r="M23" s="75">
        <f>+Acres!M22*'Machinery Operations'!$X32</f>
        <v>0</v>
      </c>
      <c r="N23" s="75">
        <f>+Acres!N22*'Machinery Operations'!$X32</f>
        <v>0</v>
      </c>
      <c r="O23" s="75">
        <f>+Acres!O22*'Machinery Operations'!$X32</f>
        <v>0</v>
      </c>
      <c r="P23" s="75">
        <f>+Acres!P22*'Machinery Operations'!$X32</f>
        <v>0</v>
      </c>
      <c r="Q23" s="75">
        <f>+Acres!Q22*'Machinery Operations'!$X32</f>
        <v>0</v>
      </c>
      <c r="R23" s="75">
        <f>+Acres!R22*'Machinery Operations'!$X32</f>
        <v>0</v>
      </c>
      <c r="S23" s="75">
        <f>+Acres!S22*'Machinery Operations'!$X32</f>
        <v>0</v>
      </c>
      <c r="T23" s="75">
        <f>+Acres!T22*'Machinery Operations'!$X32</f>
        <v>0</v>
      </c>
      <c r="U23" s="75">
        <f>+Acres!U22*'Machinery Operations'!$X32</f>
        <v>0</v>
      </c>
      <c r="V23" s="75">
        <f>+Acres!V22*'Machinery Operations'!$X32</f>
        <v>0</v>
      </c>
      <c r="W23" s="75">
        <f>+Acres!W22*'Machinery Operations'!$X32</f>
        <v>0</v>
      </c>
      <c r="X23" s="75">
        <f>+Acres!X22*'Machinery Operations'!$X32</f>
        <v>0</v>
      </c>
      <c r="Y23" s="75">
        <f>+Acres!Y22*'Machinery Operations'!$X32</f>
        <v>0</v>
      </c>
      <c r="Z23" s="75">
        <f>+Acres!Z22*'Machinery Operations'!$X32</f>
        <v>0</v>
      </c>
      <c r="AA23" s="75">
        <f>+Acres!AA22*'Machinery Operations'!$X32</f>
        <v>0</v>
      </c>
      <c r="AB23" s="75">
        <f>+Acres!AB22*'Machinery Operations'!$X32</f>
        <v>0</v>
      </c>
      <c r="AC23" s="75">
        <f>+Acres!AC22*'Machinery Operations'!$X32</f>
        <v>0</v>
      </c>
      <c r="AD23" s="75">
        <f>+Acres!AD22*'Machinery Operations'!$X32</f>
        <v>0</v>
      </c>
      <c r="AE23" s="75">
        <f>+Acres!AE22*'Machinery Operations'!$X32</f>
        <v>0</v>
      </c>
      <c r="AF23" s="75">
        <f>+Acres!AF22*'Machinery Operations'!$X32</f>
        <v>0</v>
      </c>
      <c r="AG23" s="75">
        <f>+Acres!AG22*'Machinery Operations'!$X32</f>
        <v>0</v>
      </c>
      <c r="AH23" s="75">
        <f>+Acres!AH22*'Machinery Operations'!$X32</f>
        <v>0</v>
      </c>
      <c r="AI23" s="75">
        <f>+Acres!AI22*'Machinery Operations'!$X32</f>
        <v>0</v>
      </c>
      <c r="AJ23" s="75">
        <f>+Acres!AJ22*'Machinery Operations'!$X32</f>
        <v>0</v>
      </c>
      <c r="AK23" s="75">
        <f>+Acres!AK22*'Machinery Operations'!$X32</f>
        <v>0</v>
      </c>
      <c r="AL23" s="75">
        <f>+Acres!AL22*'Machinery Operations'!$X32</f>
        <v>0</v>
      </c>
      <c r="AM23" s="75">
        <f>+Acres!AM22*'Machinery Operations'!$X32</f>
        <v>0</v>
      </c>
      <c r="AN23" s="75">
        <f>+Acres!AN22*'Machinery Operations'!$X32</f>
        <v>0</v>
      </c>
      <c r="AO23" s="75">
        <f>+Acres!AO22*'Machinery Operations'!$X32</f>
        <v>0</v>
      </c>
      <c r="AP23" s="75">
        <f>+Acres!AP22*'Machinery Operations'!$X32</f>
        <v>0</v>
      </c>
      <c r="AQ23" s="75">
        <f>+Acres!AQ22*'Machinery Operations'!$X32</f>
        <v>0</v>
      </c>
    </row>
    <row r="24" spans="1:43" ht="18.75" customHeight="1" x14ac:dyDescent="0.2">
      <c r="A24" s="3" t="str">
        <f>+'Machinery Operations'!A33</f>
        <v>Activity</v>
      </c>
      <c r="B24" s="3">
        <f>+'Machinery Operations'!B33</f>
        <v>0</v>
      </c>
      <c r="C24" s="3">
        <f>+'Machinery Operations'!C33</f>
        <v>0</v>
      </c>
      <c r="D24" s="75">
        <f>+Acres!D23*'Machinery Operations'!$X33</f>
        <v>0</v>
      </c>
      <c r="E24" s="75">
        <f>+Acres!E23*'Machinery Operations'!$X33</f>
        <v>0</v>
      </c>
      <c r="F24" s="75">
        <f>+Acres!F23*'Machinery Operations'!$X33</f>
        <v>0</v>
      </c>
      <c r="G24" s="75">
        <f>+Acres!G23*'Machinery Operations'!$X33</f>
        <v>0</v>
      </c>
      <c r="H24" s="75">
        <f>+Acres!H23*'Machinery Operations'!$X33</f>
        <v>0</v>
      </c>
      <c r="I24" s="75">
        <f>+Acres!I23*'Machinery Operations'!$X33</f>
        <v>0</v>
      </c>
      <c r="J24" s="75">
        <f>+Acres!J23*'Machinery Operations'!$X33</f>
        <v>0</v>
      </c>
      <c r="K24" s="75">
        <f>+Acres!K23*'Machinery Operations'!$X33</f>
        <v>0</v>
      </c>
      <c r="L24" s="75">
        <f>+Acres!L23*'Machinery Operations'!$X33</f>
        <v>0</v>
      </c>
      <c r="M24" s="75">
        <f>+Acres!M23*'Machinery Operations'!$X33</f>
        <v>0</v>
      </c>
      <c r="N24" s="75">
        <f>+Acres!N23*'Machinery Operations'!$X33</f>
        <v>0</v>
      </c>
      <c r="O24" s="75">
        <f>+Acres!O23*'Machinery Operations'!$X33</f>
        <v>0</v>
      </c>
      <c r="P24" s="75">
        <f>+Acres!P23*'Machinery Operations'!$X33</f>
        <v>0</v>
      </c>
      <c r="Q24" s="75">
        <f>+Acres!Q23*'Machinery Operations'!$X33</f>
        <v>0</v>
      </c>
      <c r="R24" s="75">
        <f>+Acres!R23*'Machinery Operations'!$X33</f>
        <v>0</v>
      </c>
      <c r="S24" s="75">
        <f>+Acres!S23*'Machinery Operations'!$X33</f>
        <v>0</v>
      </c>
      <c r="T24" s="75">
        <f>+Acres!T23*'Machinery Operations'!$X33</f>
        <v>0</v>
      </c>
      <c r="U24" s="75">
        <f>+Acres!U23*'Machinery Operations'!$X33</f>
        <v>0</v>
      </c>
      <c r="V24" s="75">
        <f>+Acres!V23*'Machinery Operations'!$X33</f>
        <v>0</v>
      </c>
      <c r="W24" s="75">
        <f>+Acres!W23*'Machinery Operations'!$X33</f>
        <v>0</v>
      </c>
      <c r="X24" s="75">
        <f>+Acres!X23*'Machinery Operations'!$X33</f>
        <v>0</v>
      </c>
      <c r="Y24" s="75">
        <f>+Acres!Y23*'Machinery Operations'!$X33</f>
        <v>0</v>
      </c>
      <c r="Z24" s="75">
        <f>+Acres!Z23*'Machinery Operations'!$X33</f>
        <v>0</v>
      </c>
      <c r="AA24" s="75">
        <f>+Acres!AA23*'Machinery Operations'!$X33</f>
        <v>0</v>
      </c>
      <c r="AB24" s="75">
        <f>+Acres!AB23*'Machinery Operations'!$X33</f>
        <v>0</v>
      </c>
      <c r="AC24" s="75">
        <f>+Acres!AC23*'Machinery Operations'!$X33</f>
        <v>0</v>
      </c>
      <c r="AD24" s="75">
        <f>+Acres!AD23*'Machinery Operations'!$X33</f>
        <v>0</v>
      </c>
      <c r="AE24" s="75">
        <f>+Acres!AE23*'Machinery Operations'!$X33</f>
        <v>0</v>
      </c>
      <c r="AF24" s="75">
        <f>+Acres!AF23*'Machinery Operations'!$X33</f>
        <v>0</v>
      </c>
      <c r="AG24" s="75">
        <f>+Acres!AG23*'Machinery Operations'!$X33</f>
        <v>0</v>
      </c>
      <c r="AH24" s="75">
        <f>+Acres!AH23*'Machinery Operations'!$X33</f>
        <v>0</v>
      </c>
      <c r="AI24" s="75">
        <f>+Acres!AI23*'Machinery Operations'!$X33</f>
        <v>0</v>
      </c>
      <c r="AJ24" s="75">
        <f>+Acres!AJ23*'Machinery Operations'!$X33</f>
        <v>0</v>
      </c>
      <c r="AK24" s="75">
        <f>+Acres!AK23*'Machinery Operations'!$X33</f>
        <v>0</v>
      </c>
      <c r="AL24" s="75">
        <f>+Acres!AL23*'Machinery Operations'!$X33</f>
        <v>0</v>
      </c>
      <c r="AM24" s="75">
        <f>+Acres!AM23*'Machinery Operations'!$X33</f>
        <v>0</v>
      </c>
      <c r="AN24" s="75">
        <f>+Acres!AN23*'Machinery Operations'!$X33</f>
        <v>0</v>
      </c>
      <c r="AO24" s="75">
        <f>+Acres!AO23*'Machinery Operations'!$X33</f>
        <v>0</v>
      </c>
      <c r="AP24" s="75">
        <f>+Acres!AP23*'Machinery Operations'!$X33</f>
        <v>0</v>
      </c>
      <c r="AQ24" s="75">
        <f>+Acres!AQ23*'Machinery Operations'!$X33</f>
        <v>0</v>
      </c>
    </row>
    <row r="25" spans="1:43" ht="18.75" customHeight="1" x14ac:dyDescent="0.2">
      <c r="A25" s="3" t="str">
        <f>+'Machinery Operations'!A34</f>
        <v>Activity</v>
      </c>
      <c r="B25" s="3">
        <f>+'Machinery Operations'!B34</f>
        <v>0</v>
      </c>
      <c r="C25" s="3">
        <f>+'Machinery Operations'!C34</f>
        <v>0</v>
      </c>
      <c r="D25" s="75">
        <f>+Acres!D24*'Machinery Operations'!$X34</f>
        <v>0</v>
      </c>
      <c r="E25" s="75">
        <f>+Acres!E24*'Machinery Operations'!$X34</f>
        <v>0</v>
      </c>
      <c r="F25" s="75">
        <f>+Acres!F24*'Machinery Operations'!$X34</f>
        <v>0</v>
      </c>
      <c r="G25" s="75">
        <f>+Acres!G24*'Machinery Operations'!$X34</f>
        <v>0</v>
      </c>
      <c r="H25" s="75">
        <f>+Acres!H24*'Machinery Operations'!$X34</f>
        <v>0</v>
      </c>
      <c r="I25" s="75">
        <f>+Acres!I24*'Machinery Operations'!$X34</f>
        <v>0</v>
      </c>
      <c r="J25" s="75">
        <f>+Acres!J24*'Machinery Operations'!$X34</f>
        <v>0</v>
      </c>
      <c r="K25" s="75">
        <f>+Acres!K24*'Machinery Operations'!$X34</f>
        <v>0</v>
      </c>
      <c r="L25" s="75">
        <f>+Acres!L24*'Machinery Operations'!$X34</f>
        <v>0</v>
      </c>
      <c r="M25" s="75">
        <f>+Acres!M24*'Machinery Operations'!$X34</f>
        <v>0</v>
      </c>
      <c r="N25" s="75">
        <f>+Acres!N24*'Machinery Operations'!$X34</f>
        <v>0</v>
      </c>
      <c r="O25" s="75">
        <f>+Acres!O24*'Machinery Operations'!$X34</f>
        <v>0</v>
      </c>
      <c r="P25" s="75">
        <f>+Acres!P24*'Machinery Operations'!$X34</f>
        <v>0</v>
      </c>
      <c r="Q25" s="75">
        <f>+Acres!Q24*'Machinery Operations'!$X34</f>
        <v>0</v>
      </c>
      <c r="R25" s="75">
        <f>+Acres!R24*'Machinery Operations'!$X34</f>
        <v>0</v>
      </c>
      <c r="S25" s="75">
        <f>+Acres!S24*'Machinery Operations'!$X34</f>
        <v>0</v>
      </c>
      <c r="T25" s="75">
        <f>+Acres!T24*'Machinery Operations'!$X34</f>
        <v>0</v>
      </c>
      <c r="U25" s="75">
        <f>+Acres!U24*'Machinery Operations'!$X34</f>
        <v>0</v>
      </c>
      <c r="V25" s="75">
        <f>+Acres!V24*'Machinery Operations'!$X34</f>
        <v>0</v>
      </c>
      <c r="W25" s="75">
        <f>+Acres!W24*'Machinery Operations'!$X34</f>
        <v>0</v>
      </c>
      <c r="X25" s="75">
        <f>+Acres!X24*'Machinery Operations'!$X34</f>
        <v>0</v>
      </c>
      <c r="Y25" s="75">
        <f>+Acres!Y24*'Machinery Operations'!$X34</f>
        <v>0</v>
      </c>
      <c r="Z25" s="75">
        <f>+Acres!Z24*'Machinery Operations'!$X34</f>
        <v>0</v>
      </c>
      <c r="AA25" s="75">
        <f>+Acres!AA24*'Machinery Operations'!$X34</f>
        <v>0</v>
      </c>
      <c r="AB25" s="75">
        <f>+Acres!AB24*'Machinery Operations'!$X34</f>
        <v>0</v>
      </c>
      <c r="AC25" s="75">
        <f>+Acres!AC24*'Machinery Operations'!$X34</f>
        <v>0</v>
      </c>
      <c r="AD25" s="75">
        <f>+Acres!AD24*'Machinery Operations'!$X34</f>
        <v>0</v>
      </c>
      <c r="AE25" s="75">
        <f>+Acres!AE24*'Machinery Operations'!$X34</f>
        <v>0</v>
      </c>
      <c r="AF25" s="75">
        <f>+Acres!AF24*'Machinery Operations'!$X34</f>
        <v>0</v>
      </c>
      <c r="AG25" s="75">
        <f>+Acres!AG24*'Machinery Operations'!$X34</f>
        <v>0</v>
      </c>
      <c r="AH25" s="75">
        <f>+Acres!AH24*'Machinery Operations'!$X34</f>
        <v>0</v>
      </c>
      <c r="AI25" s="75">
        <f>+Acres!AI24*'Machinery Operations'!$X34</f>
        <v>0</v>
      </c>
      <c r="AJ25" s="75">
        <f>+Acres!AJ24*'Machinery Operations'!$X34</f>
        <v>0</v>
      </c>
      <c r="AK25" s="75">
        <f>+Acres!AK24*'Machinery Operations'!$X34</f>
        <v>0</v>
      </c>
      <c r="AL25" s="75">
        <f>+Acres!AL24*'Machinery Operations'!$X34</f>
        <v>0</v>
      </c>
      <c r="AM25" s="75">
        <f>+Acres!AM24*'Machinery Operations'!$X34</f>
        <v>0</v>
      </c>
      <c r="AN25" s="75">
        <f>+Acres!AN24*'Machinery Operations'!$X34</f>
        <v>0</v>
      </c>
      <c r="AO25" s="75">
        <f>+Acres!AO24*'Machinery Operations'!$X34</f>
        <v>0</v>
      </c>
      <c r="AP25" s="75">
        <f>+Acres!AP24*'Machinery Operations'!$X34</f>
        <v>0</v>
      </c>
      <c r="AQ25" s="75">
        <f>+Acres!AQ24*'Machinery Operations'!$X34</f>
        <v>0</v>
      </c>
    </row>
    <row r="26" spans="1:43" ht="18.75" customHeight="1" x14ac:dyDescent="0.2">
      <c r="A26" s="3" t="str">
        <f>+'Machinery Operations'!A35</f>
        <v>Activity</v>
      </c>
      <c r="B26" s="3">
        <f>+'Machinery Operations'!B35</f>
        <v>0</v>
      </c>
      <c r="C26" s="3">
        <f>+'Machinery Operations'!C35</f>
        <v>0</v>
      </c>
      <c r="D26" s="75">
        <f>+Acres!D25*'Machinery Operations'!$X35</f>
        <v>0</v>
      </c>
      <c r="E26" s="75">
        <f>+Acres!E25*'Machinery Operations'!$X35</f>
        <v>0</v>
      </c>
      <c r="F26" s="75">
        <f>+Acres!F25*'Machinery Operations'!$X35</f>
        <v>0</v>
      </c>
      <c r="G26" s="75">
        <f>+Acres!G25*'Machinery Operations'!$X35</f>
        <v>0</v>
      </c>
      <c r="H26" s="75">
        <f>+Acres!H25*'Machinery Operations'!$X35</f>
        <v>0</v>
      </c>
      <c r="I26" s="75">
        <f>+Acres!I25*'Machinery Operations'!$X35</f>
        <v>0</v>
      </c>
      <c r="J26" s="75">
        <f>+Acres!J25*'Machinery Operations'!$X35</f>
        <v>0</v>
      </c>
      <c r="K26" s="75">
        <f>+Acres!K25*'Machinery Operations'!$X35</f>
        <v>0</v>
      </c>
      <c r="L26" s="75">
        <f>+Acres!L25*'Machinery Operations'!$X35</f>
        <v>0</v>
      </c>
      <c r="M26" s="75">
        <f>+Acres!M25*'Machinery Operations'!$X35</f>
        <v>0</v>
      </c>
      <c r="N26" s="75">
        <f>+Acres!N25*'Machinery Operations'!$X35</f>
        <v>0</v>
      </c>
      <c r="O26" s="75">
        <f>+Acres!O25*'Machinery Operations'!$X35</f>
        <v>0</v>
      </c>
      <c r="P26" s="75">
        <f>+Acres!P25*'Machinery Operations'!$X35</f>
        <v>0</v>
      </c>
      <c r="Q26" s="75">
        <f>+Acres!Q25*'Machinery Operations'!$X35</f>
        <v>0</v>
      </c>
      <c r="R26" s="75">
        <f>+Acres!R25*'Machinery Operations'!$X35</f>
        <v>0</v>
      </c>
      <c r="S26" s="75">
        <f>+Acres!S25*'Machinery Operations'!$X35</f>
        <v>0</v>
      </c>
      <c r="T26" s="75">
        <f>+Acres!T25*'Machinery Operations'!$X35</f>
        <v>0</v>
      </c>
      <c r="U26" s="75">
        <f>+Acres!U25*'Machinery Operations'!$X35</f>
        <v>0</v>
      </c>
      <c r="V26" s="75">
        <f>+Acres!V25*'Machinery Operations'!$X35</f>
        <v>0</v>
      </c>
      <c r="W26" s="75">
        <f>+Acres!W25*'Machinery Operations'!$X35</f>
        <v>0</v>
      </c>
      <c r="X26" s="75">
        <f>+Acres!X25*'Machinery Operations'!$X35</f>
        <v>0</v>
      </c>
      <c r="Y26" s="75">
        <f>+Acres!Y25*'Machinery Operations'!$X35</f>
        <v>0</v>
      </c>
      <c r="Z26" s="75">
        <f>+Acres!Z25*'Machinery Operations'!$X35</f>
        <v>0</v>
      </c>
      <c r="AA26" s="75">
        <f>+Acres!AA25*'Machinery Operations'!$X35</f>
        <v>0</v>
      </c>
      <c r="AB26" s="75">
        <f>+Acres!AB25*'Machinery Operations'!$X35</f>
        <v>0</v>
      </c>
      <c r="AC26" s="75">
        <f>+Acres!AC25*'Machinery Operations'!$X35</f>
        <v>0</v>
      </c>
      <c r="AD26" s="75">
        <f>+Acres!AD25*'Machinery Operations'!$X35</f>
        <v>0</v>
      </c>
      <c r="AE26" s="75">
        <f>+Acres!AE25*'Machinery Operations'!$X35</f>
        <v>0</v>
      </c>
      <c r="AF26" s="75">
        <f>+Acres!AF25*'Machinery Operations'!$X35</f>
        <v>0</v>
      </c>
      <c r="AG26" s="75">
        <f>+Acres!AG25*'Machinery Operations'!$X35</f>
        <v>0</v>
      </c>
      <c r="AH26" s="75">
        <f>+Acres!AH25*'Machinery Operations'!$X35</f>
        <v>0</v>
      </c>
      <c r="AI26" s="75">
        <f>+Acres!AI25*'Machinery Operations'!$X35</f>
        <v>0</v>
      </c>
      <c r="AJ26" s="75">
        <f>+Acres!AJ25*'Machinery Operations'!$X35</f>
        <v>0</v>
      </c>
      <c r="AK26" s="75">
        <f>+Acres!AK25*'Machinery Operations'!$X35</f>
        <v>0</v>
      </c>
      <c r="AL26" s="75">
        <f>+Acres!AL25*'Machinery Operations'!$X35</f>
        <v>0</v>
      </c>
      <c r="AM26" s="75">
        <f>+Acres!AM25*'Machinery Operations'!$X35</f>
        <v>0</v>
      </c>
      <c r="AN26" s="75">
        <f>+Acres!AN25*'Machinery Operations'!$X35</f>
        <v>0</v>
      </c>
      <c r="AO26" s="75">
        <f>+Acres!AO25*'Machinery Operations'!$X35</f>
        <v>0</v>
      </c>
      <c r="AP26" s="75">
        <f>+Acres!AP25*'Machinery Operations'!$X35</f>
        <v>0</v>
      </c>
      <c r="AQ26" s="75">
        <f>+Acres!AQ25*'Machinery Operations'!$X35</f>
        <v>0</v>
      </c>
    </row>
    <row r="27" spans="1:43" ht="18.75" customHeight="1" x14ac:dyDescent="0.2">
      <c r="A27" s="3" t="str">
        <f>+'Machinery Operations'!A36</f>
        <v>Activity</v>
      </c>
      <c r="B27" s="3">
        <f>+'Machinery Operations'!B36</f>
        <v>0</v>
      </c>
      <c r="C27" s="3">
        <f>+'Machinery Operations'!C36</f>
        <v>0</v>
      </c>
      <c r="D27" s="75">
        <f>+Acres!D26*'Machinery Operations'!$X36</f>
        <v>0</v>
      </c>
      <c r="E27" s="75">
        <f>+Acres!E26*'Machinery Operations'!$X36</f>
        <v>0</v>
      </c>
      <c r="F27" s="75">
        <f>+Acres!F26*'Machinery Operations'!$X36</f>
        <v>0</v>
      </c>
      <c r="G27" s="75">
        <f>+Acres!G26*'Machinery Operations'!$X36</f>
        <v>0</v>
      </c>
      <c r="H27" s="75">
        <f>+Acres!H26*'Machinery Operations'!$X36</f>
        <v>0</v>
      </c>
      <c r="I27" s="75">
        <f>+Acres!I26*'Machinery Operations'!$X36</f>
        <v>0</v>
      </c>
      <c r="J27" s="75">
        <f>+Acres!J26*'Machinery Operations'!$X36</f>
        <v>0</v>
      </c>
      <c r="K27" s="75">
        <f>+Acres!K26*'Machinery Operations'!$X36</f>
        <v>0</v>
      </c>
      <c r="L27" s="75">
        <f>+Acres!L26*'Machinery Operations'!$X36</f>
        <v>0</v>
      </c>
      <c r="M27" s="75">
        <f>+Acres!M26*'Machinery Operations'!$X36</f>
        <v>0</v>
      </c>
      <c r="N27" s="75">
        <f>+Acres!N26*'Machinery Operations'!$X36</f>
        <v>0</v>
      </c>
      <c r="O27" s="75">
        <f>+Acres!O26*'Machinery Operations'!$X36</f>
        <v>0</v>
      </c>
      <c r="P27" s="75">
        <f>+Acres!P26*'Machinery Operations'!$X36</f>
        <v>0</v>
      </c>
      <c r="Q27" s="75">
        <f>+Acres!Q26*'Machinery Operations'!$X36</f>
        <v>0</v>
      </c>
      <c r="R27" s="75">
        <f>+Acres!R26*'Machinery Operations'!$X36</f>
        <v>0</v>
      </c>
      <c r="S27" s="75">
        <f>+Acres!S26*'Machinery Operations'!$X36</f>
        <v>0</v>
      </c>
      <c r="T27" s="75">
        <f>+Acres!T26*'Machinery Operations'!$X36</f>
        <v>0</v>
      </c>
      <c r="U27" s="75">
        <f>+Acres!U26*'Machinery Operations'!$X36</f>
        <v>0</v>
      </c>
      <c r="V27" s="75">
        <f>+Acres!V26*'Machinery Operations'!$X36</f>
        <v>0</v>
      </c>
      <c r="W27" s="75">
        <f>+Acres!W26*'Machinery Operations'!$X36</f>
        <v>0</v>
      </c>
      <c r="X27" s="75">
        <f>+Acres!X26*'Machinery Operations'!$X36</f>
        <v>0</v>
      </c>
      <c r="Y27" s="75">
        <f>+Acres!Y26*'Machinery Operations'!$X36</f>
        <v>0</v>
      </c>
      <c r="Z27" s="75">
        <f>+Acres!Z26*'Machinery Operations'!$X36</f>
        <v>0</v>
      </c>
      <c r="AA27" s="75">
        <f>+Acres!AA26*'Machinery Operations'!$X36</f>
        <v>0</v>
      </c>
      <c r="AB27" s="75">
        <f>+Acres!AB26*'Machinery Operations'!$X36</f>
        <v>0</v>
      </c>
      <c r="AC27" s="75">
        <f>+Acres!AC26*'Machinery Operations'!$X36</f>
        <v>0</v>
      </c>
      <c r="AD27" s="75">
        <f>+Acres!AD26*'Machinery Operations'!$X36</f>
        <v>0</v>
      </c>
      <c r="AE27" s="75">
        <f>+Acres!AE26*'Machinery Operations'!$X36</f>
        <v>0</v>
      </c>
      <c r="AF27" s="75">
        <f>+Acres!AF26*'Machinery Operations'!$X36</f>
        <v>0</v>
      </c>
      <c r="AG27" s="75">
        <f>+Acres!AG26*'Machinery Operations'!$X36</f>
        <v>0</v>
      </c>
      <c r="AH27" s="75">
        <f>+Acres!AH26*'Machinery Operations'!$X36</f>
        <v>0</v>
      </c>
      <c r="AI27" s="75">
        <f>+Acres!AI26*'Machinery Operations'!$X36</f>
        <v>0</v>
      </c>
      <c r="AJ27" s="75">
        <f>+Acres!AJ26*'Machinery Operations'!$X36</f>
        <v>0</v>
      </c>
      <c r="AK27" s="75">
        <f>+Acres!AK26*'Machinery Operations'!$X36</f>
        <v>0</v>
      </c>
      <c r="AL27" s="75">
        <f>+Acres!AL26*'Machinery Operations'!$X36</f>
        <v>0</v>
      </c>
      <c r="AM27" s="75">
        <f>+Acres!AM26*'Machinery Operations'!$X36</f>
        <v>0</v>
      </c>
      <c r="AN27" s="75">
        <f>+Acres!AN26*'Machinery Operations'!$X36</f>
        <v>0</v>
      </c>
      <c r="AO27" s="75">
        <f>+Acres!AO26*'Machinery Operations'!$X36</f>
        <v>0</v>
      </c>
      <c r="AP27" s="75">
        <f>+Acres!AP26*'Machinery Operations'!$X36</f>
        <v>0</v>
      </c>
      <c r="AQ27" s="75">
        <f>+Acres!AQ26*'Machinery Operations'!$X36</f>
        <v>0</v>
      </c>
    </row>
    <row r="28" spans="1:43" ht="18.75" customHeight="1" x14ac:dyDescent="0.2">
      <c r="A28" s="3" t="str">
        <f>+'Machinery Operations'!A37</f>
        <v>Activity</v>
      </c>
      <c r="B28" s="3">
        <f>+'Machinery Operations'!B37</f>
        <v>0</v>
      </c>
      <c r="C28" s="3">
        <f>+'Machinery Operations'!C37</f>
        <v>0</v>
      </c>
      <c r="D28" s="75">
        <f>+Acres!D27*'Machinery Operations'!$X37</f>
        <v>0</v>
      </c>
      <c r="E28" s="75">
        <f>+Acres!E27*'Machinery Operations'!$X37</f>
        <v>0</v>
      </c>
      <c r="F28" s="75">
        <f>+Acres!F27*'Machinery Operations'!$X37</f>
        <v>0</v>
      </c>
      <c r="G28" s="75">
        <f>+Acres!G27*'Machinery Operations'!$X37</f>
        <v>0</v>
      </c>
      <c r="H28" s="75">
        <f>+Acres!H27*'Machinery Operations'!$X37</f>
        <v>0</v>
      </c>
      <c r="I28" s="75">
        <f>+Acres!I27*'Machinery Operations'!$X37</f>
        <v>0</v>
      </c>
      <c r="J28" s="75">
        <f>+Acres!J27*'Machinery Operations'!$X37</f>
        <v>0</v>
      </c>
      <c r="K28" s="75">
        <f>+Acres!K27*'Machinery Operations'!$X37</f>
        <v>0</v>
      </c>
      <c r="L28" s="75">
        <f>+Acres!L27*'Machinery Operations'!$X37</f>
        <v>0</v>
      </c>
      <c r="M28" s="75">
        <f>+Acres!M27*'Machinery Operations'!$X37</f>
        <v>0</v>
      </c>
      <c r="N28" s="75">
        <f>+Acres!N27*'Machinery Operations'!$X37</f>
        <v>0</v>
      </c>
      <c r="O28" s="75">
        <f>+Acres!O27*'Machinery Operations'!$X37</f>
        <v>0</v>
      </c>
      <c r="P28" s="75">
        <f>+Acres!P27*'Machinery Operations'!$X37</f>
        <v>0</v>
      </c>
      <c r="Q28" s="75">
        <f>+Acres!Q27*'Machinery Operations'!$X37</f>
        <v>0</v>
      </c>
      <c r="R28" s="75">
        <f>+Acres!R27*'Machinery Operations'!$X37</f>
        <v>0</v>
      </c>
      <c r="S28" s="75">
        <f>+Acres!S27*'Machinery Operations'!$X37</f>
        <v>0</v>
      </c>
      <c r="T28" s="75">
        <f>+Acres!T27*'Machinery Operations'!$X37</f>
        <v>0</v>
      </c>
      <c r="U28" s="75">
        <f>+Acres!U27*'Machinery Operations'!$X37</f>
        <v>0</v>
      </c>
      <c r="V28" s="75">
        <f>+Acres!V27*'Machinery Operations'!$X37</f>
        <v>0</v>
      </c>
      <c r="W28" s="75">
        <f>+Acres!W27*'Machinery Operations'!$X37</f>
        <v>0</v>
      </c>
      <c r="X28" s="75">
        <f>+Acres!X27*'Machinery Operations'!$X37</f>
        <v>0</v>
      </c>
      <c r="Y28" s="75">
        <f>+Acres!Y27*'Machinery Operations'!$X37</f>
        <v>0</v>
      </c>
      <c r="Z28" s="75">
        <f>+Acres!Z27*'Machinery Operations'!$X37</f>
        <v>0</v>
      </c>
      <c r="AA28" s="75">
        <f>+Acres!AA27*'Machinery Operations'!$X37</f>
        <v>0</v>
      </c>
      <c r="AB28" s="75">
        <f>+Acres!AB27*'Machinery Operations'!$X37</f>
        <v>0</v>
      </c>
      <c r="AC28" s="75">
        <f>+Acres!AC27*'Machinery Operations'!$X37</f>
        <v>0</v>
      </c>
      <c r="AD28" s="75">
        <f>+Acres!AD27*'Machinery Operations'!$X37</f>
        <v>0</v>
      </c>
      <c r="AE28" s="75">
        <f>+Acres!AE27*'Machinery Operations'!$X37</f>
        <v>0</v>
      </c>
      <c r="AF28" s="75">
        <f>+Acres!AF27*'Machinery Operations'!$X37</f>
        <v>0</v>
      </c>
      <c r="AG28" s="75">
        <f>+Acres!AG27*'Machinery Operations'!$X37</f>
        <v>0</v>
      </c>
      <c r="AH28" s="75">
        <f>+Acres!AH27*'Machinery Operations'!$X37</f>
        <v>0</v>
      </c>
      <c r="AI28" s="75">
        <f>+Acres!AI27*'Machinery Operations'!$X37</f>
        <v>0</v>
      </c>
      <c r="AJ28" s="75">
        <f>+Acres!AJ27*'Machinery Operations'!$X37</f>
        <v>0</v>
      </c>
      <c r="AK28" s="75">
        <f>+Acres!AK27*'Machinery Operations'!$X37</f>
        <v>0</v>
      </c>
      <c r="AL28" s="75">
        <f>+Acres!AL27*'Machinery Operations'!$X37</f>
        <v>0</v>
      </c>
      <c r="AM28" s="75">
        <f>+Acres!AM27*'Machinery Operations'!$X37</f>
        <v>0</v>
      </c>
      <c r="AN28" s="75">
        <f>+Acres!AN27*'Machinery Operations'!$X37</f>
        <v>0</v>
      </c>
      <c r="AO28" s="75">
        <f>+Acres!AO27*'Machinery Operations'!$X37</f>
        <v>0</v>
      </c>
      <c r="AP28" s="75">
        <f>+Acres!AP27*'Machinery Operations'!$X37</f>
        <v>0</v>
      </c>
      <c r="AQ28" s="75">
        <f>+Acres!AQ27*'Machinery Operations'!$X37</f>
        <v>0</v>
      </c>
    </row>
    <row r="29" spans="1:43" ht="18.75" customHeight="1" x14ac:dyDescent="0.2">
      <c r="A29" s="3" t="str">
        <f>+'Machinery Operations'!A38</f>
        <v>Activity</v>
      </c>
      <c r="B29" s="3">
        <f>+'Machinery Operations'!B38</f>
        <v>0</v>
      </c>
      <c r="C29" s="3">
        <f>+'Machinery Operations'!C38</f>
        <v>0</v>
      </c>
      <c r="D29" s="75">
        <f>+Acres!D28*'Machinery Operations'!$X38</f>
        <v>0</v>
      </c>
      <c r="E29" s="75">
        <f>+Acres!E28*'Machinery Operations'!$X38</f>
        <v>0</v>
      </c>
      <c r="F29" s="75">
        <f>+Acres!F28*'Machinery Operations'!$X38</f>
        <v>0</v>
      </c>
      <c r="G29" s="75">
        <f>+Acres!G28*'Machinery Operations'!$X38</f>
        <v>0</v>
      </c>
      <c r="H29" s="75">
        <f>+Acres!H28*'Machinery Operations'!$X38</f>
        <v>0</v>
      </c>
      <c r="I29" s="75">
        <f>+Acres!I28*'Machinery Operations'!$X38</f>
        <v>0</v>
      </c>
      <c r="J29" s="75">
        <f>+Acres!J28*'Machinery Operations'!$X38</f>
        <v>0</v>
      </c>
      <c r="K29" s="75">
        <f>+Acres!K28*'Machinery Operations'!$X38</f>
        <v>0</v>
      </c>
      <c r="L29" s="75">
        <f>+Acres!L28*'Machinery Operations'!$X38</f>
        <v>0</v>
      </c>
      <c r="M29" s="75">
        <f>+Acres!M28*'Machinery Operations'!$X38</f>
        <v>0</v>
      </c>
      <c r="N29" s="75">
        <f>+Acres!N28*'Machinery Operations'!$X38</f>
        <v>0</v>
      </c>
      <c r="O29" s="75">
        <f>+Acres!O28*'Machinery Operations'!$X38</f>
        <v>0</v>
      </c>
      <c r="P29" s="75">
        <f>+Acres!P28*'Machinery Operations'!$X38</f>
        <v>0</v>
      </c>
      <c r="Q29" s="75">
        <f>+Acres!Q28*'Machinery Operations'!$X38</f>
        <v>0</v>
      </c>
      <c r="R29" s="75">
        <f>+Acres!R28*'Machinery Operations'!$X38</f>
        <v>0</v>
      </c>
      <c r="S29" s="75">
        <f>+Acres!S28*'Machinery Operations'!$X38</f>
        <v>0</v>
      </c>
      <c r="T29" s="75">
        <f>+Acres!T28*'Machinery Operations'!$X38</f>
        <v>0</v>
      </c>
      <c r="U29" s="75">
        <f>+Acres!U28*'Machinery Operations'!$X38</f>
        <v>0</v>
      </c>
      <c r="V29" s="75">
        <f>+Acres!V28*'Machinery Operations'!$X38</f>
        <v>0</v>
      </c>
      <c r="W29" s="75">
        <f>+Acres!W28*'Machinery Operations'!$X38</f>
        <v>0</v>
      </c>
      <c r="X29" s="75">
        <f>+Acres!X28*'Machinery Operations'!$X38</f>
        <v>0</v>
      </c>
      <c r="Y29" s="75">
        <f>+Acres!Y28*'Machinery Operations'!$X38</f>
        <v>0</v>
      </c>
      <c r="Z29" s="75">
        <f>+Acres!Z28*'Machinery Operations'!$X38</f>
        <v>0</v>
      </c>
      <c r="AA29" s="75">
        <f>+Acres!AA28*'Machinery Operations'!$X38</f>
        <v>0</v>
      </c>
      <c r="AB29" s="75">
        <f>+Acres!AB28*'Machinery Operations'!$X38</f>
        <v>0</v>
      </c>
      <c r="AC29" s="75">
        <f>+Acres!AC28*'Machinery Operations'!$X38</f>
        <v>0</v>
      </c>
      <c r="AD29" s="75">
        <f>+Acres!AD28*'Machinery Operations'!$X38</f>
        <v>0</v>
      </c>
      <c r="AE29" s="75">
        <f>+Acres!AE28*'Machinery Operations'!$X38</f>
        <v>0</v>
      </c>
      <c r="AF29" s="75">
        <f>+Acres!AF28*'Machinery Operations'!$X38</f>
        <v>0</v>
      </c>
      <c r="AG29" s="75">
        <f>+Acres!AG28*'Machinery Operations'!$X38</f>
        <v>0</v>
      </c>
      <c r="AH29" s="75">
        <f>+Acres!AH28*'Machinery Operations'!$X38</f>
        <v>0</v>
      </c>
      <c r="AI29" s="75">
        <f>+Acres!AI28*'Machinery Operations'!$X38</f>
        <v>0</v>
      </c>
      <c r="AJ29" s="75">
        <f>+Acres!AJ28*'Machinery Operations'!$X38</f>
        <v>0</v>
      </c>
      <c r="AK29" s="75">
        <f>+Acres!AK28*'Machinery Operations'!$X38</f>
        <v>0</v>
      </c>
      <c r="AL29" s="75">
        <f>+Acres!AL28*'Machinery Operations'!$X38</f>
        <v>0</v>
      </c>
      <c r="AM29" s="75">
        <f>+Acres!AM28*'Machinery Operations'!$X38</f>
        <v>0</v>
      </c>
      <c r="AN29" s="75">
        <f>+Acres!AN28*'Machinery Operations'!$X38</f>
        <v>0</v>
      </c>
      <c r="AO29" s="75">
        <f>+Acres!AO28*'Machinery Operations'!$X38</f>
        <v>0</v>
      </c>
      <c r="AP29" s="75">
        <f>+Acres!AP28*'Machinery Operations'!$X38</f>
        <v>0</v>
      </c>
      <c r="AQ29" s="75">
        <f>+Acres!AQ28*'Machinery Operations'!$X38</f>
        <v>0</v>
      </c>
    </row>
    <row r="30" spans="1:43" ht="18.75" customHeight="1" x14ac:dyDescent="0.2">
      <c r="A30" s="3" t="str">
        <f>+'Machinery Operations'!A39</f>
        <v>Activity</v>
      </c>
      <c r="B30" s="3">
        <f>+'Machinery Operations'!B39</f>
        <v>0</v>
      </c>
      <c r="C30" s="3">
        <f>+'Machinery Operations'!C39</f>
        <v>0</v>
      </c>
      <c r="D30" s="75">
        <f>+Acres!D29*'Machinery Operations'!$X39</f>
        <v>0</v>
      </c>
      <c r="E30" s="75">
        <f>+Acres!E29*'Machinery Operations'!$X39</f>
        <v>0</v>
      </c>
      <c r="F30" s="75">
        <f>+Acres!F29*'Machinery Operations'!$X39</f>
        <v>0</v>
      </c>
      <c r="G30" s="75">
        <f>+Acres!G29*'Machinery Operations'!$X39</f>
        <v>0</v>
      </c>
      <c r="H30" s="75">
        <f>+Acres!H29*'Machinery Operations'!$X39</f>
        <v>0</v>
      </c>
      <c r="I30" s="75">
        <f>+Acres!I29*'Machinery Operations'!$X39</f>
        <v>0</v>
      </c>
      <c r="J30" s="75">
        <f>+Acres!J29*'Machinery Operations'!$X39</f>
        <v>0</v>
      </c>
      <c r="K30" s="75">
        <f>+Acres!K29*'Machinery Operations'!$X39</f>
        <v>0</v>
      </c>
      <c r="L30" s="75">
        <f>+Acres!L29*'Machinery Operations'!$X39</f>
        <v>0</v>
      </c>
      <c r="M30" s="75">
        <f>+Acres!M29*'Machinery Operations'!$X39</f>
        <v>0</v>
      </c>
      <c r="N30" s="75">
        <f>+Acres!N29*'Machinery Operations'!$X39</f>
        <v>0</v>
      </c>
      <c r="O30" s="75">
        <f>+Acres!O29*'Machinery Operations'!$X39</f>
        <v>0</v>
      </c>
      <c r="P30" s="75">
        <f>+Acres!P29*'Machinery Operations'!$X39</f>
        <v>0</v>
      </c>
      <c r="Q30" s="75">
        <f>+Acres!Q29*'Machinery Operations'!$X39</f>
        <v>0</v>
      </c>
      <c r="R30" s="75">
        <f>+Acres!R29*'Machinery Operations'!$X39</f>
        <v>0</v>
      </c>
      <c r="S30" s="75">
        <f>+Acres!S29*'Machinery Operations'!$X39</f>
        <v>0</v>
      </c>
      <c r="T30" s="75">
        <f>+Acres!T29*'Machinery Operations'!$X39</f>
        <v>0</v>
      </c>
      <c r="U30" s="75">
        <f>+Acres!U29*'Machinery Operations'!$X39</f>
        <v>0</v>
      </c>
      <c r="V30" s="75">
        <f>+Acres!V29*'Machinery Operations'!$X39</f>
        <v>0</v>
      </c>
      <c r="W30" s="75">
        <f>+Acres!W29*'Machinery Operations'!$X39</f>
        <v>0</v>
      </c>
      <c r="X30" s="75">
        <f>+Acres!X29*'Machinery Operations'!$X39</f>
        <v>0</v>
      </c>
      <c r="Y30" s="75">
        <f>+Acres!Y29*'Machinery Operations'!$X39</f>
        <v>0</v>
      </c>
      <c r="Z30" s="75">
        <f>+Acres!Z29*'Machinery Operations'!$X39</f>
        <v>0</v>
      </c>
      <c r="AA30" s="75">
        <f>+Acres!AA29*'Machinery Operations'!$X39</f>
        <v>0</v>
      </c>
      <c r="AB30" s="75">
        <f>+Acres!AB29*'Machinery Operations'!$X39</f>
        <v>0</v>
      </c>
      <c r="AC30" s="75">
        <f>+Acres!AC29*'Machinery Operations'!$X39</f>
        <v>0</v>
      </c>
      <c r="AD30" s="75">
        <f>+Acres!AD29*'Machinery Operations'!$X39</f>
        <v>0</v>
      </c>
      <c r="AE30" s="75">
        <f>+Acres!AE29*'Machinery Operations'!$X39</f>
        <v>0</v>
      </c>
      <c r="AF30" s="75">
        <f>+Acres!AF29*'Machinery Operations'!$X39</f>
        <v>0</v>
      </c>
      <c r="AG30" s="75">
        <f>+Acres!AG29*'Machinery Operations'!$X39</f>
        <v>0</v>
      </c>
      <c r="AH30" s="75">
        <f>+Acres!AH29*'Machinery Operations'!$X39</f>
        <v>0</v>
      </c>
      <c r="AI30" s="75">
        <f>+Acres!AI29*'Machinery Operations'!$X39</f>
        <v>0</v>
      </c>
      <c r="AJ30" s="75">
        <f>+Acres!AJ29*'Machinery Operations'!$X39</f>
        <v>0</v>
      </c>
      <c r="AK30" s="75">
        <f>+Acres!AK29*'Machinery Operations'!$X39</f>
        <v>0</v>
      </c>
      <c r="AL30" s="75">
        <f>+Acres!AL29*'Machinery Operations'!$X39</f>
        <v>0</v>
      </c>
      <c r="AM30" s="75">
        <f>+Acres!AM29*'Machinery Operations'!$X39</f>
        <v>0</v>
      </c>
      <c r="AN30" s="75">
        <f>+Acres!AN29*'Machinery Operations'!$X39</f>
        <v>0</v>
      </c>
      <c r="AO30" s="75">
        <f>+Acres!AO29*'Machinery Operations'!$X39</f>
        <v>0</v>
      </c>
      <c r="AP30" s="75">
        <f>+Acres!AP29*'Machinery Operations'!$X39</f>
        <v>0</v>
      </c>
      <c r="AQ30" s="75">
        <f>+Acres!AQ29*'Machinery Operations'!$X39</f>
        <v>0</v>
      </c>
    </row>
    <row r="31" spans="1:43" ht="18.75" customHeight="1" x14ac:dyDescent="0.2">
      <c r="A31" s="3" t="str">
        <f>+'Machinery Operations'!A40</f>
        <v>Activity</v>
      </c>
      <c r="B31" s="3">
        <f>+'Machinery Operations'!B40</f>
        <v>0</v>
      </c>
      <c r="C31" s="3">
        <f>+'Machinery Operations'!C40</f>
        <v>0</v>
      </c>
      <c r="D31" s="75">
        <f>+Acres!D30*'Machinery Operations'!$X40</f>
        <v>0</v>
      </c>
      <c r="E31" s="75">
        <f>+Acres!E30*'Machinery Operations'!$X40</f>
        <v>0</v>
      </c>
      <c r="F31" s="75">
        <f>+Acres!F30*'Machinery Operations'!$X40</f>
        <v>0</v>
      </c>
      <c r="G31" s="75">
        <f>+Acres!G30*'Machinery Operations'!$X40</f>
        <v>0</v>
      </c>
      <c r="H31" s="75">
        <f>+Acres!H30*'Machinery Operations'!$X40</f>
        <v>0</v>
      </c>
      <c r="I31" s="75">
        <f>+Acres!I30*'Machinery Operations'!$X40</f>
        <v>0</v>
      </c>
      <c r="J31" s="75">
        <f>+Acres!J30*'Machinery Operations'!$X40</f>
        <v>0</v>
      </c>
      <c r="K31" s="75">
        <f>+Acres!K30*'Machinery Operations'!$X40</f>
        <v>0</v>
      </c>
      <c r="L31" s="75">
        <f>+Acres!L30*'Machinery Operations'!$X40</f>
        <v>0</v>
      </c>
      <c r="M31" s="75">
        <f>+Acres!M30*'Machinery Operations'!$X40</f>
        <v>0</v>
      </c>
      <c r="N31" s="75">
        <f>+Acres!N30*'Machinery Operations'!$X40</f>
        <v>0</v>
      </c>
      <c r="O31" s="75">
        <f>+Acres!O30*'Machinery Operations'!$X40</f>
        <v>0</v>
      </c>
      <c r="P31" s="75">
        <f>+Acres!P30*'Machinery Operations'!$X40</f>
        <v>0</v>
      </c>
      <c r="Q31" s="75">
        <f>+Acres!Q30*'Machinery Operations'!$X40</f>
        <v>0</v>
      </c>
      <c r="R31" s="75">
        <f>+Acres!R30*'Machinery Operations'!$X40</f>
        <v>0</v>
      </c>
      <c r="S31" s="75">
        <f>+Acres!S30*'Machinery Operations'!$X40</f>
        <v>0</v>
      </c>
      <c r="T31" s="75">
        <f>+Acres!T30*'Machinery Operations'!$X40</f>
        <v>0</v>
      </c>
      <c r="U31" s="75">
        <f>+Acres!U30*'Machinery Operations'!$X40</f>
        <v>0</v>
      </c>
      <c r="V31" s="75">
        <f>+Acres!V30*'Machinery Operations'!$X40</f>
        <v>0</v>
      </c>
      <c r="W31" s="75">
        <f>+Acres!W30*'Machinery Operations'!$X40</f>
        <v>0</v>
      </c>
      <c r="X31" s="75">
        <f>+Acres!X30*'Machinery Operations'!$X40</f>
        <v>0</v>
      </c>
      <c r="Y31" s="75">
        <f>+Acres!Y30*'Machinery Operations'!$X40</f>
        <v>0</v>
      </c>
      <c r="Z31" s="75">
        <f>+Acres!Z30*'Machinery Operations'!$X40</f>
        <v>0</v>
      </c>
      <c r="AA31" s="75">
        <f>+Acres!AA30*'Machinery Operations'!$X40</f>
        <v>0</v>
      </c>
      <c r="AB31" s="75">
        <f>+Acres!AB30*'Machinery Operations'!$X40</f>
        <v>0</v>
      </c>
      <c r="AC31" s="75">
        <f>+Acres!AC30*'Machinery Operations'!$X40</f>
        <v>0</v>
      </c>
      <c r="AD31" s="75">
        <f>+Acres!AD30*'Machinery Operations'!$X40</f>
        <v>0</v>
      </c>
      <c r="AE31" s="75">
        <f>+Acres!AE30*'Machinery Operations'!$X40</f>
        <v>0</v>
      </c>
      <c r="AF31" s="75">
        <f>+Acres!AF30*'Machinery Operations'!$X40</f>
        <v>0</v>
      </c>
      <c r="AG31" s="75">
        <f>+Acres!AG30*'Machinery Operations'!$X40</f>
        <v>0</v>
      </c>
      <c r="AH31" s="75">
        <f>+Acres!AH30*'Machinery Operations'!$X40</f>
        <v>0</v>
      </c>
      <c r="AI31" s="75">
        <f>+Acres!AI30*'Machinery Operations'!$X40</f>
        <v>0</v>
      </c>
      <c r="AJ31" s="75">
        <f>+Acres!AJ30*'Machinery Operations'!$X40</f>
        <v>0</v>
      </c>
      <c r="AK31" s="75">
        <f>+Acres!AK30*'Machinery Operations'!$X40</f>
        <v>0</v>
      </c>
      <c r="AL31" s="75">
        <f>+Acres!AL30*'Machinery Operations'!$X40</f>
        <v>0</v>
      </c>
      <c r="AM31" s="75">
        <f>+Acres!AM30*'Machinery Operations'!$X40</f>
        <v>0</v>
      </c>
      <c r="AN31" s="75">
        <f>+Acres!AN30*'Machinery Operations'!$X40</f>
        <v>0</v>
      </c>
      <c r="AO31" s="75">
        <f>+Acres!AO30*'Machinery Operations'!$X40</f>
        <v>0</v>
      </c>
      <c r="AP31" s="75">
        <f>+Acres!AP30*'Machinery Operations'!$X40</f>
        <v>0</v>
      </c>
      <c r="AQ31" s="75">
        <f>+Acres!AQ30*'Machinery Operations'!$X40</f>
        <v>0</v>
      </c>
    </row>
    <row r="32" spans="1:43" ht="18.75" customHeight="1" x14ac:dyDescent="0.2">
      <c r="A32" s="3" t="str">
        <f>+'Machinery Operations'!A41</f>
        <v>Activity</v>
      </c>
      <c r="B32" s="3">
        <f>+'Machinery Operations'!B41</f>
        <v>0</v>
      </c>
      <c r="C32" s="3">
        <f>+'Machinery Operations'!C41</f>
        <v>0</v>
      </c>
      <c r="D32" s="75">
        <f>+Acres!D31*'Machinery Operations'!$X41</f>
        <v>0</v>
      </c>
      <c r="E32" s="75">
        <f>+Acres!E31*'Machinery Operations'!$X41</f>
        <v>0</v>
      </c>
      <c r="F32" s="75">
        <f>+Acres!F31*'Machinery Operations'!$X41</f>
        <v>0</v>
      </c>
      <c r="G32" s="75">
        <f>+Acres!G31*'Machinery Operations'!$X41</f>
        <v>0</v>
      </c>
      <c r="H32" s="75">
        <f>+Acres!H31*'Machinery Operations'!$X41</f>
        <v>0</v>
      </c>
      <c r="I32" s="75">
        <f>+Acres!I31*'Machinery Operations'!$X41</f>
        <v>0</v>
      </c>
      <c r="J32" s="75">
        <f>+Acres!J31*'Machinery Operations'!$X41</f>
        <v>0</v>
      </c>
      <c r="K32" s="75">
        <f>+Acres!K31*'Machinery Operations'!$X41</f>
        <v>0</v>
      </c>
      <c r="L32" s="75">
        <f>+Acres!L31*'Machinery Operations'!$X41</f>
        <v>0</v>
      </c>
      <c r="M32" s="75">
        <f>+Acres!M31*'Machinery Operations'!$X41</f>
        <v>0</v>
      </c>
      <c r="N32" s="75">
        <f>+Acres!N31*'Machinery Operations'!$X41</f>
        <v>0</v>
      </c>
      <c r="O32" s="75">
        <f>+Acres!O31*'Machinery Operations'!$X41</f>
        <v>0</v>
      </c>
      <c r="P32" s="75">
        <f>+Acres!P31*'Machinery Operations'!$X41</f>
        <v>0</v>
      </c>
      <c r="Q32" s="75">
        <f>+Acres!Q31*'Machinery Operations'!$X41</f>
        <v>0</v>
      </c>
      <c r="R32" s="75">
        <f>+Acres!R31*'Machinery Operations'!$X41</f>
        <v>0</v>
      </c>
      <c r="S32" s="75">
        <f>+Acres!S31*'Machinery Operations'!$X41</f>
        <v>0</v>
      </c>
      <c r="T32" s="75">
        <f>+Acres!T31*'Machinery Operations'!$X41</f>
        <v>0</v>
      </c>
      <c r="U32" s="75">
        <f>+Acres!U31*'Machinery Operations'!$X41</f>
        <v>0</v>
      </c>
      <c r="V32" s="75">
        <f>+Acres!V31*'Machinery Operations'!$X41</f>
        <v>0</v>
      </c>
      <c r="W32" s="75">
        <f>+Acres!W31*'Machinery Operations'!$X41</f>
        <v>0</v>
      </c>
      <c r="X32" s="75">
        <f>+Acres!X31*'Machinery Operations'!$X41</f>
        <v>0</v>
      </c>
      <c r="Y32" s="75">
        <f>+Acres!Y31*'Machinery Operations'!$X41</f>
        <v>0</v>
      </c>
      <c r="Z32" s="75">
        <f>+Acres!Z31*'Machinery Operations'!$X41</f>
        <v>0</v>
      </c>
      <c r="AA32" s="75">
        <f>+Acres!AA31*'Machinery Operations'!$X41</f>
        <v>0</v>
      </c>
      <c r="AB32" s="75">
        <f>+Acres!AB31*'Machinery Operations'!$X41</f>
        <v>0</v>
      </c>
      <c r="AC32" s="75">
        <f>+Acres!AC31*'Machinery Operations'!$X41</f>
        <v>0</v>
      </c>
      <c r="AD32" s="75">
        <f>+Acres!AD31*'Machinery Operations'!$X41</f>
        <v>0</v>
      </c>
      <c r="AE32" s="75">
        <f>+Acres!AE31*'Machinery Operations'!$X41</f>
        <v>0</v>
      </c>
      <c r="AF32" s="75">
        <f>+Acres!AF31*'Machinery Operations'!$X41</f>
        <v>0</v>
      </c>
      <c r="AG32" s="75">
        <f>+Acres!AG31*'Machinery Operations'!$X41</f>
        <v>0</v>
      </c>
      <c r="AH32" s="75">
        <f>+Acres!AH31*'Machinery Operations'!$X41</f>
        <v>0</v>
      </c>
      <c r="AI32" s="75">
        <f>+Acres!AI31*'Machinery Operations'!$X41</f>
        <v>0</v>
      </c>
      <c r="AJ32" s="75">
        <f>+Acres!AJ31*'Machinery Operations'!$X41</f>
        <v>0</v>
      </c>
      <c r="AK32" s="75">
        <f>+Acres!AK31*'Machinery Operations'!$X41</f>
        <v>0</v>
      </c>
      <c r="AL32" s="75">
        <f>+Acres!AL31*'Machinery Operations'!$X41</f>
        <v>0</v>
      </c>
      <c r="AM32" s="75">
        <f>+Acres!AM31*'Machinery Operations'!$X41</f>
        <v>0</v>
      </c>
      <c r="AN32" s="75">
        <f>+Acres!AN31*'Machinery Operations'!$X41</f>
        <v>0</v>
      </c>
      <c r="AO32" s="75">
        <f>+Acres!AO31*'Machinery Operations'!$X41</f>
        <v>0</v>
      </c>
      <c r="AP32" s="75">
        <f>+Acres!AP31*'Machinery Operations'!$X41</f>
        <v>0</v>
      </c>
      <c r="AQ32" s="75">
        <f>+Acres!AQ31*'Machinery Operations'!$X41</f>
        <v>0</v>
      </c>
    </row>
    <row r="33" spans="1:43" ht="18.75" customHeight="1" x14ac:dyDescent="0.2">
      <c r="A33" s="3" t="str">
        <f>+'Machinery Operations'!A42</f>
        <v>Activity</v>
      </c>
      <c r="B33" s="3">
        <f>+'Machinery Operations'!B42</f>
        <v>0</v>
      </c>
      <c r="C33" s="3">
        <f>+'Machinery Operations'!C42</f>
        <v>0</v>
      </c>
      <c r="D33" s="75">
        <f>+Acres!D32*'Machinery Operations'!$X42</f>
        <v>0</v>
      </c>
      <c r="E33" s="75">
        <f>+Acres!E32*'Machinery Operations'!$X42</f>
        <v>0</v>
      </c>
      <c r="F33" s="75">
        <f>+Acres!F32*'Machinery Operations'!$X42</f>
        <v>0</v>
      </c>
      <c r="G33" s="75">
        <f>+Acres!G32*'Machinery Operations'!$X42</f>
        <v>0</v>
      </c>
      <c r="H33" s="75">
        <f>+Acres!H32*'Machinery Operations'!$X42</f>
        <v>0</v>
      </c>
      <c r="I33" s="75">
        <f>+Acres!I32*'Machinery Operations'!$X42</f>
        <v>0</v>
      </c>
      <c r="J33" s="75">
        <f>+Acres!J32*'Machinery Operations'!$X42</f>
        <v>0</v>
      </c>
      <c r="K33" s="75">
        <f>+Acres!K32*'Machinery Operations'!$X42</f>
        <v>0</v>
      </c>
      <c r="L33" s="75">
        <f>+Acres!L32*'Machinery Operations'!$X42</f>
        <v>0</v>
      </c>
      <c r="M33" s="75">
        <f>+Acres!M32*'Machinery Operations'!$X42</f>
        <v>0</v>
      </c>
      <c r="N33" s="75">
        <f>+Acres!N32*'Machinery Operations'!$X42</f>
        <v>0</v>
      </c>
      <c r="O33" s="75">
        <f>+Acres!O32*'Machinery Operations'!$X42</f>
        <v>0</v>
      </c>
      <c r="P33" s="75">
        <f>+Acres!P32*'Machinery Operations'!$X42</f>
        <v>0</v>
      </c>
      <c r="Q33" s="75">
        <f>+Acres!Q32*'Machinery Operations'!$X42</f>
        <v>0</v>
      </c>
      <c r="R33" s="75">
        <f>+Acres!R32*'Machinery Operations'!$X42</f>
        <v>0</v>
      </c>
      <c r="S33" s="75">
        <f>+Acres!S32*'Machinery Operations'!$X42</f>
        <v>0</v>
      </c>
      <c r="T33" s="75">
        <f>+Acres!T32*'Machinery Operations'!$X42</f>
        <v>0</v>
      </c>
      <c r="U33" s="75">
        <f>+Acres!U32*'Machinery Operations'!$X42</f>
        <v>0</v>
      </c>
      <c r="V33" s="75">
        <f>+Acres!V32*'Machinery Operations'!$X42</f>
        <v>0</v>
      </c>
      <c r="W33" s="75">
        <f>+Acres!W32*'Machinery Operations'!$X42</f>
        <v>0</v>
      </c>
      <c r="X33" s="75">
        <f>+Acres!X32*'Machinery Operations'!$X42</f>
        <v>0</v>
      </c>
      <c r="Y33" s="75">
        <f>+Acres!Y32*'Machinery Operations'!$X42</f>
        <v>0</v>
      </c>
      <c r="Z33" s="75">
        <f>+Acres!Z32*'Machinery Operations'!$X42</f>
        <v>0</v>
      </c>
      <c r="AA33" s="75">
        <f>+Acres!AA32*'Machinery Operations'!$X42</f>
        <v>0</v>
      </c>
      <c r="AB33" s="75">
        <f>+Acres!AB32*'Machinery Operations'!$X42</f>
        <v>0</v>
      </c>
      <c r="AC33" s="75">
        <f>+Acres!AC32*'Machinery Operations'!$X42</f>
        <v>0</v>
      </c>
      <c r="AD33" s="75">
        <f>+Acres!AD32*'Machinery Operations'!$X42</f>
        <v>0</v>
      </c>
      <c r="AE33" s="75">
        <f>+Acres!AE32*'Machinery Operations'!$X42</f>
        <v>0</v>
      </c>
      <c r="AF33" s="75">
        <f>+Acres!AF32*'Machinery Operations'!$X42</f>
        <v>0</v>
      </c>
      <c r="AG33" s="75">
        <f>+Acres!AG32*'Machinery Operations'!$X42</f>
        <v>0</v>
      </c>
      <c r="AH33" s="75">
        <f>+Acres!AH32*'Machinery Operations'!$X42</f>
        <v>0</v>
      </c>
      <c r="AI33" s="75">
        <f>+Acres!AI32*'Machinery Operations'!$X42</f>
        <v>0</v>
      </c>
      <c r="AJ33" s="75">
        <f>+Acres!AJ32*'Machinery Operations'!$X42</f>
        <v>0</v>
      </c>
      <c r="AK33" s="75">
        <f>+Acres!AK32*'Machinery Operations'!$X42</f>
        <v>0</v>
      </c>
      <c r="AL33" s="75">
        <f>+Acres!AL32*'Machinery Operations'!$X42</f>
        <v>0</v>
      </c>
      <c r="AM33" s="75">
        <f>+Acres!AM32*'Machinery Operations'!$X42</f>
        <v>0</v>
      </c>
      <c r="AN33" s="75">
        <f>+Acres!AN32*'Machinery Operations'!$X42</f>
        <v>0</v>
      </c>
      <c r="AO33" s="75">
        <f>+Acres!AO32*'Machinery Operations'!$X42</f>
        <v>0</v>
      </c>
      <c r="AP33" s="75">
        <f>+Acres!AP32*'Machinery Operations'!$X42</f>
        <v>0</v>
      </c>
      <c r="AQ33" s="75">
        <f>+Acres!AQ32*'Machinery Operations'!$X42</f>
        <v>0</v>
      </c>
    </row>
    <row r="34" spans="1:43" ht="18.75" customHeight="1" x14ac:dyDescent="0.2">
      <c r="A34" s="3" t="str">
        <f>+'Machinery Operations'!A43</f>
        <v>Activity</v>
      </c>
      <c r="B34" s="3">
        <f>+'Machinery Operations'!B43</f>
        <v>0</v>
      </c>
      <c r="C34" s="3">
        <f>+'Machinery Operations'!C43</f>
        <v>0</v>
      </c>
      <c r="D34" s="75">
        <f>+Acres!D33*'Machinery Operations'!$X43</f>
        <v>0</v>
      </c>
      <c r="E34" s="75">
        <f>+Acres!E33*'Machinery Operations'!$X43</f>
        <v>0</v>
      </c>
      <c r="F34" s="75">
        <f>+Acres!F33*'Machinery Operations'!$X43</f>
        <v>0</v>
      </c>
      <c r="G34" s="75">
        <f>+Acres!G33*'Machinery Operations'!$X43</f>
        <v>0</v>
      </c>
      <c r="H34" s="75">
        <f>+Acres!H33*'Machinery Operations'!$X43</f>
        <v>0</v>
      </c>
      <c r="I34" s="75">
        <f>+Acres!I33*'Machinery Operations'!$X43</f>
        <v>0</v>
      </c>
      <c r="J34" s="75">
        <f>+Acres!J33*'Machinery Operations'!$X43</f>
        <v>0</v>
      </c>
      <c r="K34" s="75">
        <f>+Acres!K33*'Machinery Operations'!$X43</f>
        <v>0</v>
      </c>
      <c r="L34" s="75">
        <f>+Acres!L33*'Machinery Operations'!$X43</f>
        <v>0</v>
      </c>
      <c r="M34" s="75">
        <f>+Acres!M33*'Machinery Operations'!$X43</f>
        <v>0</v>
      </c>
      <c r="N34" s="75">
        <f>+Acres!N33*'Machinery Operations'!$X43</f>
        <v>0</v>
      </c>
      <c r="O34" s="75">
        <f>+Acres!O33*'Machinery Operations'!$X43</f>
        <v>0</v>
      </c>
      <c r="P34" s="75">
        <f>+Acres!P33*'Machinery Operations'!$X43</f>
        <v>0</v>
      </c>
      <c r="Q34" s="75">
        <f>+Acres!Q33*'Machinery Operations'!$X43</f>
        <v>0</v>
      </c>
      <c r="R34" s="75">
        <f>+Acres!R33*'Machinery Operations'!$X43</f>
        <v>0</v>
      </c>
      <c r="S34" s="75">
        <f>+Acres!S33*'Machinery Operations'!$X43</f>
        <v>0</v>
      </c>
      <c r="T34" s="75">
        <f>+Acres!T33*'Machinery Operations'!$X43</f>
        <v>0</v>
      </c>
      <c r="U34" s="75">
        <f>+Acres!U33*'Machinery Operations'!$X43</f>
        <v>0</v>
      </c>
      <c r="V34" s="75">
        <f>+Acres!V33*'Machinery Operations'!$X43</f>
        <v>0</v>
      </c>
      <c r="W34" s="75">
        <f>+Acres!W33*'Machinery Operations'!$X43</f>
        <v>0</v>
      </c>
      <c r="X34" s="75">
        <f>+Acres!X33*'Machinery Operations'!$X43</f>
        <v>0</v>
      </c>
      <c r="Y34" s="75">
        <f>+Acres!Y33*'Machinery Operations'!$X43</f>
        <v>0</v>
      </c>
      <c r="Z34" s="75">
        <f>+Acres!Z33*'Machinery Operations'!$X43</f>
        <v>0</v>
      </c>
      <c r="AA34" s="75">
        <f>+Acres!AA33*'Machinery Operations'!$X43</f>
        <v>0</v>
      </c>
      <c r="AB34" s="75">
        <f>+Acres!AB33*'Machinery Operations'!$X43</f>
        <v>0</v>
      </c>
      <c r="AC34" s="75">
        <f>+Acres!AC33*'Machinery Operations'!$X43</f>
        <v>0</v>
      </c>
      <c r="AD34" s="75">
        <f>+Acres!AD33*'Machinery Operations'!$X43</f>
        <v>0</v>
      </c>
      <c r="AE34" s="75">
        <f>+Acres!AE33*'Machinery Operations'!$X43</f>
        <v>0</v>
      </c>
      <c r="AF34" s="75">
        <f>+Acres!AF33*'Machinery Operations'!$X43</f>
        <v>0</v>
      </c>
      <c r="AG34" s="75">
        <f>+Acres!AG33*'Machinery Operations'!$X43</f>
        <v>0</v>
      </c>
      <c r="AH34" s="75">
        <f>+Acres!AH33*'Machinery Operations'!$X43</f>
        <v>0</v>
      </c>
      <c r="AI34" s="75">
        <f>+Acres!AI33*'Machinery Operations'!$X43</f>
        <v>0</v>
      </c>
      <c r="AJ34" s="75">
        <f>+Acres!AJ33*'Machinery Operations'!$X43</f>
        <v>0</v>
      </c>
      <c r="AK34" s="75">
        <f>+Acres!AK33*'Machinery Operations'!$X43</f>
        <v>0</v>
      </c>
      <c r="AL34" s="75">
        <f>+Acres!AL33*'Machinery Operations'!$X43</f>
        <v>0</v>
      </c>
      <c r="AM34" s="75">
        <f>+Acres!AM33*'Machinery Operations'!$X43</f>
        <v>0</v>
      </c>
      <c r="AN34" s="75">
        <f>+Acres!AN33*'Machinery Operations'!$X43</f>
        <v>0</v>
      </c>
      <c r="AO34" s="75">
        <f>+Acres!AO33*'Machinery Operations'!$X43</f>
        <v>0</v>
      </c>
      <c r="AP34" s="75">
        <f>+Acres!AP33*'Machinery Operations'!$X43</f>
        <v>0</v>
      </c>
      <c r="AQ34" s="75">
        <f>+Acres!AQ33*'Machinery Operations'!$X43</f>
        <v>0</v>
      </c>
    </row>
    <row r="35" spans="1:43" ht="18.75" customHeight="1" x14ac:dyDescent="0.2">
      <c r="A35" s="3" t="str">
        <f>+'Machinery Operations'!A44</f>
        <v>Activity</v>
      </c>
      <c r="B35" s="3">
        <f>+'Machinery Operations'!B44</f>
        <v>0</v>
      </c>
      <c r="C35" s="3">
        <f>+'Machinery Operations'!C44</f>
        <v>0</v>
      </c>
      <c r="D35" s="75">
        <f>+Acres!D34*'Machinery Operations'!$X44</f>
        <v>0</v>
      </c>
      <c r="E35" s="75">
        <f>+Acres!E34*'Machinery Operations'!$X44</f>
        <v>0</v>
      </c>
      <c r="F35" s="75">
        <f>+Acres!F34*'Machinery Operations'!$X44</f>
        <v>0</v>
      </c>
      <c r="G35" s="75">
        <f>+Acres!G34*'Machinery Operations'!$X44</f>
        <v>0</v>
      </c>
      <c r="H35" s="75">
        <f>+Acres!H34*'Machinery Operations'!$X44</f>
        <v>0</v>
      </c>
      <c r="I35" s="75">
        <f>+Acres!I34*'Machinery Operations'!$X44</f>
        <v>0</v>
      </c>
      <c r="J35" s="75">
        <f>+Acres!J34*'Machinery Operations'!$X44</f>
        <v>0</v>
      </c>
      <c r="K35" s="75">
        <f>+Acres!K34*'Machinery Operations'!$X44</f>
        <v>0</v>
      </c>
      <c r="L35" s="75">
        <f>+Acres!L34*'Machinery Operations'!$X44</f>
        <v>0</v>
      </c>
      <c r="M35" s="75">
        <f>+Acres!M34*'Machinery Operations'!$X44</f>
        <v>0</v>
      </c>
      <c r="N35" s="75">
        <f>+Acres!N34*'Machinery Operations'!$X44</f>
        <v>0</v>
      </c>
      <c r="O35" s="75">
        <f>+Acres!O34*'Machinery Operations'!$X44</f>
        <v>0</v>
      </c>
      <c r="P35" s="75">
        <f>+Acres!P34*'Machinery Operations'!$X44</f>
        <v>0</v>
      </c>
      <c r="Q35" s="75">
        <f>+Acres!Q34*'Machinery Operations'!$X44</f>
        <v>0</v>
      </c>
      <c r="R35" s="75">
        <f>+Acres!R34*'Machinery Operations'!$X44</f>
        <v>0</v>
      </c>
      <c r="S35" s="75">
        <f>+Acres!S34*'Machinery Operations'!$X44</f>
        <v>0</v>
      </c>
      <c r="T35" s="75">
        <f>+Acres!T34*'Machinery Operations'!$X44</f>
        <v>0</v>
      </c>
      <c r="U35" s="75">
        <f>+Acres!U34*'Machinery Operations'!$X44</f>
        <v>0</v>
      </c>
      <c r="V35" s="75">
        <f>+Acres!V34*'Machinery Operations'!$X44</f>
        <v>0</v>
      </c>
      <c r="W35" s="75">
        <f>+Acres!W34*'Machinery Operations'!$X44</f>
        <v>0</v>
      </c>
      <c r="X35" s="75">
        <f>+Acres!X34*'Machinery Operations'!$X44</f>
        <v>0</v>
      </c>
      <c r="Y35" s="75">
        <f>+Acres!Y34*'Machinery Operations'!$X44</f>
        <v>0</v>
      </c>
      <c r="Z35" s="75">
        <f>+Acres!Z34*'Machinery Operations'!$X44</f>
        <v>0</v>
      </c>
      <c r="AA35" s="75">
        <f>+Acres!AA34*'Machinery Operations'!$X44</f>
        <v>0</v>
      </c>
      <c r="AB35" s="75">
        <f>+Acres!AB34*'Machinery Operations'!$X44</f>
        <v>0</v>
      </c>
      <c r="AC35" s="75">
        <f>+Acres!AC34*'Machinery Operations'!$X44</f>
        <v>0</v>
      </c>
      <c r="AD35" s="75">
        <f>+Acres!AD34*'Machinery Operations'!$X44</f>
        <v>0</v>
      </c>
      <c r="AE35" s="75">
        <f>+Acres!AE34*'Machinery Operations'!$X44</f>
        <v>0</v>
      </c>
      <c r="AF35" s="75">
        <f>+Acres!AF34*'Machinery Operations'!$X44</f>
        <v>0</v>
      </c>
      <c r="AG35" s="75">
        <f>+Acres!AG34*'Machinery Operations'!$X44</f>
        <v>0</v>
      </c>
      <c r="AH35" s="75">
        <f>+Acres!AH34*'Machinery Operations'!$X44</f>
        <v>0</v>
      </c>
      <c r="AI35" s="75">
        <f>+Acres!AI34*'Machinery Operations'!$X44</f>
        <v>0</v>
      </c>
      <c r="AJ35" s="75">
        <f>+Acres!AJ34*'Machinery Operations'!$X44</f>
        <v>0</v>
      </c>
      <c r="AK35" s="75">
        <f>+Acres!AK34*'Machinery Operations'!$X44</f>
        <v>0</v>
      </c>
      <c r="AL35" s="75">
        <f>+Acres!AL34*'Machinery Operations'!$X44</f>
        <v>0</v>
      </c>
      <c r="AM35" s="75">
        <f>+Acres!AM34*'Machinery Operations'!$X44</f>
        <v>0</v>
      </c>
      <c r="AN35" s="75">
        <f>+Acres!AN34*'Machinery Operations'!$X44</f>
        <v>0</v>
      </c>
      <c r="AO35" s="75">
        <f>+Acres!AO34*'Machinery Operations'!$X44</f>
        <v>0</v>
      </c>
      <c r="AP35" s="75">
        <f>+Acres!AP34*'Machinery Operations'!$X44</f>
        <v>0</v>
      </c>
      <c r="AQ35" s="75">
        <f>+Acres!AQ34*'Machinery Operations'!$X44</f>
        <v>0</v>
      </c>
    </row>
    <row r="36" spans="1:43" s="32" customFormat="1" ht="18.75" customHeight="1" x14ac:dyDescent="0.2">
      <c r="A36" s="3" t="str">
        <f>+'Machinery Operations'!A45</f>
        <v>Activity</v>
      </c>
      <c r="B36" s="3">
        <f>+'Machinery Operations'!B45</f>
        <v>0</v>
      </c>
      <c r="C36" s="3">
        <f>+'Machinery Operations'!C45</f>
        <v>0</v>
      </c>
      <c r="D36" s="75">
        <f>+Acres!D35*'Machinery Operations'!$X45</f>
        <v>0</v>
      </c>
      <c r="E36" s="75">
        <f>+Acres!E35*'Machinery Operations'!$X45</f>
        <v>0</v>
      </c>
      <c r="F36" s="75">
        <f>+Acres!F35*'Machinery Operations'!$X45</f>
        <v>0</v>
      </c>
      <c r="G36" s="75">
        <f>+Acres!G35*'Machinery Operations'!$X45</f>
        <v>0</v>
      </c>
      <c r="H36" s="75">
        <f>+Acres!H35*'Machinery Operations'!$X45</f>
        <v>0</v>
      </c>
      <c r="I36" s="75">
        <f>+Acres!I35*'Machinery Operations'!$X45</f>
        <v>0</v>
      </c>
      <c r="J36" s="75">
        <f>+Acres!J35*'Machinery Operations'!$X45</f>
        <v>0</v>
      </c>
      <c r="K36" s="75">
        <f>+Acres!K35*'Machinery Operations'!$X45</f>
        <v>0</v>
      </c>
      <c r="L36" s="75">
        <f>+Acres!L35*'Machinery Operations'!$X45</f>
        <v>0</v>
      </c>
      <c r="M36" s="75">
        <f>+Acres!M35*'Machinery Operations'!$X45</f>
        <v>0</v>
      </c>
      <c r="N36" s="75">
        <f>+Acres!N35*'Machinery Operations'!$X45</f>
        <v>0</v>
      </c>
      <c r="O36" s="75">
        <f>+Acres!O35*'Machinery Operations'!$X45</f>
        <v>0</v>
      </c>
      <c r="P36" s="75">
        <f>+Acres!P35*'Machinery Operations'!$X45</f>
        <v>0</v>
      </c>
      <c r="Q36" s="75">
        <f>+Acres!Q35*'Machinery Operations'!$X45</f>
        <v>0</v>
      </c>
      <c r="R36" s="75">
        <f>+Acres!R35*'Machinery Operations'!$X45</f>
        <v>0</v>
      </c>
      <c r="S36" s="75">
        <f>+Acres!S35*'Machinery Operations'!$X45</f>
        <v>0</v>
      </c>
      <c r="T36" s="75">
        <f>+Acres!T35*'Machinery Operations'!$X45</f>
        <v>0</v>
      </c>
      <c r="U36" s="75">
        <f>+Acres!U35*'Machinery Operations'!$X45</f>
        <v>0</v>
      </c>
      <c r="V36" s="75">
        <f>+Acres!V35*'Machinery Operations'!$X45</f>
        <v>0</v>
      </c>
      <c r="W36" s="75">
        <f>+Acres!W35*'Machinery Operations'!$X45</f>
        <v>0</v>
      </c>
      <c r="X36" s="75">
        <f>+Acres!X35*'Machinery Operations'!$X45</f>
        <v>0</v>
      </c>
      <c r="Y36" s="75">
        <f>+Acres!Y35*'Machinery Operations'!$X45</f>
        <v>0</v>
      </c>
      <c r="Z36" s="75">
        <f>+Acres!Z35*'Machinery Operations'!$X45</f>
        <v>0</v>
      </c>
      <c r="AA36" s="75">
        <f>+Acres!AA35*'Machinery Operations'!$X45</f>
        <v>0</v>
      </c>
      <c r="AB36" s="75">
        <f>+Acres!AB35*'Machinery Operations'!$X45</f>
        <v>0</v>
      </c>
      <c r="AC36" s="75">
        <f>+Acres!AC35*'Machinery Operations'!$X45</f>
        <v>0</v>
      </c>
      <c r="AD36" s="75">
        <f>+Acres!AD35*'Machinery Operations'!$X45</f>
        <v>0</v>
      </c>
      <c r="AE36" s="75">
        <f>+Acres!AE35*'Machinery Operations'!$X45</f>
        <v>0</v>
      </c>
      <c r="AF36" s="75">
        <f>+Acres!AF35*'Machinery Operations'!$X45</f>
        <v>0</v>
      </c>
      <c r="AG36" s="75">
        <f>+Acres!AG35*'Machinery Operations'!$X45</f>
        <v>0</v>
      </c>
      <c r="AH36" s="75">
        <f>+Acres!AH35*'Machinery Operations'!$X45</f>
        <v>0</v>
      </c>
      <c r="AI36" s="75">
        <f>+Acres!AI35*'Machinery Operations'!$X45</f>
        <v>0</v>
      </c>
      <c r="AJ36" s="75">
        <f>+Acres!AJ35*'Machinery Operations'!$X45</f>
        <v>0</v>
      </c>
      <c r="AK36" s="75">
        <f>+Acres!AK35*'Machinery Operations'!$X45</f>
        <v>0</v>
      </c>
      <c r="AL36" s="75">
        <f>+Acres!AL35*'Machinery Operations'!$X45</f>
        <v>0</v>
      </c>
      <c r="AM36" s="75">
        <f>+Acres!AM35*'Machinery Operations'!$X45</f>
        <v>0</v>
      </c>
      <c r="AN36" s="75">
        <f>+Acres!AN35*'Machinery Operations'!$X45</f>
        <v>0</v>
      </c>
      <c r="AO36" s="75">
        <f>+Acres!AO35*'Machinery Operations'!$X45</f>
        <v>0</v>
      </c>
      <c r="AP36" s="75">
        <f>+Acres!AP35*'Machinery Operations'!$X45</f>
        <v>0</v>
      </c>
      <c r="AQ36" s="75">
        <f>+Acres!AQ35*'Machinery Operations'!$X45</f>
        <v>0</v>
      </c>
    </row>
    <row r="37" spans="1:43" ht="18.75" customHeight="1" x14ac:dyDescent="0.2">
      <c r="A37" s="3" t="str">
        <f>+'Machinery Operations'!A46</f>
        <v>Activity</v>
      </c>
      <c r="B37" s="3">
        <f>+'Machinery Operations'!B46</f>
        <v>0</v>
      </c>
      <c r="C37" s="3">
        <f>+'Machinery Operations'!C46</f>
        <v>0</v>
      </c>
      <c r="D37" s="75">
        <f>+Acres!D36*'Machinery Operations'!$X46</f>
        <v>0</v>
      </c>
      <c r="E37" s="75">
        <f>+Acres!E36*'Machinery Operations'!$X46</f>
        <v>0</v>
      </c>
      <c r="F37" s="75">
        <f>+Acres!F36*'Machinery Operations'!$X46</f>
        <v>0</v>
      </c>
      <c r="G37" s="75">
        <f>+Acres!G36*'Machinery Operations'!$X46</f>
        <v>0</v>
      </c>
      <c r="H37" s="75">
        <f>+Acres!H36*'Machinery Operations'!$X46</f>
        <v>0</v>
      </c>
      <c r="I37" s="75">
        <f>+Acres!I36*'Machinery Operations'!$X46</f>
        <v>0</v>
      </c>
      <c r="J37" s="75">
        <f>+Acres!J36*'Machinery Operations'!$X46</f>
        <v>0</v>
      </c>
      <c r="K37" s="75">
        <f>+Acres!K36*'Machinery Operations'!$X46</f>
        <v>0</v>
      </c>
      <c r="L37" s="75">
        <f>+Acres!L36*'Machinery Operations'!$X46</f>
        <v>0</v>
      </c>
      <c r="M37" s="75">
        <f>+Acres!M36*'Machinery Operations'!$X46</f>
        <v>0</v>
      </c>
      <c r="N37" s="75">
        <f>+Acres!N36*'Machinery Operations'!$X46</f>
        <v>0</v>
      </c>
      <c r="O37" s="75">
        <f>+Acres!O36*'Machinery Operations'!$X46</f>
        <v>0</v>
      </c>
      <c r="P37" s="75">
        <f>+Acres!P36*'Machinery Operations'!$X46</f>
        <v>0</v>
      </c>
      <c r="Q37" s="75">
        <f>+Acres!Q36*'Machinery Operations'!$X46</f>
        <v>0</v>
      </c>
      <c r="R37" s="75">
        <f>+Acres!R36*'Machinery Operations'!$X46</f>
        <v>0</v>
      </c>
      <c r="S37" s="75">
        <f>+Acres!S36*'Machinery Operations'!$X46</f>
        <v>0</v>
      </c>
      <c r="T37" s="75">
        <f>+Acres!T36*'Machinery Operations'!$X46</f>
        <v>0</v>
      </c>
      <c r="U37" s="75">
        <f>+Acres!U36*'Machinery Operations'!$X46</f>
        <v>0</v>
      </c>
      <c r="V37" s="75">
        <f>+Acres!V36*'Machinery Operations'!$X46</f>
        <v>0</v>
      </c>
      <c r="W37" s="75">
        <f>+Acres!W36*'Machinery Operations'!$X46</f>
        <v>0</v>
      </c>
      <c r="X37" s="75">
        <f>+Acres!X36*'Machinery Operations'!$X46</f>
        <v>0</v>
      </c>
      <c r="Y37" s="75">
        <f>+Acres!Y36*'Machinery Operations'!$X46</f>
        <v>0</v>
      </c>
      <c r="Z37" s="75">
        <f>+Acres!Z36*'Machinery Operations'!$X46</f>
        <v>0</v>
      </c>
      <c r="AA37" s="75">
        <f>+Acres!AA36*'Machinery Operations'!$X46</f>
        <v>0</v>
      </c>
      <c r="AB37" s="75">
        <f>+Acres!AB36*'Machinery Operations'!$X46</f>
        <v>0</v>
      </c>
      <c r="AC37" s="75">
        <f>+Acres!AC36*'Machinery Operations'!$X46</f>
        <v>0</v>
      </c>
      <c r="AD37" s="75">
        <f>+Acres!AD36*'Machinery Operations'!$X46</f>
        <v>0</v>
      </c>
      <c r="AE37" s="75">
        <f>+Acres!AE36*'Machinery Operations'!$X46</f>
        <v>0</v>
      </c>
      <c r="AF37" s="75">
        <f>+Acres!AF36*'Machinery Operations'!$X46</f>
        <v>0</v>
      </c>
      <c r="AG37" s="75">
        <f>+Acres!AG36*'Machinery Operations'!$X46</f>
        <v>0</v>
      </c>
      <c r="AH37" s="75">
        <f>+Acres!AH36*'Machinery Operations'!$X46</f>
        <v>0</v>
      </c>
      <c r="AI37" s="75">
        <f>+Acres!AI36*'Machinery Operations'!$X46</f>
        <v>0</v>
      </c>
      <c r="AJ37" s="75">
        <f>+Acres!AJ36*'Machinery Operations'!$X46</f>
        <v>0</v>
      </c>
      <c r="AK37" s="75">
        <f>+Acres!AK36*'Machinery Operations'!$X46</f>
        <v>0</v>
      </c>
      <c r="AL37" s="75">
        <f>+Acres!AL36*'Machinery Operations'!$X46</f>
        <v>0</v>
      </c>
      <c r="AM37" s="75">
        <f>+Acres!AM36*'Machinery Operations'!$X46</f>
        <v>0</v>
      </c>
      <c r="AN37" s="75">
        <f>+Acres!AN36*'Machinery Operations'!$X46</f>
        <v>0</v>
      </c>
      <c r="AO37" s="75">
        <f>+Acres!AO36*'Machinery Operations'!$X46</f>
        <v>0</v>
      </c>
      <c r="AP37" s="75">
        <f>+Acres!AP36*'Machinery Operations'!$X46</f>
        <v>0</v>
      </c>
      <c r="AQ37" s="75">
        <f>+Acres!AQ36*'Machinery Operations'!$X46</f>
        <v>0</v>
      </c>
    </row>
    <row r="38" spans="1:43" ht="18.75" customHeight="1" x14ac:dyDescent="0.2">
      <c r="A38" s="3" t="str">
        <f>+'Machinery Operations'!A47</f>
        <v>Activity</v>
      </c>
      <c r="B38" s="3">
        <f>+'Machinery Operations'!B47</f>
        <v>0</v>
      </c>
      <c r="C38" s="3">
        <f>+'Machinery Operations'!C47</f>
        <v>0</v>
      </c>
      <c r="D38" s="75">
        <f>+Acres!D37*'Machinery Operations'!$X47</f>
        <v>0</v>
      </c>
      <c r="E38" s="75">
        <f>+Acres!E37*'Machinery Operations'!$X47</f>
        <v>0</v>
      </c>
      <c r="F38" s="75">
        <f>+Acres!F37*'Machinery Operations'!$X47</f>
        <v>0</v>
      </c>
      <c r="G38" s="75">
        <f>+Acres!G37*'Machinery Operations'!$X47</f>
        <v>0</v>
      </c>
      <c r="H38" s="75">
        <f>+Acres!H37*'Machinery Operations'!$X47</f>
        <v>0</v>
      </c>
      <c r="I38" s="75">
        <f>+Acres!I37*'Machinery Operations'!$X47</f>
        <v>0</v>
      </c>
      <c r="J38" s="75">
        <f>+Acres!J37*'Machinery Operations'!$X47</f>
        <v>0</v>
      </c>
      <c r="K38" s="75">
        <f>+Acres!K37*'Machinery Operations'!$X47</f>
        <v>0</v>
      </c>
      <c r="L38" s="75">
        <f>+Acres!L37*'Machinery Operations'!$X47</f>
        <v>0</v>
      </c>
      <c r="M38" s="75">
        <f>+Acres!M37*'Machinery Operations'!$X47</f>
        <v>0</v>
      </c>
      <c r="N38" s="75">
        <f>+Acres!N37*'Machinery Operations'!$X47</f>
        <v>0</v>
      </c>
      <c r="O38" s="75">
        <f>+Acres!O37*'Machinery Operations'!$X47</f>
        <v>0</v>
      </c>
      <c r="P38" s="75">
        <f>+Acres!P37*'Machinery Operations'!$X47</f>
        <v>0</v>
      </c>
      <c r="Q38" s="75">
        <f>+Acres!Q37*'Machinery Operations'!$X47</f>
        <v>0</v>
      </c>
      <c r="R38" s="75">
        <f>+Acres!R37*'Machinery Operations'!$X47</f>
        <v>0</v>
      </c>
      <c r="S38" s="75">
        <f>+Acres!S37*'Machinery Operations'!$X47</f>
        <v>0</v>
      </c>
      <c r="T38" s="75">
        <f>+Acres!T37*'Machinery Operations'!$X47</f>
        <v>0</v>
      </c>
      <c r="U38" s="75">
        <f>+Acres!U37*'Machinery Operations'!$X47</f>
        <v>0</v>
      </c>
      <c r="V38" s="75">
        <f>+Acres!V37*'Machinery Operations'!$X47</f>
        <v>0</v>
      </c>
      <c r="W38" s="75">
        <f>+Acres!W37*'Machinery Operations'!$X47</f>
        <v>0</v>
      </c>
      <c r="X38" s="75">
        <f>+Acres!X37*'Machinery Operations'!$X47</f>
        <v>0</v>
      </c>
      <c r="Y38" s="75">
        <f>+Acres!Y37*'Machinery Operations'!$X47</f>
        <v>0</v>
      </c>
      <c r="Z38" s="75">
        <f>+Acres!Z37*'Machinery Operations'!$X47</f>
        <v>0</v>
      </c>
      <c r="AA38" s="75">
        <f>+Acres!AA37*'Machinery Operations'!$X47</f>
        <v>0</v>
      </c>
      <c r="AB38" s="75">
        <f>+Acres!AB37*'Machinery Operations'!$X47</f>
        <v>0</v>
      </c>
      <c r="AC38" s="75">
        <f>+Acres!AC37*'Machinery Operations'!$X47</f>
        <v>0</v>
      </c>
      <c r="AD38" s="75">
        <f>+Acres!AD37*'Machinery Operations'!$X47</f>
        <v>0</v>
      </c>
      <c r="AE38" s="75">
        <f>+Acres!AE37*'Machinery Operations'!$X47</f>
        <v>0</v>
      </c>
      <c r="AF38" s="75">
        <f>+Acres!AF37*'Machinery Operations'!$X47</f>
        <v>0</v>
      </c>
      <c r="AG38" s="75">
        <f>+Acres!AG37*'Machinery Operations'!$X47</f>
        <v>0</v>
      </c>
      <c r="AH38" s="75">
        <f>+Acres!AH37*'Machinery Operations'!$X47</f>
        <v>0</v>
      </c>
      <c r="AI38" s="75">
        <f>+Acres!AI37*'Machinery Operations'!$X47</f>
        <v>0</v>
      </c>
      <c r="AJ38" s="75">
        <f>+Acres!AJ37*'Machinery Operations'!$X47</f>
        <v>0</v>
      </c>
      <c r="AK38" s="75">
        <f>+Acres!AK37*'Machinery Operations'!$X47</f>
        <v>0</v>
      </c>
      <c r="AL38" s="75">
        <f>+Acres!AL37*'Machinery Operations'!$X47</f>
        <v>0</v>
      </c>
      <c r="AM38" s="75">
        <f>+Acres!AM37*'Machinery Operations'!$X47</f>
        <v>0</v>
      </c>
      <c r="AN38" s="75">
        <f>+Acres!AN37*'Machinery Operations'!$X47</f>
        <v>0</v>
      </c>
      <c r="AO38" s="75">
        <f>+Acres!AO37*'Machinery Operations'!$X47</f>
        <v>0</v>
      </c>
      <c r="AP38" s="75">
        <f>+Acres!AP37*'Machinery Operations'!$X47</f>
        <v>0</v>
      </c>
      <c r="AQ38" s="75">
        <f>+Acres!AQ37*'Machinery Operations'!$X47</f>
        <v>0</v>
      </c>
    </row>
    <row r="39" spans="1:43" ht="18.75" customHeight="1" x14ac:dyDescent="0.2">
      <c r="A39" s="3" t="str">
        <f>+'Machinery Operations'!A48</f>
        <v>Activity</v>
      </c>
      <c r="B39" s="3">
        <f>+'Machinery Operations'!B48</f>
        <v>0</v>
      </c>
      <c r="C39" s="3">
        <f>+'Machinery Operations'!C48</f>
        <v>0</v>
      </c>
      <c r="D39" s="75">
        <f>+Acres!D38*'Machinery Operations'!$X48</f>
        <v>0</v>
      </c>
      <c r="E39" s="75">
        <f>+Acres!E38*'Machinery Operations'!$X48</f>
        <v>0</v>
      </c>
      <c r="F39" s="75">
        <f>+Acres!F38*'Machinery Operations'!$X48</f>
        <v>0</v>
      </c>
      <c r="G39" s="75">
        <f>+Acres!G38*'Machinery Operations'!$X48</f>
        <v>0</v>
      </c>
      <c r="H39" s="75">
        <f>+Acres!H38*'Machinery Operations'!$X48</f>
        <v>0</v>
      </c>
      <c r="I39" s="75">
        <f>+Acres!I38*'Machinery Operations'!$X48</f>
        <v>0</v>
      </c>
      <c r="J39" s="75">
        <f>+Acres!J38*'Machinery Operations'!$X48</f>
        <v>0</v>
      </c>
      <c r="K39" s="75">
        <f>+Acres!K38*'Machinery Operations'!$X48</f>
        <v>0</v>
      </c>
      <c r="L39" s="75">
        <f>+Acres!L38*'Machinery Operations'!$X48</f>
        <v>0</v>
      </c>
      <c r="M39" s="75">
        <f>+Acres!M38*'Machinery Operations'!$X48</f>
        <v>0</v>
      </c>
      <c r="N39" s="75">
        <f>+Acres!N38*'Machinery Operations'!$X48</f>
        <v>0</v>
      </c>
      <c r="O39" s="75">
        <f>+Acres!O38*'Machinery Operations'!$X48</f>
        <v>0</v>
      </c>
      <c r="P39" s="75">
        <f>+Acres!P38*'Machinery Operations'!$X48</f>
        <v>0</v>
      </c>
      <c r="Q39" s="75">
        <f>+Acres!Q38*'Machinery Operations'!$X48</f>
        <v>0</v>
      </c>
      <c r="R39" s="75">
        <f>+Acres!R38*'Machinery Operations'!$X48</f>
        <v>0</v>
      </c>
      <c r="S39" s="75">
        <f>+Acres!S38*'Machinery Operations'!$X48</f>
        <v>0</v>
      </c>
      <c r="T39" s="75">
        <f>+Acres!T38*'Machinery Operations'!$X48</f>
        <v>0</v>
      </c>
      <c r="U39" s="75">
        <f>+Acres!U38*'Machinery Operations'!$X48</f>
        <v>0</v>
      </c>
      <c r="V39" s="75">
        <f>+Acres!V38*'Machinery Operations'!$X48</f>
        <v>0</v>
      </c>
      <c r="W39" s="75">
        <f>+Acres!W38*'Machinery Operations'!$X48</f>
        <v>0</v>
      </c>
      <c r="X39" s="75">
        <f>+Acres!X38*'Machinery Operations'!$X48</f>
        <v>0</v>
      </c>
      <c r="Y39" s="75">
        <f>+Acres!Y38*'Machinery Operations'!$X48</f>
        <v>0</v>
      </c>
      <c r="Z39" s="75">
        <f>+Acres!Z38*'Machinery Operations'!$X48</f>
        <v>0</v>
      </c>
      <c r="AA39" s="75">
        <f>+Acres!AA38*'Machinery Operations'!$X48</f>
        <v>0</v>
      </c>
      <c r="AB39" s="75">
        <f>+Acres!AB38*'Machinery Operations'!$X48</f>
        <v>0</v>
      </c>
      <c r="AC39" s="75">
        <f>+Acres!AC38*'Machinery Operations'!$X48</f>
        <v>0</v>
      </c>
      <c r="AD39" s="75">
        <f>+Acres!AD38*'Machinery Operations'!$X48</f>
        <v>0</v>
      </c>
      <c r="AE39" s="75">
        <f>+Acres!AE38*'Machinery Operations'!$X48</f>
        <v>0</v>
      </c>
      <c r="AF39" s="75">
        <f>+Acres!AF38*'Machinery Operations'!$X48</f>
        <v>0</v>
      </c>
      <c r="AG39" s="75">
        <f>+Acres!AG38*'Machinery Operations'!$X48</f>
        <v>0</v>
      </c>
      <c r="AH39" s="75">
        <f>+Acres!AH38*'Machinery Operations'!$X48</f>
        <v>0</v>
      </c>
      <c r="AI39" s="75">
        <f>+Acres!AI38*'Machinery Operations'!$X48</f>
        <v>0</v>
      </c>
      <c r="AJ39" s="75">
        <f>+Acres!AJ38*'Machinery Operations'!$X48</f>
        <v>0</v>
      </c>
      <c r="AK39" s="75">
        <f>+Acres!AK38*'Machinery Operations'!$X48</f>
        <v>0</v>
      </c>
      <c r="AL39" s="75">
        <f>+Acres!AL38*'Machinery Operations'!$X48</f>
        <v>0</v>
      </c>
      <c r="AM39" s="75">
        <f>+Acres!AM38*'Machinery Operations'!$X48</f>
        <v>0</v>
      </c>
      <c r="AN39" s="75">
        <f>+Acres!AN38*'Machinery Operations'!$X48</f>
        <v>0</v>
      </c>
      <c r="AO39" s="75">
        <f>+Acres!AO38*'Machinery Operations'!$X48</f>
        <v>0</v>
      </c>
      <c r="AP39" s="75">
        <f>+Acres!AP38*'Machinery Operations'!$X48</f>
        <v>0</v>
      </c>
      <c r="AQ39" s="75">
        <f>+Acres!AQ38*'Machinery Operations'!$X48</f>
        <v>0</v>
      </c>
    </row>
    <row r="40" spans="1:43" ht="18.75" customHeight="1" x14ac:dyDescent="0.2">
      <c r="A40" s="3" t="str">
        <f>+'Machinery Operations'!A49</f>
        <v>Activity</v>
      </c>
      <c r="B40" s="3">
        <f>+'Machinery Operations'!B49</f>
        <v>0</v>
      </c>
      <c r="C40" s="3">
        <f>+'Machinery Operations'!C49</f>
        <v>0</v>
      </c>
      <c r="D40" s="75">
        <f>+Acres!D39*'Machinery Operations'!$X49</f>
        <v>0</v>
      </c>
      <c r="E40" s="75">
        <f>+Acres!E39*'Machinery Operations'!$X49</f>
        <v>0</v>
      </c>
      <c r="F40" s="75">
        <f>+Acres!F39*'Machinery Operations'!$X49</f>
        <v>0</v>
      </c>
      <c r="G40" s="75">
        <f>+Acres!G39*'Machinery Operations'!$X49</f>
        <v>0</v>
      </c>
      <c r="H40" s="75">
        <f>+Acres!H39*'Machinery Operations'!$X49</f>
        <v>0</v>
      </c>
      <c r="I40" s="75">
        <f>+Acres!I39*'Machinery Operations'!$X49</f>
        <v>0</v>
      </c>
      <c r="J40" s="75">
        <f>+Acres!J39*'Machinery Operations'!$X49</f>
        <v>0</v>
      </c>
      <c r="K40" s="75">
        <f>+Acres!K39*'Machinery Operations'!$X49</f>
        <v>0</v>
      </c>
      <c r="L40" s="75">
        <f>+Acres!L39*'Machinery Operations'!$X49</f>
        <v>0</v>
      </c>
      <c r="M40" s="75">
        <f>+Acres!M39*'Machinery Operations'!$X49</f>
        <v>0</v>
      </c>
      <c r="N40" s="75">
        <f>+Acres!N39*'Machinery Operations'!$X49</f>
        <v>0</v>
      </c>
      <c r="O40" s="75">
        <f>+Acres!O39*'Machinery Operations'!$X49</f>
        <v>0</v>
      </c>
      <c r="P40" s="75">
        <f>+Acres!P39*'Machinery Operations'!$X49</f>
        <v>0</v>
      </c>
      <c r="Q40" s="75">
        <f>+Acres!Q39*'Machinery Operations'!$X49</f>
        <v>0</v>
      </c>
      <c r="R40" s="75">
        <f>+Acres!R39*'Machinery Operations'!$X49</f>
        <v>0</v>
      </c>
      <c r="S40" s="75">
        <f>+Acres!S39*'Machinery Operations'!$X49</f>
        <v>0</v>
      </c>
      <c r="T40" s="75">
        <f>+Acres!T39*'Machinery Operations'!$X49</f>
        <v>0</v>
      </c>
      <c r="U40" s="75">
        <f>+Acres!U39*'Machinery Operations'!$X49</f>
        <v>0</v>
      </c>
      <c r="V40" s="75">
        <f>+Acres!V39*'Machinery Operations'!$X49</f>
        <v>0</v>
      </c>
      <c r="W40" s="75">
        <f>+Acres!W39*'Machinery Operations'!$X49</f>
        <v>0</v>
      </c>
      <c r="X40" s="75">
        <f>+Acres!X39*'Machinery Operations'!$X49</f>
        <v>0</v>
      </c>
      <c r="Y40" s="75">
        <f>+Acres!Y39*'Machinery Operations'!$X49</f>
        <v>0</v>
      </c>
      <c r="Z40" s="75">
        <f>+Acres!Z39*'Machinery Operations'!$X49</f>
        <v>0</v>
      </c>
      <c r="AA40" s="75">
        <f>+Acres!AA39*'Machinery Operations'!$X49</f>
        <v>0</v>
      </c>
      <c r="AB40" s="75">
        <f>+Acres!AB39*'Machinery Operations'!$X49</f>
        <v>0</v>
      </c>
      <c r="AC40" s="75">
        <f>+Acres!AC39*'Machinery Operations'!$X49</f>
        <v>0</v>
      </c>
      <c r="AD40" s="75">
        <f>+Acres!AD39*'Machinery Operations'!$X49</f>
        <v>0</v>
      </c>
      <c r="AE40" s="75">
        <f>+Acres!AE39*'Machinery Operations'!$X49</f>
        <v>0</v>
      </c>
      <c r="AF40" s="75">
        <f>+Acres!AF39*'Machinery Operations'!$X49</f>
        <v>0</v>
      </c>
      <c r="AG40" s="75">
        <f>+Acres!AG39*'Machinery Operations'!$X49</f>
        <v>0</v>
      </c>
      <c r="AH40" s="75">
        <f>+Acres!AH39*'Machinery Operations'!$X49</f>
        <v>0</v>
      </c>
      <c r="AI40" s="75">
        <f>+Acres!AI39*'Machinery Operations'!$X49</f>
        <v>0</v>
      </c>
      <c r="AJ40" s="75">
        <f>+Acres!AJ39*'Machinery Operations'!$X49</f>
        <v>0</v>
      </c>
      <c r="AK40" s="75">
        <f>+Acres!AK39*'Machinery Operations'!$X49</f>
        <v>0</v>
      </c>
      <c r="AL40" s="75">
        <f>+Acres!AL39*'Machinery Operations'!$X49</f>
        <v>0</v>
      </c>
      <c r="AM40" s="75">
        <f>+Acres!AM39*'Machinery Operations'!$X49</f>
        <v>0</v>
      </c>
      <c r="AN40" s="75">
        <f>+Acres!AN39*'Machinery Operations'!$X49</f>
        <v>0</v>
      </c>
      <c r="AO40" s="75">
        <f>+Acres!AO39*'Machinery Operations'!$X49</f>
        <v>0</v>
      </c>
      <c r="AP40" s="75">
        <f>+Acres!AP39*'Machinery Operations'!$X49</f>
        <v>0</v>
      </c>
      <c r="AQ40" s="75">
        <f>+Acres!AQ39*'Machinery Operations'!$X49</f>
        <v>0</v>
      </c>
    </row>
    <row r="41" spans="1:43" ht="18.75" customHeight="1" x14ac:dyDescent="0.2">
      <c r="A41" s="3" t="str">
        <f>+'Machinery Operations'!A50</f>
        <v>Activity</v>
      </c>
      <c r="B41" s="3">
        <f>+'Machinery Operations'!B50</f>
        <v>0</v>
      </c>
      <c r="C41" s="3">
        <f>+'Machinery Operations'!C50</f>
        <v>0</v>
      </c>
      <c r="D41" s="75">
        <f>+Acres!D40*'Machinery Operations'!$X50</f>
        <v>0</v>
      </c>
      <c r="E41" s="75">
        <f>+Acres!E40*'Machinery Operations'!$X50</f>
        <v>0</v>
      </c>
      <c r="F41" s="75">
        <f>+Acres!F40*'Machinery Operations'!$X50</f>
        <v>0</v>
      </c>
      <c r="G41" s="75">
        <f>+Acres!G40*'Machinery Operations'!$X50</f>
        <v>0</v>
      </c>
      <c r="H41" s="75">
        <f>+Acres!H40*'Machinery Operations'!$X50</f>
        <v>0</v>
      </c>
      <c r="I41" s="75">
        <f>+Acres!I40*'Machinery Operations'!$X50</f>
        <v>0</v>
      </c>
      <c r="J41" s="75">
        <f>+Acres!J40*'Machinery Operations'!$X50</f>
        <v>0</v>
      </c>
      <c r="K41" s="75">
        <f>+Acres!K40*'Machinery Operations'!$X50</f>
        <v>0</v>
      </c>
      <c r="L41" s="75">
        <f>+Acres!L40*'Machinery Operations'!$X50</f>
        <v>0</v>
      </c>
      <c r="M41" s="75">
        <f>+Acres!M40*'Machinery Operations'!$X50</f>
        <v>0</v>
      </c>
      <c r="N41" s="75">
        <f>+Acres!N40*'Machinery Operations'!$X50</f>
        <v>0</v>
      </c>
      <c r="O41" s="75">
        <f>+Acres!O40*'Machinery Operations'!$X50</f>
        <v>0</v>
      </c>
      <c r="P41" s="75">
        <f>+Acres!P40*'Machinery Operations'!$X50</f>
        <v>0</v>
      </c>
      <c r="Q41" s="75">
        <f>+Acres!Q40*'Machinery Operations'!$X50</f>
        <v>0</v>
      </c>
      <c r="R41" s="75">
        <f>+Acres!R40*'Machinery Operations'!$X50</f>
        <v>0</v>
      </c>
      <c r="S41" s="75">
        <f>+Acres!S40*'Machinery Operations'!$X50</f>
        <v>0</v>
      </c>
      <c r="T41" s="75">
        <f>+Acres!T40*'Machinery Operations'!$X50</f>
        <v>0</v>
      </c>
      <c r="U41" s="75">
        <f>+Acres!U40*'Machinery Operations'!$X50</f>
        <v>0</v>
      </c>
      <c r="V41" s="75">
        <f>+Acres!V40*'Machinery Operations'!$X50</f>
        <v>0</v>
      </c>
      <c r="W41" s="75">
        <f>+Acres!W40*'Machinery Operations'!$X50</f>
        <v>0</v>
      </c>
      <c r="X41" s="75">
        <f>+Acres!X40*'Machinery Operations'!$X50</f>
        <v>0</v>
      </c>
      <c r="Y41" s="75">
        <f>+Acres!Y40*'Machinery Operations'!$X50</f>
        <v>0</v>
      </c>
      <c r="Z41" s="75">
        <f>+Acres!Z40*'Machinery Operations'!$X50</f>
        <v>0</v>
      </c>
      <c r="AA41" s="75">
        <f>+Acres!AA40*'Machinery Operations'!$X50</f>
        <v>0</v>
      </c>
      <c r="AB41" s="75">
        <f>+Acres!AB40*'Machinery Operations'!$X50</f>
        <v>0</v>
      </c>
      <c r="AC41" s="75">
        <f>+Acres!AC40*'Machinery Operations'!$X50</f>
        <v>0</v>
      </c>
      <c r="AD41" s="75">
        <f>+Acres!AD40*'Machinery Operations'!$X50</f>
        <v>0</v>
      </c>
      <c r="AE41" s="75">
        <f>+Acres!AE40*'Machinery Operations'!$X50</f>
        <v>0</v>
      </c>
      <c r="AF41" s="75">
        <f>+Acres!AF40*'Machinery Operations'!$X50</f>
        <v>0</v>
      </c>
      <c r="AG41" s="75">
        <f>+Acres!AG40*'Machinery Operations'!$X50</f>
        <v>0</v>
      </c>
      <c r="AH41" s="75">
        <f>+Acres!AH40*'Machinery Operations'!$X50</f>
        <v>0</v>
      </c>
      <c r="AI41" s="75">
        <f>+Acres!AI40*'Machinery Operations'!$X50</f>
        <v>0</v>
      </c>
      <c r="AJ41" s="75">
        <f>+Acres!AJ40*'Machinery Operations'!$X50</f>
        <v>0</v>
      </c>
      <c r="AK41" s="75">
        <f>+Acres!AK40*'Machinery Operations'!$X50</f>
        <v>0</v>
      </c>
      <c r="AL41" s="75">
        <f>+Acres!AL40*'Machinery Operations'!$X50</f>
        <v>0</v>
      </c>
      <c r="AM41" s="75">
        <f>+Acres!AM40*'Machinery Operations'!$X50</f>
        <v>0</v>
      </c>
      <c r="AN41" s="75">
        <f>+Acres!AN40*'Machinery Operations'!$X50</f>
        <v>0</v>
      </c>
      <c r="AO41" s="75">
        <f>+Acres!AO40*'Machinery Operations'!$X50</f>
        <v>0</v>
      </c>
      <c r="AP41" s="75">
        <f>+Acres!AP40*'Machinery Operations'!$X50</f>
        <v>0</v>
      </c>
      <c r="AQ41" s="75">
        <f>+Acres!AQ40*'Machinery Operations'!$X50</f>
        <v>0</v>
      </c>
    </row>
    <row r="42" spans="1:43" ht="18.75" customHeight="1" x14ac:dyDescent="0.2">
      <c r="A42" s="3" t="str">
        <f>+'Machinery Operations'!A51</f>
        <v>Activity</v>
      </c>
      <c r="B42" s="3">
        <f>+'Machinery Operations'!B51</f>
        <v>0</v>
      </c>
      <c r="C42" s="3">
        <f>+'Machinery Operations'!C51</f>
        <v>0</v>
      </c>
      <c r="D42" s="75">
        <f>+Acres!D41*'Machinery Operations'!$X51</f>
        <v>0</v>
      </c>
      <c r="E42" s="75">
        <f>+Acres!E41*'Machinery Operations'!$X51</f>
        <v>0</v>
      </c>
      <c r="F42" s="75">
        <f>+Acres!F41*'Machinery Operations'!$X51</f>
        <v>0</v>
      </c>
      <c r="G42" s="75">
        <f>+Acres!G41*'Machinery Operations'!$X51</f>
        <v>0</v>
      </c>
      <c r="H42" s="75">
        <f>+Acres!H41*'Machinery Operations'!$X51</f>
        <v>0</v>
      </c>
      <c r="I42" s="75">
        <f>+Acres!I41*'Machinery Operations'!$X51</f>
        <v>0</v>
      </c>
      <c r="J42" s="75">
        <f>+Acres!J41*'Machinery Operations'!$X51</f>
        <v>0</v>
      </c>
      <c r="K42" s="75">
        <f>+Acres!K41*'Machinery Operations'!$X51</f>
        <v>0</v>
      </c>
      <c r="L42" s="75">
        <f>+Acres!L41*'Machinery Operations'!$X51</f>
        <v>0</v>
      </c>
      <c r="M42" s="75">
        <f>+Acres!M41*'Machinery Operations'!$X51</f>
        <v>0</v>
      </c>
      <c r="N42" s="75">
        <f>+Acres!N41*'Machinery Operations'!$X51</f>
        <v>0</v>
      </c>
      <c r="O42" s="75">
        <f>+Acres!O41*'Machinery Operations'!$X51</f>
        <v>0</v>
      </c>
      <c r="P42" s="75">
        <f>+Acres!P41*'Machinery Operations'!$X51</f>
        <v>0</v>
      </c>
      <c r="Q42" s="75">
        <f>+Acres!Q41*'Machinery Operations'!$X51</f>
        <v>0</v>
      </c>
      <c r="R42" s="75">
        <f>+Acres!R41*'Machinery Operations'!$X51</f>
        <v>0</v>
      </c>
      <c r="S42" s="75">
        <f>+Acres!S41*'Machinery Operations'!$X51</f>
        <v>0</v>
      </c>
      <c r="T42" s="75">
        <f>+Acres!T41*'Machinery Operations'!$X51</f>
        <v>0</v>
      </c>
      <c r="U42" s="75">
        <f>+Acres!U41*'Machinery Operations'!$X51</f>
        <v>0</v>
      </c>
      <c r="V42" s="75">
        <f>+Acres!V41*'Machinery Operations'!$X51</f>
        <v>0</v>
      </c>
      <c r="W42" s="75">
        <f>+Acres!W41*'Machinery Operations'!$X51</f>
        <v>0</v>
      </c>
      <c r="X42" s="75">
        <f>+Acres!X41*'Machinery Operations'!$X51</f>
        <v>0</v>
      </c>
      <c r="Y42" s="75">
        <f>+Acres!Y41*'Machinery Operations'!$X51</f>
        <v>0</v>
      </c>
      <c r="Z42" s="75">
        <f>+Acres!Z41*'Machinery Operations'!$X51</f>
        <v>0</v>
      </c>
      <c r="AA42" s="75">
        <f>+Acres!AA41*'Machinery Operations'!$X51</f>
        <v>0</v>
      </c>
      <c r="AB42" s="75">
        <f>+Acres!AB41*'Machinery Operations'!$X51</f>
        <v>0</v>
      </c>
      <c r="AC42" s="75">
        <f>+Acres!AC41*'Machinery Operations'!$X51</f>
        <v>0</v>
      </c>
      <c r="AD42" s="75">
        <f>+Acres!AD41*'Machinery Operations'!$X51</f>
        <v>0</v>
      </c>
      <c r="AE42" s="75">
        <f>+Acres!AE41*'Machinery Operations'!$X51</f>
        <v>0</v>
      </c>
      <c r="AF42" s="75">
        <f>+Acres!AF41*'Machinery Operations'!$X51</f>
        <v>0</v>
      </c>
      <c r="AG42" s="75">
        <f>+Acres!AG41*'Machinery Operations'!$X51</f>
        <v>0</v>
      </c>
      <c r="AH42" s="75">
        <f>+Acres!AH41*'Machinery Operations'!$X51</f>
        <v>0</v>
      </c>
      <c r="AI42" s="75">
        <f>+Acres!AI41*'Machinery Operations'!$X51</f>
        <v>0</v>
      </c>
      <c r="AJ42" s="75">
        <f>+Acres!AJ41*'Machinery Operations'!$X51</f>
        <v>0</v>
      </c>
      <c r="AK42" s="75">
        <f>+Acres!AK41*'Machinery Operations'!$X51</f>
        <v>0</v>
      </c>
      <c r="AL42" s="75">
        <f>+Acres!AL41*'Machinery Operations'!$X51</f>
        <v>0</v>
      </c>
      <c r="AM42" s="75">
        <f>+Acres!AM41*'Machinery Operations'!$X51</f>
        <v>0</v>
      </c>
      <c r="AN42" s="75">
        <f>+Acres!AN41*'Machinery Operations'!$X51</f>
        <v>0</v>
      </c>
      <c r="AO42" s="75">
        <f>+Acres!AO41*'Machinery Operations'!$X51</f>
        <v>0</v>
      </c>
      <c r="AP42" s="75">
        <f>+Acres!AP41*'Machinery Operations'!$X51</f>
        <v>0</v>
      </c>
      <c r="AQ42" s="75">
        <f>+Acres!AQ41*'Machinery Operations'!$X51</f>
        <v>0</v>
      </c>
    </row>
    <row r="43" spans="1:43" ht="18.75" customHeight="1" x14ac:dyDescent="0.2">
      <c r="A43" s="3" t="str">
        <f>+'Machinery Operations'!A52</f>
        <v>Activity</v>
      </c>
      <c r="B43" s="3">
        <f>+'Machinery Operations'!B52</f>
        <v>0</v>
      </c>
      <c r="C43" s="3">
        <f>+'Machinery Operations'!C52</f>
        <v>0</v>
      </c>
      <c r="D43" s="75">
        <f>+Acres!D42*'Machinery Operations'!$X52</f>
        <v>0</v>
      </c>
      <c r="E43" s="75">
        <f>+Acres!E42*'Machinery Operations'!$X52</f>
        <v>0</v>
      </c>
      <c r="F43" s="75">
        <f>+Acres!F42*'Machinery Operations'!$X52</f>
        <v>0</v>
      </c>
      <c r="G43" s="75">
        <f>+Acres!G42*'Machinery Operations'!$X52</f>
        <v>0</v>
      </c>
      <c r="H43" s="75">
        <f>+Acres!H42*'Machinery Operations'!$X52</f>
        <v>0</v>
      </c>
      <c r="I43" s="75">
        <f>+Acres!I42*'Machinery Operations'!$X52</f>
        <v>0</v>
      </c>
      <c r="J43" s="75">
        <f>+Acres!J42*'Machinery Operations'!$X52</f>
        <v>0</v>
      </c>
      <c r="K43" s="75">
        <f>+Acres!K42*'Machinery Operations'!$X52</f>
        <v>0</v>
      </c>
      <c r="L43" s="75">
        <f>+Acres!L42*'Machinery Operations'!$X52</f>
        <v>0</v>
      </c>
      <c r="M43" s="75">
        <f>+Acres!M42*'Machinery Operations'!$X52</f>
        <v>0</v>
      </c>
      <c r="N43" s="75">
        <f>+Acres!N42*'Machinery Operations'!$X52</f>
        <v>0</v>
      </c>
      <c r="O43" s="75">
        <f>+Acres!O42*'Machinery Operations'!$X52</f>
        <v>0</v>
      </c>
      <c r="P43" s="75">
        <f>+Acres!P42*'Machinery Operations'!$X52</f>
        <v>0</v>
      </c>
      <c r="Q43" s="75">
        <f>+Acres!Q42*'Machinery Operations'!$X52</f>
        <v>0</v>
      </c>
      <c r="R43" s="75">
        <f>+Acres!R42*'Machinery Operations'!$X52</f>
        <v>0</v>
      </c>
      <c r="S43" s="75">
        <f>+Acres!S42*'Machinery Operations'!$X52</f>
        <v>0</v>
      </c>
      <c r="T43" s="75">
        <f>+Acres!T42*'Machinery Operations'!$X52</f>
        <v>0</v>
      </c>
      <c r="U43" s="75">
        <f>+Acres!U42*'Machinery Operations'!$X52</f>
        <v>0</v>
      </c>
      <c r="V43" s="75">
        <f>+Acres!V42*'Machinery Operations'!$X52</f>
        <v>0</v>
      </c>
      <c r="W43" s="75">
        <f>+Acres!W42*'Machinery Operations'!$X52</f>
        <v>0</v>
      </c>
      <c r="X43" s="75">
        <f>+Acres!X42*'Machinery Operations'!$X52</f>
        <v>0</v>
      </c>
      <c r="Y43" s="75">
        <f>+Acres!Y42*'Machinery Operations'!$X52</f>
        <v>0</v>
      </c>
      <c r="Z43" s="75">
        <f>+Acres!Z42*'Machinery Operations'!$X52</f>
        <v>0</v>
      </c>
      <c r="AA43" s="75">
        <f>+Acres!AA42*'Machinery Operations'!$X52</f>
        <v>0</v>
      </c>
      <c r="AB43" s="75">
        <f>+Acres!AB42*'Machinery Operations'!$X52</f>
        <v>0</v>
      </c>
      <c r="AC43" s="75">
        <f>+Acres!AC42*'Machinery Operations'!$X52</f>
        <v>0</v>
      </c>
      <c r="AD43" s="75">
        <f>+Acres!AD42*'Machinery Operations'!$X52</f>
        <v>0</v>
      </c>
      <c r="AE43" s="75">
        <f>+Acres!AE42*'Machinery Operations'!$X52</f>
        <v>0</v>
      </c>
      <c r="AF43" s="75">
        <f>+Acres!AF42*'Machinery Operations'!$X52</f>
        <v>0</v>
      </c>
      <c r="AG43" s="75">
        <f>+Acres!AG42*'Machinery Operations'!$X52</f>
        <v>0</v>
      </c>
      <c r="AH43" s="75">
        <f>+Acres!AH42*'Machinery Operations'!$X52</f>
        <v>0</v>
      </c>
      <c r="AI43" s="75">
        <f>+Acres!AI42*'Machinery Operations'!$X52</f>
        <v>0</v>
      </c>
      <c r="AJ43" s="75">
        <f>+Acres!AJ42*'Machinery Operations'!$X52</f>
        <v>0</v>
      </c>
      <c r="AK43" s="75">
        <f>+Acres!AK42*'Machinery Operations'!$X52</f>
        <v>0</v>
      </c>
      <c r="AL43" s="75">
        <f>+Acres!AL42*'Machinery Operations'!$X52</f>
        <v>0</v>
      </c>
      <c r="AM43" s="75">
        <f>+Acres!AM42*'Machinery Operations'!$X52</f>
        <v>0</v>
      </c>
      <c r="AN43" s="75">
        <f>+Acres!AN42*'Machinery Operations'!$X52</f>
        <v>0</v>
      </c>
      <c r="AO43" s="75">
        <f>+Acres!AO42*'Machinery Operations'!$X52</f>
        <v>0</v>
      </c>
      <c r="AP43" s="75">
        <f>+Acres!AP42*'Machinery Operations'!$X52</f>
        <v>0</v>
      </c>
      <c r="AQ43" s="75">
        <f>+Acres!AQ42*'Machinery Operations'!$X52</f>
        <v>0</v>
      </c>
    </row>
    <row r="44" spans="1:43" ht="18.75" customHeight="1" x14ac:dyDescent="0.2">
      <c r="A44" s="3" t="str">
        <f>+'Machinery Operations'!A53</f>
        <v>Activity</v>
      </c>
      <c r="B44" s="3">
        <f>+'Machinery Operations'!B53</f>
        <v>0</v>
      </c>
      <c r="C44" s="3">
        <f>+'Machinery Operations'!C53</f>
        <v>0</v>
      </c>
      <c r="D44" s="75">
        <f>+Acres!D43*'Machinery Operations'!$X53</f>
        <v>0</v>
      </c>
      <c r="E44" s="75">
        <f>+Acres!E43*'Machinery Operations'!$X53</f>
        <v>0</v>
      </c>
      <c r="F44" s="75">
        <f>+Acres!F43*'Machinery Operations'!$X53</f>
        <v>0</v>
      </c>
      <c r="G44" s="75">
        <f>+Acres!G43*'Machinery Operations'!$X53</f>
        <v>0</v>
      </c>
      <c r="H44" s="75">
        <f>+Acres!H43*'Machinery Operations'!$X53</f>
        <v>0</v>
      </c>
      <c r="I44" s="75">
        <f>+Acres!I43*'Machinery Operations'!$X53</f>
        <v>0</v>
      </c>
      <c r="J44" s="75">
        <f>+Acres!J43*'Machinery Operations'!$X53</f>
        <v>0</v>
      </c>
      <c r="K44" s="75">
        <f>+Acres!K43*'Machinery Operations'!$X53</f>
        <v>0</v>
      </c>
      <c r="L44" s="75">
        <f>+Acres!L43*'Machinery Operations'!$X53</f>
        <v>0</v>
      </c>
      <c r="M44" s="75">
        <f>+Acres!M43*'Machinery Operations'!$X53</f>
        <v>0</v>
      </c>
      <c r="N44" s="75">
        <f>+Acres!N43*'Machinery Operations'!$X53</f>
        <v>0</v>
      </c>
      <c r="O44" s="75">
        <f>+Acres!O43*'Machinery Operations'!$X53</f>
        <v>0</v>
      </c>
      <c r="P44" s="75">
        <f>+Acres!P43*'Machinery Operations'!$X53</f>
        <v>0</v>
      </c>
      <c r="Q44" s="75">
        <f>+Acres!Q43*'Machinery Operations'!$X53</f>
        <v>0</v>
      </c>
      <c r="R44" s="75">
        <f>+Acres!R43*'Machinery Operations'!$X53</f>
        <v>0</v>
      </c>
      <c r="S44" s="75">
        <f>+Acres!S43*'Machinery Operations'!$X53</f>
        <v>0</v>
      </c>
      <c r="T44" s="75">
        <f>+Acres!T43*'Machinery Operations'!$X53</f>
        <v>0</v>
      </c>
      <c r="U44" s="75">
        <f>+Acres!U43*'Machinery Operations'!$X53</f>
        <v>0</v>
      </c>
      <c r="V44" s="75">
        <f>+Acres!V43*'Machinery Operations'!$X53</f>
        <v>0</v>
      </c>
      <c r="W44" s="75">
        <f>+Acres!W43*'Machinery Operations'!$X53</f>
        <v>0</v>
      </c>
      <c r="X44" s="75">
        <f>+Acres!X43*'Machinery Operations'!$X53</f>
        <v>0</v>
      </c>
      <c r="Y44" s="75">
        <f>+Acres!Y43*'Machinery Operations'!$X53</f>
        <v>0</v>
      </c>
      <c r="Z44" s="75">
        <f>+Acres!Z43*'Machinery Operations'!$X53</f>
        <v>0</v>
      </c>
      <c r="AA44" s="75">
        <f>+Acres!AA43*'Machinery Operations'!$X53</f>
        <v>0</v>
      </c>
      <c r="AB44" s="75">
        <f>+Acres!AB43*'Machinery Operations'!$X53</f>
        <v>0</v>
      </c>
      <c r="AC44" s="75">
        <f>+Acres!AC43*'Machinery Operations'!$X53</f>
        <v>0</v>
      </c>
      <c r="AD44" s="75">
        <f>+Acres!AD43*'Machinery Operations'!$X53</f>
        <v>0</v>
      </c>
      <c r="AE44" s="75">
        <f>+Acres!AE43*'Machinery Operations'!$X53</f>
        <v>0</v>
      </c>
      <c r="AF44" s="75">
        <f>+Acres!AF43*'Machinery Operations'!$X53</f>
        <v>0</v>
      </c>
      <c r="AG44" s="75">
        <f>+Acres!AG43*'Machinery Operations'!$X53</f>
        <v>0</v>
      </c>
      <c r="AH44" s="75">
        <f>+Acres!AH43*'Machinery Operations'!$X53</f>
        <v>0</v>
      </c>
      <c r="AI44" s="75">
        <f>+Acres!AI43*'Machinery Operations'!$X53</f>
        <v>0</v>
      </c>
      <c r="AJ44" s="75">
        <f>+Acres!AJ43*'Machinery Operations'!$X53</f>
        <v>0</v>
      </c>
      <c r="AK44" s="75">
        <f>+Acres!AK43*'Machinery Operations'!$X53</f>
        <v>0</v>
      </c>
      <c r="AL44" s="75">
        <f>+Acres!AL43*'Machinery Operations'!$X53</f>
        <v>0</v>
      </c>
      <c r="AM44" s="75">
        <f>+Acres!AM43*'Machinery Operations'!$X53</f>
        <v>0</v>
      </c>
      <c r="AN44" s="75">
        <f>+Acres!AN43*'Machinery Operations'!$X53</f>
        <v>0</v>
      </c>
      <c r="AO44" s="75">
        <f>+Acres!AO43*'Machinery Operations'!$X53</f>
        <v>0</v>
      </c>
      <c r="AP44" s="75">
        <f>+Acres!AP43*'Machinery Operations'!$X53</f>
        <v>0</v>
      </c>
      <c r="AQ44" s="75">
        <f>+Acres!AQ43*'Machinery Operations'!$X53</f>
        <v>0</v>
      </c>
    </row>
    <row r="45" spans="1:43" ht="18.75" customHeight="1" x14ac:dyDescent="0.2">
      <c r="A45" s="3" t="str">
        <f>+'Machinery Operations'!A54</f>
        <v>Activity</v>
      </c>
      <c r="B45" s="3">
        <f>+'Machinery Operations'!B54</f>
        <v>0</v>
      </c>
      <c r="C45" s="3">
        <f>+'Machinery Operations'!C54</f>
        <v>0</v>
      </c>
      <c r="D45" s="75">
        <f>+Acres!D44*'Machinery Operations'!$X54</f>
        <v>0</v>
      </c>
      <c r="E45" s="75">
        <f>+Acres!E44*'Machinery Operations'!$X54</f>
        <v>0</v>
      </c>
      <c r="F45" s="75">
        <f>+Acres!F44*'Machinery Operations'!$X54</f>
        <v>0</v>
      </c>
      <c r="G45" s="75">
        <f>+Acres!G44*'Machinery Operations'!$X54</f>
        <v>0</v>
      </c>
      <c r="H45" s="75">
        <f>+Acres!H44*'Machinery Operations'!$X54</f>
        <v>0</v>
      </c>
      <c r="I45" s="75">
        <f>+Acres!I44*'Machinery Operations'!$X54</f>
        <v>0</v>
      </c>
      <c r="J45" s="75">
        <f>+Acres!J44*'Machinery Operations'!$X54</f>
        <v>0</v>
      </c>
      <c r="K45" s="75">
        <f>+Acres!K44*'Machinery Operations'!$X54</f>
        <v>0</v>
      </c>
      <c r="L45" s="75">
        <f>+Acres!L44*'Machinery Operations'!$X54</f>
        <v>0</v>
      </c>
      <c r="M45" s="75">
        <f>+Acres!M44*'Machinery Operations'!$X54</f>
        <v>0</v>
      </c>
      <c r="N45" s="75">
        <f>+Acres!N44*'Machinery Operations'!$X54</f>
        <v>0</v>
      </c>
      <c r="O45" s="75">
        <f>+Acres!O44*'Machinery Operations'!$X54</f>
        <v>0</v>
      </c>
      <c r="P45" s="75">
        <f>+Acres!P44*'Machinery Operations'!$X54</f>
        <v>0</v>
      </c>
      <c r="Q45" s="75">
        <f>+Acres!Q44*'Machinery Operations'!$X54</f>
        <v>0</v>
      </c>
      <c r="R45" s="75">
        <f>+Acres!R44*'Machinery Operations'!$X54</f>
        <v>0</v>
      </c>
      <c r="S45" s="75">
        <f>+Acres!S44*'Machinery Operations'!$X54</f>
        <v>0</v>
      </c>
      <c r="T45" s="75">
        <f>+Acres!T44*'Machinery Operations'!$X54</f>
        <v>0</v>
      </c>
      <c r="U45" s="75">
        <f>+Acres!U44*'Machinery Operations'!$X54</f>
        <v>0</v>
      </c>
      <c r="V45" s="75">
        <f>+Acres!V44*'Machinery Operations'!$X54</f>
        <v>0</v>
      </c>
      <c r="W45" s="75">
        <f>+Acres!W44*'Machinery Operations'!$X54</f>
        <v>0</v>
      </c>
      <c r="X45" s="75">
        <f>+Acres!X44*'Machinery Operations'!$X54</f>
        <v>0</v>
      </c>
      <c r="Y45" s="75">
        <f>+Acres!Y44*'Machinery Operations'!$X54</f>
        <v>0</v>
      </c>
      <c r="Z45" s="75">
        <f>+Acres!Z44*'Machinery Operations'!$X54</f>
        <v>0</v>
      </c>
      <c r="AA45" s="75">
        <f>+Acres!AA44*'Machinery Operations'!$X54</f>
        <v>0</v>
      </c>
      <c r="AB45" s="75">
        <f>+Acres!AB44*'Machinery Operations'!$X54</f>
        <v>0</v>
      </c>
      <c r="AC45" s="75">
        <f>+Acres!AC44*'Machinery Operations'!$X54</f>
        <v>0</v>
      </c>
      <c r="AD45" s="75">
        <f>+Acres!AD44*'Machinery Operations'!$X54</f>
        <v>0</v>
      </c>
      <c r="AE45" s="75">
        <f>+Acres!AE44*'Machinery Operations'!$X54</f>
        <v>0</v>
      </c>
      <c r="AF45" s="75">
        <f>+Acres!AF44*'Machinery Operations'!$X54</f>
        <v>0</v>
      </c>
      <c r="AG45" s="75">
        <f>+Acres!AG44*'Machinery Operations'!$X54</f>
        <v>0</v>
      </c>
      <c r="AH45" s="75">
        <f>+Acres!AH44*'Machinery Operations'!$X54</f>
        <v>0</v>
      </c>
      <c r="AI45" s="75">
        <f>+Acres!AI44*'Machinery Operations'!$X54</f>
        <v>0</v>
      </c>
      <c r="AJ45" s="75">
        <f>+Acres!AJ44*'Machinery Operations'!$X54</f>
        <v>0</v>
      </c>
      <c r="AK45" s="75">
        <f>+Acres!AK44*'Machinery Operations'!$X54</f>
        <v>0</v>
      </c>
      <c r="AL45" s="75">
        <f>+Acres!AL44*'Machinery Operations'!$X54</f>
        <v>0</v>
      </c>
      <c r="AM45" s="75">
        <f>+Acres!AM44*'Machinery Operations'!$X54</f>
        <v>0</v>
      </c>
      <c r="AN45" s="75">
        <f>+Acres!AN44*'Machinery Operations'!$X54</f>
        <v>0</v>
      </c>
      <c r="AO45" s="75">
        <f>+Acres!AO44*'Machinery Operations'!$X54</f>
        <v>0</v>
      </c>
      <c r="AP45" s="75">
        <f>+Acres!AP44*'Machinery Operations'!$X54</f>
        <v>0</v>
      </c>
      <c r="AQ45" s="75">
        <f>+Acres!AQ44*'Machinery Operations'!$X54</f>
        <v>0</v>
      </c>
    </row>
    <row r="46" spans="1:43" ht="18.75" customHeight="1" x14ac:dyDescent="0.2">
      <c r="A46" s="3" t="str">
        <f>+'Machinery Operations'!A55</f>
        <v>Activity</v>
      </c>
      <c r="B46" s="3">
        <f>+'Machinery Operations'!B55</f>
        <v>0</v>
      </c>
      <c r="C46" s="3">
        <f>+'Machinery Operations'!C55</f>
        <v>0</v>
      </c>
      <c r="D46" s="75">
        <f>+Acres!D45*'Machinery Operations'!$X55</f>
        <v>0</v>
      </c>
      <c r="E46" s="75">
        <f>+Acres!E45*'Machinery Operations'!$X55</f>
        <v>0</v>
      </c>
      <c r="F46" s="75">
        <f>+Acres!F45*'Machinery Operations'!$X55</f>
        <v>0</v>
      </c>
      <c r="G46" s="75">
        <f>+Acres!G45*'Machinery Operations'!$X55</f>
        <v>0</v>
      </c>
      <c r="H46" s="75">
        <f>+Acres!H45*'Machinery Operations'!$X55</f>
        <v>0</v>
      </c>
      <c r="I46" s="75">
        <f>+Acres!I45*'Machinery Operations'!$X55</f>
        <v>0</v>
      </c>
      <c r="J46" s="75">
        <f>+Acres!J45*'Machinery Operations'!$X55</f>
        <v>0</v>
      </c>
      <c r="K46" s="75">
        <f>+Acres!K45*'Machinery Operations'!$X55</f>
        <v>0</v>
      </c>
      <c r="L46" s="75">
        <f>+Acres!L45*'Machinery Operations'!$X55</f>
        <v>0</v>
      </c>
      <c r="M46" s="75">
        <f>+Acres!M45*'Machinery Operations'!$X55</f>
        <v>0</v>
      </c>
      <c r="N46" s="75">
        <f>+Acres!N45*'Machinery Operations'!$X55</f>
        <v>0</v>
      </c>
      <c r="O46" s="75">
        <f>+Acres!O45*'Machinery Operations'!$X55</f>
        <v>0</v>
      </c>
      <c r="P46" s="75">
        <f>+Acres!P45*'Machinery Operations'!$X55</f>
        <v>0</v>
      </c>
      <c r="Q46" s="75">
        <f>+Acres!Q45*'Machinery Operations'!$X55</f>
        <v>0</v>
      </c>
      <c r="R46" s="75">
        <f>+Acres!R45*'Machinery Operations'!$X55</f>
        <v>0</v>
      </c>
      <c r="S46" s="75">
        <f>+Acres!S45*'Machinery Operations'!$X55</f>
        <v>0</v>
      </c>
      <c r="T46" s="75">
        <f>+Acres!T45*'Machinery Operations'!$X55</f>
        <v>0</v>
      </c>
      <c r="U46" s="75">
        <f>+Acres!U45*'Machinery Operations'!$X55</f>
        <v>0</v>
      </c>
      <c r="V46" s="75">
        <f>+Acres!V45*'Machinery Operations'!$X55</f>
        <v>0</v>
      </c>
      <c r="W46" s="75">
        <f>+Acres!W45*'Machinery Operations'!$X55</f>
        <v>0</v>
      </c>
      <c r="X46" s="75">
        <f>+Acres!X45*'Machinery Operations'!$X55</f>
        <v>0</v>
      </c>
      <c r="Y46" s="75">
        <f>+Acres!Y45*'Machinery Operations'!$X55</f>
        <v>0</v>
      </c>
      <c r="Z46" s="75">
        <f>+Acres!Z45*'Machinery Operations'!$X55</f>
        <v>0</v>
      </c>
      <c r="AA46" s="75">
        <f>+Acres!AA45*'Machinery Operations'!$X55</f>
        <v>0</v>
      </c>
      <c r="AB46" s="75">
        <f>+Acres!AB45*'Machinery Operations'!$X55</f>
        <v>0</v>
      </c>
      <c r="AC46" s="75">
        <f>+Acres!AC45*'Machinery Operations'!$X55</f>
        <v>0</v>
      </c>
      <c r="AD46" s="75">
        <f>+Acres!AD45*'Machinery Operations'!$X55</f>
        <v>0</v>
      </c>
      <c r="AE46" s="75">
        <f>+Acres!AE45*'Machinery Operations'!$X55</f>
        <v>0</v>
      </c>
      <c r="AF46" s="75">
        <f>+Acres!AF45*'Machinery Operations'!$X55</f>
        <v>0</v>
      </c>
      <c r="AG46" s="75">
        <f>+Acres!AG45*'Machinery Operations'!$X55</f>
        <v>0</v>
      </c>
      <c r="AH46" s="75">
        <f>+Acres!AH45*'Machinery Operations'!$X55</f>
        <v>0</v>
      </c>
      <c r="AI46" s="75">
        <f>+Acres!AI45*'Machinery Operations'!$X55</f>
        <v>0</v>
      </c>
      <c r="AJ46" s="75">
        <f>+Acres!AJ45*'Machinery Operations'!$X55</f>
        <v>0</v>
      </c>
      <c r="AK46" s="75">
        <f>+Acres!AK45*'Machinery Operations'!$X55</f>
        <v>0</v>
      </c>
      <c r="AL46" s="75">
        <f>+Acres!AL45*'Machinery Operations'!$X55</f>
        <v>0</v>
      </c>
      <c r="AM46" s="75">
        <f>+Acres!AM45*'Machinery Operations'!$X55</f>
        <v>0</v>
      </c>
      <c r="AN46" s="75">
        <f>+Acres!AN45*'Machinery Operations'!$X55</f>
        <v>0</v>
      </c>
      <c r="AO46" s="75">
        <f>+Acres!AO45*'Machinery Operations'!$X55</f>
        <v>0</v>
      </c>
      <c r="AP46" s="75">
        <f>+Acres!AP45*'Machinery Operations'!$X55</f>
        <v>0</v>
      </c>
      <c r="AQ46" s="75">
        <f>+Acres!AQ45*'Machinery Operations'!$X55</f>
        <v>0</v>
      </c>
    </row>
    <row r="47" spans="1:43" ht="16.5" customHeight="1" x14ac:dyDescent="0.2">
      <c r="A47" s="3" t="str">
        <f>+'Machinery Operations'!A56</f>
        <v>Activity</v>
      </c>
      <c r="B47" s="3">
        <f>+'Machinery Operations'!B56</f>
        <v>0</v>
      </c>
      <c r="C47" s="3">
        <f>+'Machinery Operations'!C56</f>
        <v>0</v>
      </c>
      <c r="D47" s="75">
        <f>+Acres!D46*'Machinery Operations'!$X56</f>
        <v>0</v>
      </c>
      <c r="E47" s="75">
        <f>+Acres!E46*'Machinery Operations'!$X56</f>
        <v>0</v>
      </c>
      <c r="F47" s="75">
        <f>+Acres!F46*'Machinery Operations'!$X56</f>
        <v>0</v>
      </c>
      <c r="G47" s="75">
        <f>+Acres!G46*'Machinery Operations'!$X56</f>
        <v>0</v>
      </c>
      <c r="H47" s="75">
        <f>+Acres!H46*'Machinery Operations'!$X56</f>
        <v>0</v>
      </c>
      <c r="I47" s="75">
        <f>+Acres!I46*'Machinery Operations'!$X56</f>
        <v>0</v>
      </c>
      <c r="J47" s="75">
        <f>+Acres!J46*'Machinery Operations'!$X56</f>
        <v>0</v>
      </c>
      <c r="K47" s="75">
        <f>+Acres!K46*'Machinery Operations'!$X56</f>
        <v>0</v>
      </c>
      <c r="L47" s="75">
        <f>+Acres!L46*'Machinery Operations'!$X56</f>
        <v>0</v>
      </c>
      <c r="M47" s="75">
        <f>+Acres!M46*'Machinery Operations'!$X56</f>
        <v>0</v>
      </c>
      <c r="N47" s="75">
        <f>+Acres!N46*'Machinery Operations'!$X56</f>
        <v>0</v>
      </c>
      <c r="O47" s="75">
        <f>+Acres!O46*'Machinery Operations'!$X56</f>
        <v>0</v>
      </c>
      <c r="P47" s="75">
        <f>+Acres!P46*'Machinery Operations'!$X56</f>
        <v>0</v>
      </c>
      <c r="Q47" s="75">
        <f>+Acres!Q46*'Machinery Operations'!$X56</f>
        <v>0</v>
      </c>
      <c r="R47" s="75">
        <f>+Acres!R46*'Machinery Operations'!$X56</f>
        <v>0</v>
      </c>
      <c r="S47" s="75">
        <f>+Acres!S46*'Machinery Operations'!$X56</f>
        <v>0</v>
      </c>
      <c r="T47" s="75">
        <f>+Acres!T46*'Machinery Operations'!$X56</f>
        <v>0</v>
      </c>
      <c r="U47" s="75">
        <f>+Acres!U46*'Machinery Operations'!$X56</f>
        <v>0</v>
      </c>
      <c r="V47" s="75">
        <f>+Acres!V46*'Machinery Operations'!$X56</f>
        <v>0</v>
      </c>
      <c r="W47" s="75">
        <f>+Acres!W46*'Machinery Operations'!$X56</f>
        <v>0</v>
      </c>
      <c r="X47" s="75">
        <f>+Acres!X46*'Machinery Operations'!$X56</f>
        <v>0</v>
      </c>
      <c r="Y47" s="75">
        <f>+Acres!Y46*'Machinery Operations'!$X56</f>
        <v>0</v>
      </c>
      <c r="Z47" s="75">
        <f>+Acres!Z46*'Machinery Operations'!$X56</f>
        <v>0</v>
      </c>
      <c r="AA47" s="75">
        <f>+Acres!AA46*'Machinery Operations'!$X56</f>
        <v>0</v>
      </c>
      <c r="AB47" s="75">
        <f>+Acres!AB46*'Machinery Operations'!$X56</f>
        <v>0</v>
      </c>
      <c r="AC47" s="75">
        <f>+Acres!AC46*'Machinery Operations'!$X56</f>
        <v>0</v>
      </c>
      <c r="AD47" s="75">
        <f>+Acres!AD46*'Machinery Operations'!$X56</f>
        <v>0</v>
      </c>
      <c r="AE47" s="75">
        <f>+Acres!AE46*'Machinery Operations'!$X56</f>
        <v>0</v>
      </c>
      <c r="AF47" s="75">
        <f>+Acres!AF46*'Machinery Operations'!$X56</f>
        <v>0</v>
      </c>
      <c r="AG47" s="75">
        <f>+Acres!AG46*'Machinery Operations'!$X56</f>
        <v>0</v>
      </c>
      <c r="AH47" s="75">
        <f>+Acres!AH46*'Machinery Operations'!$X56</f>
        <v>0</v>
      </c>
      <c r="AI47" s="75">
        <f>+Acres!AI46*'Machinery Operations'!$X56</f>
        <v>0</v>
      </c>
      <c r="AJ47" s="75">
        <f>+Acres!AJ46*'Machinery Operations'!$X56</f>
        <v>0</v>
      </c>
      <c r="AK47" s="75">
        <f>+Acres!AK46*'Machinery Operations'!$X56</f>
        <v>0</v>
      </c>
      <c r="AL47" s="75">
        <f>+Acres!AL46*'Machinery Operations'!$X56</f>
        <v>0</v>
      </c>
      <c r="AM47" s="75">
        <f>+Acres!AM46*'Machinery Operations'!$X56</f>
        <v>0</v>
      </c>
      <c r="AN47" s="75">
        <f>+Acres!AN46*'Machinery Operations'!$X56</f>
        <v>0</v>
      </c>
      <c r="AO47" s="75">
        <f>+Acres!AO46*'Machinery Operations'!$X56</f>
        <v>0</v>
      </c>
      <c r="AP47" s="75">
        <f>+Acres!AP46*'Machinery Operations'!$X56</f>
        <v>0</v>
      </c>
      <c r="AQ47" s="75">
        <f>+Acres!AQ46*'Machinery Operations'!$X56</f>
        <v>0</v>
      </c>
    </row>
    <row r="48" spans="1:43" ht="16.5" customHeight="1" x14ac:dyDescent="0.2">
      <c r="A48" s="3" t="str">
        <f>+'Machinery Operations'!A57</f>
        <v>Activity</v>
      </c>
      <c r="B48" s="3">
        <f>+'Machinery Operations'!B57</f>
        <v>0</v>
      </c>
      <c r="C48" s="3">
        <f>+'Machinery Operations'!C57</f>
        <v>0</v>
      </c>
      <c r="D48" s="75">
        <f>+Acres!D47*'Machinery Operations'!$X57</f>
        <v>0</v>
      </c>
      <c r="E48" s="75">
        <f>+Acres!E47*'Machinery Operations'!$X57</f>
        <v>0</v>
      </c>
      <c r="F48" s="75">
        <f>+Acres!F47*'Machinery Operations'!$X57</f>
        <v>0</v>
      </c>
      <c r="G48" s="75">
        <f>+Acres!G47*'Machinery Operations'!$X57</f>
        <v>0</v>
      </c>
      <c r="H48" s="75">
        <f>+Acres!H47*'Machinery Operations'!$X57</f>
        <v>0</v>
      </c>
      <c r="I48" s="75">
        <f>+Acres!I47*'Machinery Operations'!$X57</f>
        <v>0</v>
      </c>
      <c r="J48" s="75">
        <f>+Acres!J47*'Machinery Operations'!$X57</f>
        <v>0</v>
      </c>
      <c r="K48" s="75">
        <f>+Acres!K47*'Machinery Operations'!$X57</f>
        <v>0</v>
      </c>
      <c r="L48" s="75">
        <f>+Acres!L47*'Machinery Operations'!$X57</f>
        <v>0</v>
      </c>
      <c r="M48" s="75">
        <f>+Acres!M47*'Machinery Operations'!$X57</f>
        <v>0</v>
      </c>
      <c r="N48" s="75">
        <f>+Acres!N47*'Machinery Operations'!$X57</f>
        <v>0</v>
      </c>
      <c r="O48" s="75">
        <f>+Acres!O47*'Machinery Operations'!$X57</f>
        <v>0</v>
      </c>
      <c r="P48" s="75">
        <f>+Acres!P47*'Machinery Operations'!$X57</f>
        <v>0</v>
      </c>
      <c r="Q48" s="75">
        <f>+Acres!Q47*'Machinery Operations'!$X57</f>
        <v>0</v>
      </c>
      <c r="R48" s="75">
        <f>+Acres!R47*'Machinery Operations'!$X57</f>
        <v>0</v>
      </c>
      <c r="S48" s="75">
        <f>+Acres!S47*'Machinery Operations'!$X57</f>
        <v>0</v>
      </c>
      <c r="T48" s="75">
        <f>+Acres!T47*'Machinery Operations'!$X57</f>
        <v>0</v>
      </c>
      <c r="U48" s="75">
        <f>+Acres!U47*'Machinery Operations'!$X57</f>
        <v>0</v>
      </c>
      <c r="V48" s="75">
        <f>+Acres!V47*'Machinery Operations'!$X57</f>
        <v>0</v>
      </c>
      <c r="W48" s="75">
        <f>+Acres!W47*'Machinery Operations'!$X57</f>
        <v>0</v>
      </c>
      <c r="X48" s="75">
        <f>+Acres!X47*'Machinery Operations'!$X57</f>
        <v>0</v>
      </c>
      <c r="Y48" s="75">
        <f>+Acres!Y47*'Machinery Operations'!$X57</f>
        <v>0</v>
      </c>
      <c r="Z48" s="75">
        <f>+Acres!Z47*'Machinery Operations'!$X57</f>
        <v>0</v>
      </c>
      <c r="AA48" s="75">
        <f>+Acres!AA47*'Machinery Operations'!$X57</f>
        <v>0</v>
      </c>
      <c r="AB48" s="75">
        <f>+Acres!AB47*'Machinery Operations'!$X57</f>
        <v>0</v>
      </c>
      <c r="AC48" s="75">
        <f>+Acres!AC47*'Machinery Operations'!$X57</f>
        <v>0</v>
      </c>
      <c r="AD48" s="75">
        <f>+Acres!AD47*'Machinery Operations'!$X57</f>
        <v>0</v>
      </c>
      <c r="AE48" s="75">
        <f>+Acres!AE47*'Machinery Operations'!$X57</f>
        <v>0</v>
      </c>
      <c r="AF48" s="75">
        <f>+Acres!AF47*'Machinery Operations'!$X57</f>
        <v>0</v>
      </c>
      <c r="AG48" s="75">
        <f>+Acres!AG47*'Machinery Operations'!$X57</f>
        <v>0</v>
      </c>
      <c r="AH48" s="75">
        <f>+Acres!AH47*'Machinery Operations'!$X57</f>
        <v>0</v>
      </c>
      <c r="AI48" s="75">
        <f>+Acres!AI47*'Machinery Operations'!$X57</f>
        <v>0</v>
      </c>
      <c r="AJ48" s="75">
        <f>+Acres!AJ47*'Machinery Operations'!$X57</f>
        <v>0</v>
      </c>
      <c r="AK48" s="75">
        <f>+Acres!AK47*'Machinery Operations'!$X57</f>
        <v>0</v>
      </c>
      <c r="AL48" s="75">
        <f>+Acres!AL47*'Machinery Operations'!$X57</f>
        <v>0</v>
      </c>
      <c r="AM48" s="75">
        <f>+Acres!AM47*'Machinery Operations'!$X57</f>
        <v>0</v>
      </c>
      <c r="AN48" s="75">
        <f>+Acres!AN47*'Machinery Operations'!$X57</f>
        <v>0</v>
      </c>
      <c r="AO48" s="75">
        <f>+Acres!AO47*'Machinery Operations'!$X57</f>
        <v>0</v>
      </c>
      <c r="AP48" s="75">
        <f>+Acres!AP47*'Machinery Operations'!$X57</f>
        <v>0</v>
      </c>
      <c r="AQ48" s="75">
        <f>+Acres!AQ47*'Machinery Operations'!$X57</f>
        <v>0</v>
      </c>
    </row>
    <row r="49" spans="1:43" ht="16.5" customHeight="1" x14ac:dyDescent="0.2">
      <c r="A49" s="3" t="str">
        <f>+'Machinery Operations'!A58</f>
        <v>Activity</v>
      </c>
      <c r="B49" s="3">
        <f>+'Machinery Operations'!B58</f>
        <v>0</v>
      </c>
      <c r="C49" s="3">
        <f>+'Machinery Operations'!C58</f>
        <v>0</v>
      </c>
      <c r="D49" s="75">
        <f>+Acres!D48*'Machinery Operations'!$X58</f>
        <v>0</v>
      </c>
      <c r="E49" s="75">
        <f>+Acres!E48*'Machinery Operations'!$X58</f>
        <v>0</v>
      </c>
      <c r="F49" s="75">
        <f>+Acres!F48*'Machinery Operations'!$X58</f>
        <v>0</v>
      </c>
      <c r="G49" s="75">
        <f>+Acres!G48*'Machinery Operations'!$X58</f>
        <v>0</v>
      </c>
      <c r="H49" s="75">
        <f>+Acres!H48*'Machinery Operations'!$X58</f>
        <v>0</v>
      </c>
      <c r="I49" s="75">
        <f>+Acres!I48*'Machinery Operations'!$X58</f>
        <v>0</v>
      </c>
      <c r="J49" s="75">
        <f>+Acres!J48*'Machinery Operations'!$X58</f>
        <v>0</v>
      </c>
      <c r="K49" s="75">
        <f>+Acres!K48*'Machinery Operations'!$X58</f>
        <v>0</v>
      </c>
      <c r="L49" s="75">
        <f>+Acres!L48*'Machinery Operations'!$X58</f>
        <v>0</v>
      </c>
      <c r="M49" s="75">
        <f>+Acres!M48*'Machinery Operations'!$X58</f>
        <v>0</v>
      </c>
      <c r="N49" s="75">
        <f>+Acres!N48*'Machinery Operations'!$X58</f>
        <v>0</v>
      </c>
      <c r="O49" s="75">
        <f>+Acres!O48*'Machinery Operations'!$X58</f>
        <v>0</v>
      </c>
      <c r="P49" s="75">
        <f>+Acres!P48*'Machinery Operations'!$X58</f>
        <v>0</v>
      </c>
      <c r="Q49" s="75">
        <f>+Acres!Q48*'Machinery Operations'!$X58</f>
        <v>0</v>
      </c>
      <c r="R49" s="75">
        <f>+Acres!R48*'Machinery Operations'!$X58</f>
        <v>0</v>
      </c>
      <c r="S49" s="75">
        <f>+Acres!S48*'Machinery Operations'!$X58</f>
        <v>0</v>
      </c>
      <c r="T49" s="75">
        <f>+Acres!T48*'Machinery Operations'!$X58</f>
        <v>0</v>
      </c>
      <c r="U49" s="75">
        <f>+Acres!U48*'Machinery Operations'!$X58</f>
        <v>0</v>
      </c>
      <c r="V49" s="75">
        <f>+Acres!V48*'Machinery Operations'!$X58</f>
        <v>0</v>
      </c>
      <c r="W49" s="75">
        <f>+Acres!W48*'Machinery Operations'!$X58</f>
        <v>0</v>
      </c>
      <c r="X49" s="75">
        <f>+Acres!X48*'Machinery Operations'!$X58</f>
        <v>0</v>
      </c>
      <c r="Y49" s="75">
        <f>+Acres!Y48*'Machinery Operations'!$X58</f>
        <v>0</v>
      </c>
      <c r="Z49" s="75">
        <f>+Acres!Z48*'Machinery Operations'!$X58</f>
        <v>0</v>
      </c>
      <c r="AA49" s="75">
        <f>+Acres!AA48*'Machinery Operations'!$X58</f>
        <v>0</v>
      </c>
      <c r="AB49" s="75">
        <f>+Acres!AB48*'Machinery Operations'!$X58</f>
        <v>0</v>
      </c>
      <c r="AC49" s="75">
        <f>+Acres!AC48*'Machinery Operations'!$X58</f>
        <v>0</v>
      </c>
      <c r="AD49" s="75">
        <f>+Acres!AD48*'Machinery Operations'!$X58</f>
        <v>0</v>
      </c>
      <c r="AE49" s="75">
        <f>+Acres!AE48*'Machinery Operations'!$X58</f>
        <v>0</v>
      </c>
      <c r="AF49" s="75">
        <f>+Acres!AF48*'Machinery Operations'!$X58</f>
        <v>0</v>
      </c>
      <c r="AG49" s="75">
        <f>+Acres!AG48*'Machinery Operations'!$X58</f>
        <v>0</v>
      </c>
      <c r="AH49" s="75">
        <f>+Acres!AH48*'Machinery Operations'!$X58</f>
        <v>0</v>
      </c>
      <c r="AI49" s="75">
        <f>+Acres!AI48*'Machinery Operations'!$X58</f>
        <v>0</v>
      </c>
      <c r="AJ49" s="75">
        <f>+Acres!AJ48*'Machinery Operations'!$X58</f>
        <v>0</v>
      </c>
      <c r="AK49" s="75">
        <f>+Acres!AK48*'Machinery Operations'!$X58</f>
        <v>0</v>
      </c>
      <c r="AL49" s="75">
        <f>+Acres!AL48*'Machinery Operations'!$X58</f>
        <v>0</v>
      </c>
      <c r="AM49" s="75">
        <f>+Acres!AM48*'Machinery Operations'!$X58</f>
        <v>0</v>
      </c>
      <c r="AN49" s="75">
        <f>+Acres!AN48*'Machinery Operations'!$X58</f>
        <v>0</v>
      </c>
      <c r="AO49" s="75">
        <f>+Acres!AO48*'Machinery Operations'!$X58</f>
        <v>0</v>
      </c>
      <c r="AP49" s="75">
        <f>+Acres!AP48*'Machinery Operations'!$X58</f>
        <v>0</v>
      </c>
      <c r="AQ49" s="75">
        <f>+Acres!AQ48*'Machinery Operations'!$X58</f>
        <v>0</v>
      </c>
    </row>
    <row r="50" spans="1:43" ht="16.5" customHeight="1" x14ac:dyDescent="0.2">
      <c r="A50" s="3" t="str">
        <f>+'Machinery Operations'!A59</f>
        <v>Activity</v>
      </c>
      <c r="B50" s="3">
        <f>+'Machinery Operations'!B59</f>
        <v>0</v>
      </c>
      <c r="C50" s="3">
        <f>+'Machinery Operations'!C59</f>
        <v>0</v>
      </c>
      <c r="D50" s="75">
        <f>+Acres!D49*'Machinery Operations'!$X59</f>
        <v>0</v>
      </c>
      <c r="E50" s="75">
        <f>+Acres!E49*'Machinery Operations'!$X59</f>
        <v>0</v>
      </c>
      <c r="F50" s="75">
        <f>+Acres!F49*'Machinery Operations'!$X59</f>
        <v>0</v>
      </c>
      <c r="G50" s="75">
        <f>+Acres!G49*'Machinery Operations'!$X59</f>
        <v>0</v>
      </c>
      <c r="H50" s="75">
        <f>+Acres!H49*'Machinery Operations'!$X59</f>
        <v>0</v>
      </c>
      <c r="I50" s="75">
        <f>+Acres!I49*'Machinery Operations'!$X59</f>
        <v>0</v>
      </c>
      <c r="J50" s="75">
        <f>+Acres!J49*'Machinery Operations'!$X59</f>
        <v>0</v>
      </c>
      <c r="K50" s="75">
        <f>+Acres!K49*'Machinery Operations'!$X59</f>
        <v>0</v>
      </c>
      <c r="L50" s="75">
        <f>+Acres!L49*'Machinery Operations'!$X59</f>
        <v>0</v>
      </c>
      <c r="M50" s="75">
        <f>+Acres!M49*'Machinery Operations'!$X59</f>
        <v>0</v>
      </c>
      <c r="N50" s="75">
        <f>+Acres!N49*'Machinery Operations'!$X59</f>
        <v>0</v>
      </c>
      <c r="O50" s="75">
        <f>+Acres!O49*'Machinery Operations'!$X59</f>
        <v>0</v>
      </c>
      <c r="P50" s="75">
        <f>+Acres!P49*'Machinery Operations'!$X59</f>
        <v>0</v>
      </c>
      <c r="Q50" s="75">
        <f>+Acres!Q49*'Machinery Operations'!$X59</f>
        <v>0</v>
      </c>
      <c r="R50" s="75">
        <f>+Acres!R49*'Machinery Operations'!$X59</f>
        <v>0</v>
      </c>
      <c r="S50" s="75">
        <f>+Acres!S49*'Machinery Operations'!$X59</f>
        <v>0</v>
      </c>
      <c r="T50" s="75">
        <f>+Acres!T49*'Machinery Operations'!$X59</f>
        <v>0</v>
      </c>
      <c r="U50" s="75">
        <f>+Acres!U49*'Machinery Operations'!$X59</f>
        <v>0</v>
      </c>
      <c r="V50" s="75">
        <f>+Acres!V49*'Machinery Operations'!$X59</f>
        <v>0</v>
      </c>
      <c r="W50" s="75">
        <f>+Acres!W49*'Machinery Operations'!$X59</f>
        <v>0</v>
      </c>
      <c r="X50" s="75">
        <f>+Acres!X49*'Machinery Operations'!$X59</f>
        <v>0</v>
      </c>
      <c r="Y50" s="75">
        <f>+Acres!Y49*'Machinery Operations'!$X59</f>
        <v>0</v>
      </c>
      <c r="Z50" s="75">
        <f>+Acres!Z49*'Machinery Operations'!$X59</f>
        <v>0</v>
      </c>
      <c r="AA50" s="75">
        <f>+Acres!AA49*'Machinery Operations'!$X59</f>
        <v>0</v>
      </c>
      <c r="AB50" s="75">
        <f>+Acres!AB49*'Machinery Operations'!$X59</f>
        <v>0</v>
      </c>
      <c r="AC50" s="75">
        <f>+Acres!AC49*'Machinery Operations'!$X59</f>
        <v>0</v>
      </c>
      <c r="AD50" s="75">
        <f>+Acres!AD49*'Machinery Operations'!$X59</f>
        <v>0</v>
      </c>
      <c r="AE50" s="75">
        <f>+Acres!AE49*'Machinery Operations'!$X59</f>
        <v>0</v>
      </c>
      <c r="AF50" s="75">
        <f>+Acres!AF49*'Machinery Operations'!$X59</f>
        <v>0</v>
      </c>
      <c r="AG50" s="75">
        <f>+Acres!AG49*'Machinery Operations'!$X59</f>
        <v>0</v>
      </c>
      <c r="AH50" s="75">
        <f>+Acres!AH49*'Machinery Operations'!$X59</f>
        <v>0</v>
      </c>
      <c r="AI50" s="75">
        <f>+Acres!AI49*'Machinery Operations'!$X59</f>
        <v>0</v>
      </c>
      <c r="AJ50" s="75">
        <f>+Acres!AJ49*'Machinery Operations'!$X59</f>
        <v>0</v>
      </c>
      <c r="AK50" s="75">
        <f>+Acres!AK49*'Machinery Operations'!$X59</f>
        <v>0</v>
      </c>
      <c r="AL50" s="75">
        <f>+Acres!AL49*'Machinery Operations'!$X59</f>
        <v>0</v>
      </c>
      <c r="AM50" s="75">
        <f>+Acres!AM49*'Machinery Operations'!$X59</f>
        <v>0</v>
      </c>
      <c r="AN50" s="75">
        <f>+Acres!AN49*'Machinery Operations'!$X59</f>
        <v>0</v>
      </c>
      <c r="AO50" s="75">
        <f>+Acres!AO49*'Machinery Operations'!$X59</f>
        <v>0</v>
      </c>
      <c r="AP50" s="75">
        <f>+Acres!AP49*'Machinery Operations'!$X59</f>
        <v>0</v>
      </c>
      <c r="AQ50" s="75">
        <f>+Acres!AQ49*'Machinery Operations'!$X59</f>
        <v>0</v>
      </c>
    </row>
    <row r="51" spans="1:43" ht="16.5" customHeight="1" x14ac:dyDescent="0.2">
      <c r="A51" s="3" t="str">
        <f>+'Machinery Operations'!A60</f>
        <v>Activity</v>
      </c>
      <c r="B51" s="3">
        <f>+'Machinery Operations'!B60</f>
        <v>0</v>
      </c>
      <c r="C51" s="3">
        <f>+'Machinery Operations'!C60</f>
        <v>0</v>
      </c>
      <c r="D51" s="75">
        <f>+Acres!D50*'Machinery Operations'!$X60</f>
        <v>0</v>
      </c>
      <c r="E51" s="75">
        <f>+Acres!E50*'Machinery Operations'!$X60</f>
        <v>0</v>
      </c>
      <c r="F51" s="75">
        <f>+Acres!F50*'Machinery Operations'!$X60</f>
        <v>0</v>
      </c>
      <c r="G51" s="75">
        <f>+Acres!G50*'Machinery Operations'!$X60</f>
        <v>0</v>
      </c>
      <c r="H51" s="75">
        <f>+Acres!H50*'Machinery Operations'!$X60</f>
        <v>0</v>
      </c>
      <c r="I51" s="75">
        <f>+Acres!I50*'Machinery Operations'!$X60</f>
        <v>0</v>
      </c>
      <c r="J51" s="75">
        <f>+Acres!J50*'Machinery Operations'!$X60</f>
        <v>0</v>
      </c>
      <c r="K51" s="75">
        <f>+Acres!K50*'Machinery Operations'!$X60</f>
        <v>0</v>
      </c>
      <c r="L51" s="75">
        <f>+Acres!L50*'Machinery Operations'!$X60</f>
        <v>0</v>
      </c>
      <c r="M51" s="75">
        <f>+Acres!M50*'Machinery Operations'!$X60</f>
        <v>0</v>
      </c>
      <c r="N51" s="75">
        <f>+Acres!N50*'Machinery Operations'!$X60</f>
        <v>0</v>
      </c>
      <c r="O51" s="75">
        <f>+Acres!O50*'Machinery Operations'!$X60</f>
        <v>0</v>
      </c>
      <c r="P51" s="75">
        <f>+Acres!P50*'Machinery Operations'!$X60</f>
        <v>0</v>
      </c>
      <c r="Q51" s="75">
        <f>+Acres!Q50*'Machinery Operations'!$X60</f>
        <v>0</v>
      </c>
      <c r="R51" s="75">
        <f>+Acres!R50*'Machinery Operations'!$X60</f>
        <v>0</v>
      </c>
      <c r="S51" s="75">
        <f>+Acres!S50*'Machinery Operations'!$X60</f>
        <v>0</v>
      </c>
      <c r="T51" s="75">
        <f>+Acres!T50*'Machinery Operations'!$X60</f>
        <v>0</v>
      </c>
      <c r="U51" s="75">
        <f>+Acres!U50*'Machinery Operations'!$X60</f>
        <v>0</v>
      </c>
      <c r="V51" s="75">
        <f>+Acres!V50*'Machinery Operations'!$X60</f>
        <v>0</v>
      </c>
      <c r="W51" s="75">
        <f>+Acres!W50*'Machinery Operations'!$X60</f>
        <v>0</v>
      </c>
      <c r="X51" s="75">
        <f>+Acres!X50*'Machinery Operations'!$X60</f>
        <v>0</v>
      </c>
      <c r="Y51" s="75">
        <f>+Acres!Y50*'Machinery Operations'!$X60</f>
        <v>0</v>
      </c>
      <c r="Z51" s="75">
        <f>+Acres!Z50*'Machinery Operations'!$X60</f>
        <v>0</v>
      </c>
      <c r="AA51" s="75">
        <f>+Acres!AA50*'Machinery Operations'!$X60</f>
        <v>0</v>
      </c>
      <c r="AB51" s="75">
        <f>+Acres!AB50*'Machinery Operations'!$X60</f>
        <v>0</v>
      </c>
      <c r="AC51" s="75">
        <f>+Acres!AC50*'Machinery Operations'!$X60</f>
        <v>0</v>
      </c>
      <c r="AD51" s="75">
        <f>+Acres!AD50*'Machinery Operations'!$X60</f>
        <v>0</v>
      </c>
      <c r="AE51" s="75">
        <f>+Acres!AE50*'Machinery Operations'!$X60</f>
        <v>0</v>
      </c>
      <c r="AF51" s="75">
        <f>+Acres!AF50*'Machinery Operations'!$X60</f>
        <v>0</v>
      </c>
      <c r="AG51" s="75">
        <f>+Acres!AG50*'Machinery Operations'!$X60</f>
        <v>0</v>
      </c>
      <c r="AH51" s="75">
        <f>+Acres!AH50*'Machinery Operations'!$X60</f>
        <v>0</v>
      </c>
      <c r="AI51" s="75">
        <f>+Acres!AI50*'Machinery Operations'!$X60</f>
        <v>0</v>
      </c>
      <c r="AJ51" s="75">
        <f>+Acres!AJ50*'Machinery Operations'!$X60</f>
        <v>0</v>
      </c>
      <c r="AK51" s="75">
        <f>+Acres!AK50*'Machinery Operations'!$X60</f>
        <v>0</v>
      </c>
      <c r="AL51" s="75">
        <f>+Acres!AL50*'Machinery Operations'!$X60</f>
        <v>0</v>
      </c>
      <c r="AM51" s="75">
        <f>+Acres!AM50*'Machinery Operations'!$X60</f>
        <v>0</v>
      </c>
      <c r="AN51" s="75">
        <f>+Acres!AN50*'Machinery Operations'!$X60</f>
        <v>0</v>
      </c>
      <c r="AO51" s="75">
        <f>+Acres!AO50*'Machinery Operations'!$X60</f>
        <v>0</v>
      </c>
      <c r="AP51" s="75">
        <f>+Acres!AP50*'Machinery Operations'!$X60</f>
        <v>0</v>
      </c>
      <c r="AQ51" s="75">
        <f>+Acres!AQ50*'Machinery Operations'!$X60</f>
        <v>0</v>
      </c>
    </row>
    <row r="52" spans="1:43" ht="16.5" customHeight="1" x14ac:dyDescent="0.2">
      <c r="A52" s="3" t="str">
        <f>+'Machinery Operations'!A61</f>
        <v>Activity</v>
      </c>
      <c r="B52" s="3">
        <f>+'Machinery Operations'!B61</f>
        <v>0</v>
      </c>
      <c r="C52" s="3">
        <f>+'Machinery Operations'!C61</f>
        <v>0</v>
      </c>
      <c r="D52" s="75">
        <f>+Acres!D51*'Machinery Operations'!$X61</f>
        <v>0</v>
      </c>
      <c r="E52" s="75">
        <f>+Acres!E51*'Machinery Operations'!$X61</f>
        <v>0</v>
      </c>
      <c r="F52" s="75">
        <f>+Acres!F51*'Machinery Operations'!$X61</f>
        <v>0</v>
      </c>
      <c r="G52" s="75">
        <f>+Acres!G51*'Machinery Operations'!$X61</f>
        <v>0</v>
      </c>
      <c r="H52" s="75">
        <f>+Acres!H51*'Machinery Operations'!$X61</f>
        <v>0</v>
      </c>
      <c r="I52" s="75">
        <f>+Acres!I51*'Machinery Operations'!$X61</f>
        <v>0</v>
      </c>
      <c r="J52" s="75">
        <f>+Acres!J51*'Machinery Operations'!$X61</f>
        <v>0</v>
      </c>
      <c r="K52" s="75">
        <f>+Acres!K51*'Machinery Operations'!$X61</f>
        <v>0</v>
      </c>
      <c r="L52" s="75">
        <f>+Acres!L51*'Machinery Operations'!$X61</f>
        <v>0</v>
      </c>
      <c r="M52" s="75">
        <f>+Acres!M51*'Machinery Operations'!$X61</f>
        <v>0</v>
      </c>
      <c r="N52" s="75">
        <f>+Acres!N51*'Machinery Operations'!$X61</f>
        <v>0</v>
      </c>
      <c r="O52" s="75">
        <f>+Acres!O51*'Machinery Operations'!$X61</f>
        <v>0</v>
      </c>
      <c r="P52" s="75">
        <f>+Acres!P51*'Machinery Operations'!$X61</f>
        <v>0</v>
      </c>
      <c r="Q52" s="75">
        <f>+Acres!Q51*'Machinery Operations'!$X61</f>
        <v>0</v>
      </c>
      <c r="R52" s="75">
        <f>+Acres!R51*'Machinery Operations'!$X61</f>
        <v>0</v>
      </c>
      <c r="S52" s="75">
        <f>+Acres!S51*'Machinery Operations'!$X61</f>
        <v>0</v>
      </c>
      <c r="T52" s="75">
        <f>+Acres!T51*'Machinery Operations'!$X61</f>
        <v>0</v>
      </c>
      <c r="U52" s="75">
        <f>+Acres!U51*'Machinery Operations'!$X61</f>
        <v>0</v>
      </c>
      <c r="V52" s="75">
        <f>+Acres!V51*'Machinery Operations'!$X61</f>
        <v>0</v>
      </c>
      <c r="W52" s="75">
        <f>+Acres!W51*'Machinery Operations'!$X61</f>
        <v>0</v>
      </c>
      <c r="X52" s="75">
        <f>+Acres!X51*'Machinery Operations'!$X61</f>
        <v>0</v>
      </c>
      <c r="Y52" s="75">
        <f>+Acres!Y51*'Machinery Operations'!$X61</f>
        <v>0</v>
      </c>
      <c r="Z52" s="75">
        <f>+Acres!Z51*'Machinery Operations'!$X61</f>
        <v>0</v>
      </c>
      <c r="AA52" s="75">
        <f>+Acres!AA51*'Machinery Operations'!$X61</f>
        <v>0</v>
      </c>
      <c r="AB52" s="75">
        <f>+Acres!AB51*'Machinery Operations'!$X61</f>
        <v>0</v>
      </c>
      <c r="AC52" s="75">
        <f>+Acres!AC51*'Machinery Operations'!$X61</f>
        <v>0</v>
      </c>
      <c r="AD52" s="75">
        <f>+Acres!AD51*'Machinery Operations'!$X61</f>
        <v>0</v>
      </c>
      <c r="AE52" s="75">
        <f>+Acres!AE51*'Machinery Operations'!$X61</f>
        <v>0</v>
      </c>
      <c r="AF52" s="75">
        <f>+Acres!AF51*'Machinery Operations'!$X61</f>
        <v>0</v>
      </c>
      <c r="AG52" s="75">
        <f>+Acres!AG51*'Machinery Operations'!$X61</f>
        <v>0</v>
      </c>
      <c r="AH52" s="75">
        <f>+Acres!AH51*'Machinery Operations'!$X61</f>
        <v>0</v>
      </c>
      <c r="AI52" s="75">
        <f>+Acres!AI51*'Machinery Operations'!$X61</f>
        <v>0</v>
      </c>
      <c r="AJ52" s="75">
        <f>+Acres!AJ51*'Machinery Operations'!$X61</f>
        <v>0</v>
      </c>
      <c r="AK52" s="75">
        <f>+Acres!AK51*'Machinery Operations'!$X61</f>
        <v>0</v>
      </c>
      <c r="AL52" s="75">
        <f>+Acres!AL51*'Machinery Operations'!$X61</f>
        <v>0</v>
      </c>
      <c r="AM52" s="75">
        <f>+Acres!AM51*'Machinery Operations'!$X61</f>
        <v>0</v>
      </c>
      <c r="AN52" s="75">
        <f>+Acres!AN51*'Machinery Operations'!$X61</f>
        <v>0</v>
      </c>
      <c r="AO52" s="75">
        <f>+Acres!AO51*'Machinery Operations'!$X61</f>
        <v>0</v>
      </c>
      <c r="AP52" s="75">
        <f>+Acres!AP51*'Machinery Operations'!$X61</f>
        <v>0</v>
      </c>
      <c r="AQ52" s="75">
        <f>+Acres!AQ51*'Machinery Operations'!$X61</f>
        <v>0</v>
      </c>
    </row>
    <row r="53" spans="1:43" ht="18.75" customHeight="1" x14ac:dyDescent="0.2">
      <c r="A53" s="3" t="str">
        <f>+'Machinery Operations'!A62</f>
        <v>Activity</v>
      </c>
      <c r="B53" s="3">
        <f>+'Machinery Operations'!B62</f>
        <v>0</v>
      </c>
      <c r="C53" s="3">
        <f>+'Machinery Operations'!C62</f>
        <v>0</v>
      </c>
      <c r="D53" s="75">
        <f>+Acres!D52*'Machinery Operations'!$X62</f>
        <v>0</v>
      </c>
      <c r="E53" s="75">
        <f>+Acres!E52*'Machinery Operations'!$X62</f>
        <v>0</v>
      </c>
      <c r="F53" s="75">
        <f>+Acres!F52*'Machinery Operations'!$X62</f>
        <v>0</v>
      </c>
      <c r="G53" s="75">
        <f>+Acres!G52*'Machinery Operations'!$X62</f>
        <v>0</v>
      </c>
      <c r="H53" s="75">
        <f>+Acres!H52*'Machinery Operations'!$X62</f>
        <v>0</v>
      </c>
      <c r="I53" s="75">
        <f>+Acres!I52*'Machinery Operations'!$X62</f>
        <v>0</v>
      </c>
      <c r="J53" s="75">
        <f>+Acres!J52*'Machinery Operations'!$X62</f>
        <v>0</v>
      </c>
      <c r="K53" s="75">
        <f>+Acres!K52*'Machinery Operations'!$X62</f>
        <v>0</v>
      </c>
      <c r="L53" s="75">
        <f>+Acres!L52*'Machinery Operations'!$X62</f>
        <v>0</v>
      </c>
      <c r="M53" s="75">
        <f>+Acres!M52*'Machinery Operations'!$X62</f>
        <v>0</v>
      </c>
      <c r="N53" s="75">
        <f>+Acres!N52*'Machinery Operations'!$X62</f>
        <v>0</v>
      </c>
      <c r="O53" s="75">
        <f>+Acres!O52*'Machinery Operations'!$X62</f>
        <v>0</v>
      </c>
      <c r="P53" s="75">
        <f>+Acres!P52*'Machinery Operations'!$X62</f>
        <v>0</v>
      </c>
      <c r="Q53" s="75">
        <f>+Acres!Q52*'Machinery Operations'!$X62</f>
        <v>0</v>
      </c>
      <c r="R53" s="75">
        <f>+Acres!R52*'Machinery Operations'!$X62</f>
        <v>0</v>
      </c>
      <c r="S53" s="75">
        <f>+Acres!S52*'Machinery Operations'!$X62</f>
        <v>0</v>
      </c>
      <c r="T53" s="75">
        <f>+Acres!T52*'Machinery Operations'!$X62</f>
        <v>0</v>
      </c>
      <c r="U53" s="75">
        <f>+Acres!U52*'Machinery Operations'!$X62</f>
        <v>0</v>
      </c>
      <c r="V53" s="75">
        <f>+Acres!V52*'Machinery Operations'!$X62</f>
        <v>0</v>
      </c>
      <c r="W53" s="75">
        <f>+Acres!W52*'Machinery Operations'!$X62</f>
        <v>0</v>
      </c>
      <c r="X53" s="75">
        <f>+Acres!X52*'Machinery Operations'!$X62</f>
        <v>0</v>
      </c>
      <c r="Y53" s="75">
        <f>+Acres!Y52*'Machinery Operations'!$X62</f>
        <v>0</v>
      </c>
      <c r="Z53" s="75">
        <f>+Acres!Z52*'Machinery Operations'!$X62</f>
        <v>0</v>
      </c>
      <c r="AA53" s="75">
        <f>+Acres!AA52*'Machinery Operations'!$X62</f>
        <v>0</v>
      </c>
      <c r="AB53" s="75">
        <f>+Acres!AB52*'Machinery Operations'!$X62</f>
        <v>0</v>
      </c>
      <c r="AC53" s="75">
        <f>+Acres!AC52*'Machinery Operations'!$X62</f>
        <v>0</v>
      </c>
      <c r="AD53" s="75">
        <f>+Acres!AD52*'Machinery Operations'!$X62</f>
        <v>0</v>
      </c>
      <c r="AE53" s="75">
        <f>+Acres!AE52*'Machinery Operations'!$X62</f>
        <v>0</v>
      </c>
      <c r="AF53" s="75">
        <f>+Acres!AF52*'Machinery Operations'!$X62</f>
        <v>0</v>
      </c>
      <c r="AG53" s="75">
        <f>+Acres!AG52*'Machinery Operations'!$X62</f>
        <v>0</v>
      </c>
      <c r="AH53" s="75">
        <f>+Acres!AH52*'Machinery Operations'!$X62</f>
        <v>0</v>
      </c>
      <c r="AI53" s="75">
        <f>+Acres!AI52*'Machinery Operations'!$X62</f>
        <v>0</v>
      </c>
      <c r="AJ53" s="75">
        <f>+Acres!AJ52*'Machinery Operations'!$X62</f>
        <v>0</v>
      </c>
      <c r="AK53" s="75">
        <f>+Acres!AK52*'Machinery Operations'!$X62</f>
        <v>0</v>
      </c>
      <c r="AL53" s="75">
        <f>+Acres!AL52*'Machinery Operations'!$X62</f>
        <v>0</v>
      </c>
      <c r="AM53" s="75">
        <f>+Acres!AM52*'Machinery Operations'!$X62</f>
        <v>0</v>
      </c>
      <c r="AN53" s="75">
        <f>+Acres!AN52*'Machinery Operations'!$X62</f>
        <v>0</v>
      </c>
      <c r="AO53" s="75">
        <f>+Acres!AO52*'Machinery Operations'!$X62</f>
        <v>0</v>
      </c>
      <c r="AP53" s="75">
        <f>+Acres!AP52*'Machinery Operations'!$X62</f>
        <v>0</v>
      </c>
      <c r="AQ53" s="75">
        <f>+Acres!AQ52*'Machinery Operations'!$X62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 customWidth="1"/>
    <col min="2" max="2" width="16.140625" customWidth="1"/>
    <col min="3" max="3" width="16.28515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51</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Operations'!$AK19</f>
        <v>0</v>
      </c>
      <c r="E10" s="75">
        <f>+Acres!E9*'Machinery Operations'!$AK19</f>
        <v>0</v>
      </c>
      <c r="F10" s="75">
        <f>+Acres!F9*'Machinery Operations'!$AK19</f>
        <v>0</v>
      </c>
      <c r="G10" s="75">
        <f>+Acres!G9*'Machinery Operations'!$AK19</f>
        <v>0</v>
      </c>
      <c r="H10" s="75">
        <f>+Acres!H9*'Machinery Operations'!$AK19</f>
        <v>0</v>
      </c>
      <c r="I10" s="75">
        <f>+Acres!I9*'Machinery Operations'!$AK19</f>
        <v>0</v>
      </c>
      <c r="J10" s="75">
        <f>+Acres!J9*'Machinery Operations'!$AK19</f>
        <v>0</v>
      </c>
      <c r="K10" s="75">
        <f>+Acres!K9*'Machinery Operations'!$AK19</f>
        <v>0</v>
      </c>
      <c r="L10" s="75">
        <f>+Acres!L9*'Machinery Operations'!$AK19</f>
        <v>0</v>
      </c>
      <c r="M10" s="75">
        <f>+Acres!M9*'Machinery Operations'!$AK19</f>
        <v>0</v>
      </c>
      <c r="N10" s="75">
        <f>+Acres!N9*'Machinery Operations'!$AK19</f>
        <v>0</v>
      </c>
      <c r="O10" s="75">
        <f>+Acres!O9*'Machinery Operations'!$AK19</f>
        <v>0</v>
      </c>
      <c r="P10" s="75">
        <f>+Acres!P9*'Machinery Operations'!$AK19</f>
        <v>0</v>
      </c>
      <c r="Q10" s="75">
        <f>+Acres!Q9*'Machinery Operations'!$AK19</f>
        <v>0</v>
      </c>
      <c r="R10" s="75">
        <f>+Acres!R9*'Machinery Operations'!$AK19</f>
        <v>0</v>
      </c>
      <c r="S10" s="75">
        <f>+Acres!S9*'Machinery Operations'!$AK19</f>
        <v>0</v>
      </c>
      <c r="T10" s="75">
        <f>+Acres!T9*'Machinery Operations'!$AK19</f>
        <v>0</v>
      </c>
      <c r="U10" s="75">
        <f>+Acres!U9*'Machinery Operations'!$AK19</f>
        <v>0</v>
      </c>
      <c r="V10" s="75">
        <f>+Acres!V9*'Machinery Operations'!$AK19</f>
        <v>0</v>
      </c>
      <c r="W10" s="75">
        <f>+Acres!W9*'Machinery Operations'!$AK19</f>
        <v>0</v>
      </c>
      <c r="X10" s="75">
        <f>+Acres!X9*'Machinery Operations'!$AK19</f>
        <v>0</v>
      </c>
      <c r="Y10" s="75">
        <f>+Acres!Y9*'Machinery Operations'!$AK19</f>
        <v>0</v>
      </c>
      <c r="Z10" s="75">
        <f>+Acres!Z9*'Machinery Operations'!$AK19</f>
        <v>0</v>
      </c>
      <c r="AA10" s="75">
        <f>+Acres!AA9*'Machinery Operations'!$AK19</f>
        <v>0</v>
      </c>
      <c r="AB10" s="75">
        <f>+Acres!AB9*'Machinery Operations'!$AK19</f>
        <v>0</v>
      </c>
      <c r="AC10" s="75">
        <f>+Acres!AC9*'Machinery Operations'!$AK19</f>
        <v>0</v>
      </c>
      <c r="AD10" s="75">
        <f>+Acres!AD9*'Machinery Operations'!$AK19</f>
        <v>0</v>
      </c>
      <c r="AE10" s="75">
        <f>+Acres!AE9*'Machinery Operations'!$AK19</f>
        <v>0</v>
      </c>
      <c r="AF10" s="75">
        <f>+Acres!AF9*'Machinery Operations'!$AK19</f>
        <v>0</v>
      </c>
      <c r="AG10" s="75">
        <f>+Acres!AG9*'Machinery Operations'!$AK19</f>
        <v>0</v>
      </c>
      <c r="AH10" s="75">
        <f>+Acres!AH9*'Machinery Operations'!$AK19</f>
        <v>0</v>
      </c>
      <c r="AI10" s="75">
        <f>+Acres!AI9*'Machinery Operations'!$AK19</f>
        <v>0</v>
      </c>
      <c r="AJ10" s="75">
        <f>+Acres!AJ9*'Machinery Operations'!$AK19</f>
        <v>0</v>
      </c>
      <c r="AK10" s="75">
        <f>+Acres!AK9*'Machinery Operations'!$AK19</f>
        <v>0</v>
      </c>
      <c r="AL10" s="75">
        <f>+Acres!AL9*'Machinery Operations'!$AK19</f>
        <v>0</v>
      </c>
      <c r="AM10" s="75">
        <f>+Acres!AM9*'Machinery Operations'!$AK19</f>
        <v>0</v>
      </c>
      <c r="AN10" s="75">
        <f>+Acres!AN9*'Machinery Operations'!$AK19</f>
        <v>0</v>
      </c>
      <c r="AO10" s="75">
        <f>+Acres!AO9*'Machinery Operations'!$AK19</f>
        <v>0</v>
      </c>
      <c r="AP10" s="75">
        <f>+Acres!AP9*'Machinery Operations'!$AK19</f>
        <v>0</v>
      </c>
      <c r="AQ10" s="75">
        <f>+Acres!AQ9*'Machinery Operations'!$AK19</f>
        <v>0</v>
      </c>
    </row>
    <row r="11" spans="1:43" ht="18.75" customHeight="1" x14ac:dyDescent="0.2">
      <c r="A11" s="3" t="str">
        <f>+'Machinery Operations'!A20</f>
        <v>Activity</v>
      </c>
      <c r="B11" s="3">
        <f>+'Machinery Operations'!B20</f>
        <v>0</v>
      </c>
      <c r="C11" s="3">
        <f>+'Machinery Operations'!C20</f>
        <v>0</v>
      </c>
      <c r="D11" s="75">
        <f>+Acres!D10*'Machinery Operations'!$AK20</f>
        <v>0</v>
      </c>
      <c r="E11" s="75">
        <f>+Acres!E10*'Machinery Operations'!$AK20</f>
        <v>0</v>
      </c>
      <c r="F11" s="75">
        <f>+Acres!F10*'Machinery Operations'!$AK20</f>
        <v>0</v>
      </c>
      <c r="G11" s="75">
        <f>+Acres!G10*'Machinery Operations'!$AK20</f>
        <v>0</v>
      </c>
      <c r="H11" s="75">
        <f>+Acres!H10*'Machinery Operations'!$AK20</f>
        <v>0</v>
      </c>
      <c r="I11" s="75">
        <f>+Acres!I10*'Machinery Operations'!$AK20</f>
        <v>0</v>
      </c>
      <c r="J11" s="75">
        <f>+Acres!J10*'Machinery Operations'!$AK20</f>
        <v>0</v>
      </c>
      <c r="K11" s="75">
        <f>+Acres!K10*'Machinery Operations'!$AK20</f>
        <v>0</v>
      </c>
      <c r="L11" s="75">
        <f>+Acres!L10*'Machinery Operations'!$AK20</f>
        <v>0</v>
      </c>
      <c r="M11" s="75">
        <f>+Acres!M10*'Machinery Operations'!$AK20</f>
        <v>0</v>
      </c>
      <c r="N11" s="75">
        <f>+Acres!N10*'Machinery Operations'!$AK20</f>
        <v>0</v>
      </c>
      <c r="O11" s="75">
        <f>+Acres!O10*'Machinery Operations'!$AK20</f>
        <v>0</v>
      </c>
      <c r="P11" s="75">
        <f>+Acres!P10*'Machinery Operations'!$AK20</f>
        <v>0</v>
      </c>
      <c r="Q11" s="75">
        <f>+Acres!Q10*'Machinery Operations'!$AK20</f>
        <v>0</v>
      </c>
      <c r="R11" s="75">
        <f>+Acres!R10*'Machinery Operations'!$AK20</f>
        <v>0</v>
      </c>
      <c r="S11" s="75">
        <f>+Acres!S10*'Machinery Operations'!$AK20</f>
        <v>0</v>
      </c>
      <c r="T11" s="75">
        <f>+Acres!T10*'Machinery Operations'!$AK20</f>
        <v>0</v>
      </c>
      <c r="U11" s="75">
        <f>+Acres!U10*'Machinery Operations'!$AK20</f>
        <v>0</v>
      </c>
      <c r="V11" s="75">
        <f>+Acres!V10*'Machinery Operations'!$AK20</f>
        <v>0</v>
      </c>
      <c r="W11" s="75">
        <f>+Acres!W10*'Machinery Operations'!$AK20</f>
        <v>0</v>
      </c>
      <c r="X11" s="75">
        <f>+Acres!X10*'Machinery Operations'!$AK20</f>
        <v>0</v>
      </c>
      <c r="Y11" s="75">
        <f>+Acres!Y10*'Machinery Operations'!$AK20</f>
        <v>0</v>
      </c>
      <c r="Z11" s="75">
        <f>+Acres!Z10*'Machinery Operations'!$AK20</f>
        <v>0</v>
      </c>
      <c r="AA11" s="75">
        <f>+Acres!AA10*'Machinery Operations'!$AK20</f>
        <v>0</v>
      </c>
      <c r="AB11" s="75">
        <f>+Acres!AB10*'Machinery Operations'!$AK20</f>
        <v>0</v>
      </c>
      <c r="AC11" s="75">
        <f>+Acres!AC10*'Machinery Operations'!$AK20</f>
        <v>0</v>
      </c>
      <c r="AD11" s="75">
        <f>+Acres!AD10*'Machinery Operations'!$AK20</f>
        <v>0</v>
      </c>
      <c r="AE11" s="75">
        <f>+Acres!AE10*'Machinery Operations'!$AK20</f>
        <v>0</v>
      </c>
      <c r="AF11" s="75">
        <f>+Acres!AF10*'Machinery Operations'!$AK20</f>
        <v>0</v>
      </c>
      <c r="AG11" s="75">
        <f>+Acres!AG10*'Machinery Operations'!$AK20</f>
        <v>0</v>
      </c>
      <c r="AH11" s="75">
        <f>+Acres!AH10*'Machinery Operations'!$AK20</f>
        <v>0</v>
      </c>
      <c r="AI11" s="75">
        <f>+Acres!AI10*'Machinery Operations'!$AK20</f>
        <v>0</v>
      </c>
      <c r="AJ11" s="75">
        <f>+Acres!AJ10*'Machinery Operations'!$AK20</f>
        <v>0</v>
      </c>
      <c r="AK11" s="75">
        <f>+Acres!AK10*'Machinery Operations'!$AK20</f>
        <v>0</v>
      </c>
      <c r="AL11" s="75">
        <f>+Acres!AL10*'Machinery Operations'!$AK20</f>
        <v>0</v>
      </c>
      <c r="AM11" s="75">
        <f>+Acres!AM10*'Machinery Operations'!$AK20</f>
        <v>0</v>
      </c>
      <c r="AN11" s="75">
        <f>+Acres!AN10*'Machinery Operations'!$AK20</f>
        <v>0</v>
      </c>
      <c r="AO11" s="75">
        <f>+Acres!AO10*'Machinery Operations'!$AK20</f>
        <v>0</v>
      </c>
      <c r="AP11" s="75">
        <f>+Acres!AP10*'Machinery Operations'!$AK20</f>
        <v>0</v>
      </c>
      <c r="AQ11" s="75">
        <f>+Acres!AQ10*'Machinery Operations'!$AK20</f>
        <v>0</v>
      </c>
    </row>
    <row r="12" spans="1:43" ht="18.75" customHeight="1" x14ac:dyDescent="0.2">
      <c r="A12" s="3" t="str">
        <f>+'Machinery Operations'!A21</f>
        <v>Activity</v>
      </c>
      <c r="B12" s="3">
        <f>+'Machinery Operations'!B21</f>
        <v>0</v>
      </c>
      <c r="C12" s="3">
        <f>+'Machinery Operations'!C21</f>
        <v>0</v>
      </c>
      <c r="D12" s="75">
        <f>+Acres!D11*'Machinery Operations'!$AK21</f>
        <v>0</v>
      </c>
      <c r="E12" s="75">
        <f>+Acres!E11*'Machinery Operations'!$AK21</f>
        <v>0</v>
      </c>
      <c r="F12" s="75">
        <f>+Acres!F11*'Machinery Operations'!$AK21</f>
        <v>0</v>
      </c>
      <c r="G12" s="75">
        <f>+Acres!G11*'Machinery Operations'!$AK21</f>
        <v>0</v>
      </c>
      <c r="H12" s="75">
        <f>+Acres!H11*'Machinery Operations'!$AK21</f>
        <v>0</v>
      </c>
      <c r="I12" s="75">
        <f>+Acres!I11*'Machinery Operations'!$AK21</f>
        <v>0</v>
      </c>
      <c r="J12" s="75">
        <f>+Acres!J11*'Machinery Operations'!$AK21</f>
        <v>0</v>
      </c>
      <c r="K12" s="75">
        <f>+Acres!K11*'Machinery Operations'!$AK21</f>
        <v>0</v>
      </c>
      <c r="L12" s="75">
        <f>+Acres!L11*'Machinery Operations'!$AK21</f>
        <v>0</v>
      </c>
      <c r="M12" s="75">
        <f>+Acres!M11*'Machinery Operations'!$AK21</f>
        <v>0</v>
      </c>
      <c r="N12" s="75">
        <f>+Acres!N11*'Machinery Operations'!$AK21</f>
        <v>0</v>
      </c>
      <c r="O12" s="75">
        <f>+Acres!O11*'Machinery Operations'!$AK21</f>
        <v>0</v>
      </c>
      <c r="P12" s="75">
        <f>+Acres!P11*'Machinery Operations'!$AK21</f>
        <v>0</v>
      </c>
      <c r="Q12" s="75">
        <f>+Acres!Q11*'Machinery Operations'!$AK21</f>
        <v>0</v>
      </c>
      <c r="R12" s="75">
        <f>+Acres!R11*'Machinery Operations'!$AK21</f>
        <v>0</v>
      </c>
      <c r="S12" s="75">
        <f>+Acres!S11*'Machinery Operations'!$AK21</f>
        <v>0</v>
      </c>
      <c r="T12" s="75">
        <f>+Acres!T11*'Machinery Operations'!$AK21</f>
        <v>0</v>
      </c>
      <c r="U12" s="75">
        <f>+Acres!U11*'Machinery Operations'!$AK21</f>
        <v>0</v>
      </c>
      <c r="V12" s="75">
        <f>+Acres!V11*'Machinery Operations'!$AK21</f>
        <v>0</v>
      </c>
      <c r="W12" s="75">
        <f>+Acres!W11*'Machinery Operations'!$AK21</f>
        <v>0</v>
      </c>
      <c r="X12" s="75">
        <f>+Acres!X11*'Machinery Operations'!$AK21</f>
        <v>0</v>
      </c>
      <c r="Y12" s="75">
        <f>+Acres!Y11*'Machinery Operations'!$AK21</f>
        <v>0</v>
      </c>
      <c r="Z12" s="75">
        <f>+Acres!Z11*'Machinery Operations'!$AK21</f>
        <v>0</v>
      </c>
      <c r="AA12" s="75">
        <f>+Acres!AA11*'Machinery Operations'!$AK21</f>
        <v>0</v>
      </c>
      <c r="AB12" s="75">
        <f>+Acres!AB11*'Machinery Operations'!$AK21</f>
        <v>0</v>
      </c>
      <c r="AC12" s="75">
        <f>+Acres!AC11*'Machinery Operations'!$AK21</f>
        <v>0</v>
      </c>
      <c r="AD12" s="75">
        <f>+Acres!AD11*'Machinery Operations'!$AK21</f>
        <v>0</v>
      </c>
      <c r="AE12" s="75">
        <f>+Acres!AE11*'Machinery Operations'!$AK21</f>
        <v>0</v>
      </c>
      <c r="AF12" s="75">
        <f>+Acres!AF11*'Machinery Operations'!$AK21</f>
        <v>0</v>
      </c>
      <c r="AG12" s="75">
        <f>+Acres!AG11*'Machinery Operations'!$AK21</f>
        <v>0</v>
      </c>
      <c r="AH12" s="75">
        <f>+Acres!AH11*'Machinery Operations'!$AK21</f>
        <v>0</v>
      </c>
      <c r="AI12" s="75">
        <f>+Acres!AI11*'Machinery Operations'!$AK21</f>
        <v>0</v>
      </c>
      <c r="AJ12" s="75">
        <f>+Acres!AJ11*'Machinery Operations'!$AK21</f>
        <v>0</v>
      </c>
      <c r="AK12" s="75">
        <f>+Acres!AK11*'Machinery Operations'!$AK21</f>
        <v>0</v>
      </c>
      <c r="AL12" s="75">
        <f>+Acres!AL11*'Machinery Operations'!$AK21</f>
        <v>0</v>
      </c>
      <c r="AM12" s="75">
        <f>+Acres!AM11*'Machinery Operations'!$AK21</f>
        <v>0</v>
      </c>
      <c r="AN12" s="75">
        <f>+Acres!AN11*'Machinery Operations'!$AK21</f>
        <v>0</v>
      </c>
      <c r="AO12" s="75">
        <f>+Acres!AO11*'Machinery Operations'!$AK21</f>
        <v>0</v>
      </c>
      <c r="AP12" s="75">
        <f>+Acres!AP11*'Machinery Operations'!$AK21</f>
        <v>0</v>
      </c>
      <c r="AQ12" s="75">
        <f>+Acres!AQ11*'Machinery Operations'!$AK21</f>
        <v>0</v>
      </c>
    </row>
    <row r="13" spans="1:43" ht="18.75" customHeight="1" x14ac:dyDescent="0.2">
      <c r="A13" s="3" t="str">
        <f>+'Machinery Operations'!A22</f>
        <v>Activity</v>
      </c>
      <c r="B13" s="3">
        <f>+'Machinery Operations'!B22</f>
        <v>0</v>
      </c>
      <c r="C13" s="3">
        <f>+'Machinery Operations'!C22</f>
        <v>0</v>
      </c>
      <c r="D13" s="75">
        <f>+Acres!D12*'Machinery Operations'!$AK22</f>
        <v>0</v>
      </c>
      <c r="E13" s="75">
        <f>+Acres!E12*'Machinery Operations'!$AK22</f>
        <v>0</v>
      </c>
      <c r="F13" s="75">
        <f>+Acres!F12*'Machinery Operations'!$AK22</f>
        <v>0</v>
      </c>
      <c r="G13" s="75">
        <f>+Acres!G12*'Machinery Operations'!$AK22</f>
        <v>0</v>
      </c>
      <c r="H13" s="75">
        <f>+Acres!H12*'Machinery Operations'!$AK22</f>
        <v>0</v>
      </c>
      <c r="I13" s="75">
        <f>+Acres!I12*'Machinery Operations'!$AK22</f>
        <v>0</v>
      </c>
      <c r="J13" s="75">
        <f>+Acres!J12*'Machinery Operations'!$AK22</f>
        <v>0</v>
      </c>
      <c r="K13" s="75">
        <f>+Acres!K12*'Machinery Operations'!$AK22</f>
        <v>0</v>
      </c>
      <c r="L13" s="75">
        <f>+Acres!L12*'Machinery Operations'!$AK22</f>
        <v>0</v>
      </c>
      <c r="M13" s="75">
        <f>+Acres!M12*'Machinery Operations'!$AK22</f>
        <v>0</v>
      </c>
      <c r="N13" s="75">
        <f>+Acres!N12*'Machinery Operations'!$AK22</f>
        <v>0</v>
      </c>
      <c r="O13" s="75">
        <f>+Acres!O12*'Machinery Operations'!$AK22</f>
        <v>0</v>
      </c>
      <c r="P13" s="75">
        <f>+Acres!P12*'Machinery Operations'!$AK22</f>
        <v>0</v>
      </c>
      <c r="Q13" s="75">
        <f>+Acres!Q12*'Machinery Operations'!$AK22</f>
        <v>0</v>
      </c>
      <c r="R13" s="75">
        <f>+Acres!R12*'Machinery Operations'!$AK22</f>
        <v>0</v>
      </c>
      <c r="S13" s="75">
        <f>+Acres!S12*'Machinery Operations'!$AK22</f>
        <v>0</v>
      </c>
      <c r="T13" s="75">
        <f>+Acres!T12*'Machinery Operations'!$AK22</f>
        <v>0</v>
      </c>
      <c r="U13" s="75">
        <f>+Acres!U12*'Machinery Operations'!$AK22</f>
        <v>0</v>
      </c>
      <c r="V13" s="75">
        <f>+Acres!V12*'Machinery Operations'!$AK22</f>
        <v>0</v>
      </c>
      <c r="W13" s="75">
        <f>+Acres!W12*'Machinery Operations'!$AK22</f>
        <v>0</v>
      </c>
      <c r="X13" s="75">
        <f>+Acres!X12*'Machinery Operations'!$AK22</f>
        <v>0</v>
      </c>
      <c r="Y13" s="75">
        <f>+Acres!Y12*'Machinery Operations'!$AK22</f>
        <v>0</v>
      </c>
      <c r="Z13" s="75">
        <f>+Acres!Z12*'Machinery Operations'!$AK22</f>
        <v>0</v>
      </c>
      <c r="AA13" s="75">
        <f>+Acres!AA12*'Machinery Operations'!$AK22</f>
        <v>0</v>
      </c>
      <c r="AB13" s="75">
        <f>+Acres!AB12*'Machinery Operations'!$AK22</f>
        <v>0</v>
      </c>
      <c r="AC13" s="75">
        <f>+Acres!AC12*'Machinery Operations'!$AK22</f>
        <v>0</v>
      </c>
      <c r="AD13" s="75">
        <f>+Acres!AD12*'Machinery Operations'!$AK22</f>
        <v>0</v>
      </c>
      <c r="AE13" s="75">
        <f>+Acres!AE12*'Machinery Operations'!$AK22</f>
        <v>0</v>
      </c>
      <c r="AF13" s="75">
        <f>+Acres!AF12*'Machinery Operations'!$AK22</f>
        <v>0</v>
      </c>
      <c r="AG13" s="75">
        <f>+Acres!AG12*'Machinery Operations'!$AK22</f>
        <v>0</v>
      </c>
      <c r="AH13" s="75">
        <f>+Acres!AH12*'Machinery Operations'!$AK22</f>
        <v>0</v>
      </c>
      <c r="AI13" s="75">
        <f>+Acres!AI12*'Machinery Operations'!$AK22</f>
        <v>0</v>
      </c>
      <c r="AJ13" s="75">
        <f>+Acres!AJ12*'Machinery Operations'!$AK22</f>
        <v>0</v>
      </c>
      <c r="AK13" s="75">
        <f>+Acres!AK12*'Machinery Operations'!$AK22</f>
        <v>0</v>
      </c>
      <c r="AL13" s="75">
        <f>+Acres!AL12*'Machinery Operations'!$AK22</f>
        <v>0</v>
      </c>
      <c r="AM13" s="75">
        <f>+Acres!AM12*'Machinery Operations'!$AK22</f>
        <v>0</v>
      </c>
      <c r="AN13" s="75">
        <f>+Acres!AN12*'Machinery Operations'!$AK22</f>
        <v>0</v>
      </c>
      <c r="AO13" s="75">
        <f>+Acres!AO12*'Machinery Operations'!$AK22</f>
        <v>0</v>
      </c>
      <c r="AP13" s="75">
        <f>+Acres!AP12*'Machinery Operations'!$AK22</f>
        <v>0</v>
      </c>
      <c r="AQ13" s="75">
        <f>+Acres!AQ12*'Machinery Operations'!$AK22</f>
        <v>0</v>
      </c>
    </row>
    <row r="14" spans="1:43" ht="18.75" customHeight="1" x14ac:dyDescent="0.2">
      <c r="A14" s="3" t="str">
        <f>+'Machinery Operations'!A23</f>
        <v>Activity</v>
      </c>
      <c r="B14" s="3">
        <f>+'Machinery Operations'!B23</f>
        <v>0</v>
      </c>
      <c r="C14" s="3">
        <f>+'Machinery Operations'!C23</f>
        <v>0</v>
      </c>
      <c r="D14" s="75">
        <f>+Acres!D13*'Machinery Operations'!$AK23</f>
        <v>0</v>
      </c>
      <c r="E14" s="75">
        <f>+Acres!E13*'Machinery Operations'!$AK23</f>
        <v>0</v>
      </c>
      <c r="F14" s="75">
        <f>+Acres!F13*'Machinery Operations'!$AK23</f>
        <v>0</v>
      </c>
      <c r="G14" s="75">
        <f>+Acres!G13*'Machinery Operations'!$AK23</f>
        <v>0</v>
      </c>
      <c r="H14" s="75">
        <f>+Acres!H13*'Machinery Operations'!$AK23</f>
        <v>0</v>
      </c>
      <c r="I14" s="75">
        <f>+Acres!I13*'Machinery Operations'!$AK23</f>
        <v>0</v>
      </c>
      <c r="J14" s="75">
        <f>+Acres!J13*'Machinery Operations'!$AK23</f>
        <v>0</v>
      </c>
      <c r="K14" s="75">
        <f>+Acres!K13*'Machinery Operations'!$AK23</f>
        <v>0</v>
      </c>
      <c r="L14" s="75">
        <f>+Acres!L13*'Machinery Operations'!$AK23</f>
        <v>0</v>
      </c>
      <c r="M14" s="75">
        <f>+Acres!M13*'Machinery Operations'!$AK23</f>
        <v>0</v>
      </c>
      <c r="N14" s="75">
        <f>+Acres!N13*'Machinery Operations'!$AK23</f>
        <v>0</v>
      </c>
      <c r="O14" s="75">
        <f>+Acres!O13*'Machinery Operations'!$AK23</f>
        <v>0</v>
      </c>
      <c r="P14" s="75">
        <f>+Acres!P13*'Machinery Operations'!$AK23</f>
        <v>0</v>
      </c>
      <c r="Q14" s="75">
        <f>+Acres!Q13*'Machinery Operations'!$AK23</f>
        <v>0</v>
      </c>
      <c r="R14" s="75">
        <f>+Acres!R13*'Machinery Operations'!$AK23</f>
        <v>0</v>
      </c>
      <c r="S14" s="75">
        <f>+Acres!S13*'Machinery Operations'!$AK23</f>
        <v>0</v>
      </c>
      <c r="T14" s="75">
        <f>+Acres!T13*'Machinery Operations'!$AK23</f>
        <v>0</v>
      </c>
      <c r="U14" s="75">
        <f>+Acres!U13*'Machinery Operations'!$AK23</f>
        <v>0</v>
      </c>
      <c r="V14" s="75">
        <f>+Acres!V13*'Machinery Operations'!$AK23</f>
        <v>0</v>
      </c>
      <c r="W14" s="75">
        <f>+Acres!W13*'Machinery Operations'!$AK23</f>
        <v>0</v>
      </c>
      <c r="X14" s="75">
        <f>+Acres!X13*'Machinery Operations'!$AK23</f>
        <v>0</v>
      </c>
      <c r="Y14" s="75">
        <f>+Acres!Y13*'Machinery Operations'!$AK23</f>
        <v>0</v>
      </c>
      <c r="Z14" s="75">
        <f>+Acres!Z13*'Machinery Operations'!$AK23</f>
        <v>0</v>
      </c>
      <c r="AA14" s="75">
        <f>+Acres!AA13*'Machinery Operations'!$AK23</f>
        <v>0</v>
      </c>
      <c r="AB14" s="75">
        <f>+Acres!AB13*'Machinery Operations'!$AK23</f>
        <v>0</v>
      </c>
      <c r="AC14" s="75">
        <f>+Acres!AC13*'Machinery Operations'!$AK23</f>
        <v>0</v>
      </c>
      <c r="AD14" s="75">
        <f>+Acres!AD13*'Machinery Operations'!$AK23</f>
        <v>0</v>
      </c>
      <c r="AE14" s="75">
        <f>+Acres!AE13*'Machinery Operations'!$AK23</f>
        <v>0</v>
      </c>
      <c r="AF14" s="75">
        <f>+Acres!AF13*'Machinery Operations'!$AK23</f>
        <v>0</v>
      </c>
      <c r="AG14" s="75">
        <f>+Acres!AG13*'Machinery Operations'!$AK23</f>
        <v>0</v>
      </c>
      <c r="AH14" s="75">
        <f>+Acres!AH13*'Machinery Operations'!$AK23</f>
        <v>0</v>
      </c>
      <c r="AI14" s="75">
        <f>+Acres!AI13*'Machinery Operations'!$AK23</f>
        <v>0</v>
      </c>
      <c r="AJ14" s="75">
        <f>+Acres!AJ13*'Machinery Operations'!$AK23</f>
        <v>0</v>
      </c>
      <c r="AK14" s="75">
        <f>+Acres!AK13*'Machinery Operations'!$AK23</f>
        <v>0</v>
      </c>
      <c r="AL14" s="75">
        <f>+Acres!AL13*'Machinery Operations'!$AK23</f>
        <v>0</v>
      </c>
      <c r="AM14" s="75">
        <f>+Acres!AM13*'Machinery Operations'!$AK23</f>
        <v>0</v>
      </c>
      <c r="AN14" s="75">
        <f>+Acres!AN13*'Machinery Operations'!$AK23</f>
        <v>0</v>
      </c>
      <c r="AO14" s="75">
        <f>+Acres!AO13*'Machinery Operations'!$AK23</f>
        <v>0</v>
      </c>
      <c r="AP14" s="75">
        <f>+Acres!AP13*'Machinery Operations'!$AK23</f>
        <v>0</v>
      </c>
      <c r="AQ14" s="75">
        <f>+Acres!AQ13*'Machinery Operations'!$AK23</f>
        <v>0</v>
      </c>
    </row>
    <row r="15" spans="1:43" ht="18.75" customHeight="1" x14ac:dyDescent="0.2">
      <c r="A15" s="3" t="str">
        <f>+'Machinery Operations'!A24</f>
        <v>Activity</v>
      </c>
      <c r="B15" s="3">
        <f>+'Machinery Operations'!B24</f>
        <v>0</v>
      </c>
      <c r="C15" s="3">
        <f>+'Machinery Operations'!C24</f>
        <v>0</v>
      </c>
      <c r="D15" s="75">
        <f>+Acres!D14*'Machinery Operations'!$AK24</f>
        <v>0</v>
      </c>
      <c r="E15" s="75">
        <f>+Acres!E14*'Machinery Operations'!$AK24</f>
        <v>0</v>
      </c>
      <c r="F15" s="75">
        <f>+Acres!F14*'Machinery Operations'!$AK24</f>
        <v>0</v>
      </c>
      <c r="G15" s="75">
        <f>+Acres!G14*'Machinery Operations'!$AK24</f>
        <v>0</v>
      </c>
      <c r="H15" s="75">
        <f>+Acres!H14*'Machinery Operations'!$AK24</f>
        <v>0</v>
      </c>
      <c r="I15" s="75">
        <f>+Acres!I14*'Machinery Operations'!$AK24</f>
        <v>0</v>
      </c>
      <c r="J15" s="75">
        <f>+Acres!J14*'Machinery Operations'!$AK24</f>
        <v>0</v>
      </c>
      <c r="K15" s="75">
        <f>+Acres!K14*'Machinery Operations'!$AK24</f>
        <v>0</v>
      </c>
      <c r="L15" s="75">
        <f>+Acres!L14*'Machinery Operations'!$AK24</f>
        <v>0</v>
      </c>
      <c r="M15" s="75">
        <f>+Acres!M14*'Machinery Operations'!$AK24</f>
        <v>0</v>
      </c>
      <c r="N15" s="75">
        <f>+Acres!N14*'Machinery Operations'!$AK24</f>
        <v>0</v>
      </c>
      <c r="O15" s="75">
        <f>+Acres!O14*'Machinery Operations'!$AK24</f>
        <v>0</v>
      </c>
      <c r="P15" s="75">
        <f>+Acres!P14*'Machinery Operations'!$AK24</f>
        <v>0</v>
      </c>
      <c r="Q15" s="75">
        <f>+Acres!Q14*'Machinery Operations'!$AK24</f>
        <v>0</v>
      </c>
      <c r="R15" s="75">
        <f>+Acres!R14*'Machinery Operations'!$AK24</f>
        <v>0</v>
      </c>
      <c r="S15" s="75">
        <f>+Acres!S14*'Machinery Operations'!$AK24</f>
        <v>0</v>
      </c>
      <c r="T15" s="75">
        <f>+Acres!T14*'Machinery Operations'!$AK24</f>
        <v>0</v>
      </c>
      <c r="U15" s="75">
        <f>+Acres!U14*'Machinery Operations'!$AK24</f>
        <v>0</v>
      </c>
      <c r="V15" s="75">
        <f>+Acres!V14*'Machinery Operations'!$AK24</f>
        <v>0</v>
      </c>
      <c r="W15" s="75">
        <f>+Acres!W14*'Machinery Operations'!$AK24</f>
        <v>0</v>
      </c>
      <c r="X15" s="75">
        <f>+Acres!X14*'Machinery Operations'!$AK24</f>
        <v>0</v>
      </c>
      <c r="Y15" s="75">
        <f>+Acres!Y14*'Machinery Operations'!$AK24</f>
        <v>0</v>
      </c>
      <c r="Z15" s="75">
        <f>+Acres!Z14*'Machinery Operations'!$AK24</f>
        <v>0</v>
      </c>
      <c r="AA15" s="75">
        <f>+Acres!AA14*'Machinery Operations'!$AK24</f>
        <v>0</v>
      </c>
      <c r="AB15" s="75">
        <f>+Acres!AB14*'Machinery Operations'!$AK24</f>
        <v>0</v>
      </c>
      <c r="AC15" s="75">
        <f>+Acres!AC14*'Machinery Operations'!$AK24</f>
        <v>0</v>
      </c>
      <c r="AD15" s="75">
        <f>+Acres!AD14*'Machinery Operations'!$AK24</f>
        <v>0</v>
      </c>
      <c r="AE15" s="75">
        <f>+Acres!AE14*'Machinery Operations'!$AK24</f>
        <v>0</v>
      </c>
      <c r="AF15" s="75">
        <f>+Acres!AF14*'Machinery Operations'!$AK24</f>
        <v>0</v>
      </c>
      <c r="AG15" s="75">
        <f>+Acres!AG14*'Machinery Operations'!$AK24</f>
        <v>0</v>
      </c>
      <c r="AH15" s="75">
        <f>+Acres!AH14*'Machinery Operations'!$AK24</f>
        <v>0</v>
      </c>
      <c r="AI15" s="75">
        <f>+Acres!AI14*'Machinery Operations'!$AK24</f>
        <v>0</v>
      </c>
      <c r="AJ15" s="75">
        <f>+Acres!AJ14*'Machinery Operations'!$AK24</f>
        <v>0</v>
      </c>
      <c r="AK15" s="75">
        <f>+Acres!AK14*'Machinery Operations'!$AK24</f>
        <v>0</v>
      </c>
      <c r="AL15" s="75">
        <f>+Acres!AL14*'Machinery Operations'!$AK24</f>
        <v>0</v>
      </c>
      <c r="AM15" s="75">
        <f>+Acres!AM14*'Machinery Operations'!$AK24</f>
        <v>0</v>
      </c>
      <c r="AN15" s="75">
        <f>+Acres!AN14*'Machinery Operations'!$AK24</f>
        <v>0</v>
      </c>
      <c r="AO15" s="75">
        <f>+Acres!AO14*'Machinery Operations'!$AK24</f>
        <v>0</v>
      </c>
      <c r="AP15" s="75">
        <f>+Acres!AP14*'Machinery Operations'!$AK24</f>
        <v>0</v>
      </c>
      <c r="AQ15" s="75">
        <f>+Acres!AQ14*'Machinery Operations'!$AK24</f>
        <v>0</v>
      </c>
    </row>
    <row r="16" spans="1:43" ht="18.75" customHeight="1" x14ac:dyDescent="0.2">
      <c r="A16" s="3" t="str">
        <f>+'Machinery Operations'!A25</f>
        <v>Activity</v>
      </c>
      <c r="B16" s="3">
        <f>+'Machinery Operations'!B25</f>
        <v>0</v>
      </c>
      <c r="C16" s="3">
        <f>+'Machinery Operations'!C25</f>
        <v>0</v>
      </c>
      <c r="D16" s="75">
        <f>+Acres!D15*'Machinery Operations'!$AK25</f>
        <v>0</v>
      </c>
      <c r="E16" s="75">
        <f>+Acres!E15*'Machinery Operations'!$AK25</f>
        <v>0</v>
      </c>
      <c r="F16" s="75">
        <f>+Acres!F15*'Machinery Operations'!$AK25</f>
        <v>0</v>
      </c>
      <c r="G16" s="75">
        <f>+Acres!G15*'Machinery Operations'!$AK25</f>
        <v>0</v>
      </c>
      <c r="H16" s="75">
        <f>+Acres!H15*'Machinery Operations'!$AK25</f>
        <v>0</v>
      </c>
      <c r="I16" s="75">
        <f>+Acres!I15*'Machinery Operations'!$AK25</f>
        <v>0</v>
      </c>
      <c r="J16" s="75">
        <f>+Acres!J15*'Machinery Operations'!$AK25</f>
        <v>0</v>
      </c>
      <c r="K16" s="75">
        <f>+Acres!K15*'Machinery Operations'!$AK25</f>
        <v>0</v>
      </c>
      <c r="L16" s="75">
        <f>+Acres!L15*'Machinery Operations'!$AK25</f>
        <v>0</v>
      </c>
      <c r="M16" s="75">
        <f>+Acres!M15*'Machinery Operations'!$AK25</f>
        <v>0</v>
      </c>
      <c r="N16" s="75">
        <f>+Acres!N15*'Machinery Operations'!$AK25</f>
        <v>0</v>
      </c>
      <c r="O16" s="75">
        <f>+Acres!O15*'Machinery Operations'!$AK25</f>
        <v>0</v>
      </c>
      <c r="P16" s="75">
        <f>+Acres!P15*'Machinery Operations'!$AK25</f>
        <v>0</v>
      </c>
      <c r="Q16" s="75">
        <f>+Acres!Q15*'Machinery Operations'!$AK25</f>
        <v>0</v>
      </c>
      <c r="R16" s="75">
        <f>+Acres!R15*'Machinery Operations'!$AK25</f>
        <v>0</v>
      </c>
      <c r="S16" s="75">
        <f>+Acres!S15*'Machinery Operations'!$AK25</f>
        <v>0</v>
      </c>
      <c r="T16" s="75">
        <f>+Acres!T15*'Machinery Operations'!$AK25</f>
        <v>0</v>
      </c>
      <c r="U16" s="75">
        <f>+Acres!U15*'Machinery Operations'!$AK25</f>
        <v>0</v>
      </c>
      <c r="V16" s="75">
        <f>+Acres!V15*'Machinery Operations'!$AK25</f>
        <v>0</v>
      </c>
      <c r="W16" s="75">
        <f>+Acres!W15*'Machinery Operations'!$AK25</f>
        <v>0</v>
      </c>
      <c r="X16" s="75">
        <f>+Acres!X15*'Machinery Operations'!$AK25</f>
        <v>0</v>
      </c>
      <c r="Y16" s="75">
        <f>+Acres!Y15*'Machinery Operations'!$AK25</f>
        <v>0</v>
      </c>
      <c r="Z16" s="75">
        <f>+Acres!Z15*'Machinery Operations'!$AK25</f>
        <v>0</v>
      </c>
      <c r="AA16" s="75">
        <f>+Acres!AA15*'Machinery Operations'!$AK25</f>
        <v>0</v>
      </c>
      <c r="AB16" s="75">
        <f>+Acres!AB15*'Machinery Operations'!$AK25</f>
        <v>0</v>
      </c>
      <c r="AC16" s="75">
        <f>+Acres!AC15*'Machinery Operations'!$AK25</f>
        <v>0</v>
      </c>
      <c r="AD16" s="75">
        <f>+Acres!AD15*'Machinery Operations'!$AK25</f>
        <v>0</v>
      </c>
      <c r="AE16" s="75">
        <f>+Acres!AE15*'Machinery Operations'!$AK25</f>
        <v>0</v>
      </c>
      <c r="AF16" s="75">
        <f>+Acres!AF15*'Machinery Operations'!$AK25</f>
        <v>0</v>
      </c>
      <c r="AG16" s="75">
        <f>+Acres!AG15*'Machinery Operations'!$AK25</f>
        <v>0</v>
      </c>
      <c r="AH16" s="75">
        <f>+Acres!AH15*'Machinery Operations'!$AK25</f>
        <v>0</v>
      </c>
      <c r="AI16" s="75">
        <f>+Acres!AI15*'Machinery Operations'!$AK25</f>
        <v>0</v>
      </c>
      <c r="AJ16" s="75">
        <f>+Acres!AJ15*'Machinery Operations'!$AK25</f>
        <v>0</v>
      </c>
      <c r="AK16" s="75">
        <f>+Acres!AK15*'Machinery Operations'!$AK25</f>
        <v>0</v>
      </c>
      <c r="AL16" s="75">
        <f>+Acres!AL15*'Machinery Operations'!$AK25</f>
        <v>0</v>
      </c>
      <c r="AM16" s="75">
        <f>+Acres!AM15*'Machinery Operations'!$AK25</f>
        <v>0</v>
      </c>
      <c r="AN16" s="75">
        <f>+Acres!AN15*'Machinery Operations'!$AK25</f>
        <v>0</v>
      </c>
      <c r="AO16" s="75">
        <f>+Acres!AO15*'Machinery Operations'!$AK25</f>
        <v>0</v>
      </c>
      <c r="AP16" s="75">
        <f>+Acres!AP15*'Machinery Operations'!$AK25</f>
        <v>0</v>
      </c>
      <c r="AQ16" s="75">
        <f>+Acres!AQ15*'Machinery Operations'!$AK25</f>
        <v>0</v>
      </c>
    </row>
    <row r="17" spans="1:43" ht="18.75" customHeight="1" x14ac:dyDescent="0.2">
      <c r="A17" s="3" t="str">
        <f>+'Machinery Operations'!A26</f>
        <v>Activity</v>
      </c>
      <c r="B17" s="3">
        <f>+'Machinery Operations'!B26</f>
        <v>0</v>
      </c>
      <c r="C17" s="3">
        <f>+'Machinery Operations'!C26</f>
        <v>0</v>
      </c>
      <c r="D17" s="75">
        <f>+Acres!D16*'Machinery Operations'!$AK26</f>
        <v>0</v>
      </c>
      <c r="E17" s="75">
        <f>+Acres!E16*'Machinery Operations'!$AK26</f>
        <v>0</v>
      </c>
      <c r="F17" s="75">
        <f>+Acres!F16*'Machinery Operations'!$AK26</f>
        <v>0</v>
      </c>
      <c r="G17" s="75">
        <f>+Acres!G16*'Machinery Operations'!$AK26</f>
        <v>0</v>
      </c>
      <c r="H17" s="75">
        <f>+Acres!H16*'Machinery Operations'!$AK26</f>
        <v>0</v>
      </c>
      <c r="I17" s="75">
        <f>+Acres!I16*'Machinery Operations'!$AK26</f>
        <v>0</v>
      </c>
      <c r="J17" s="75">
        <f>+Acres!J16*'Machinery Operations'!$AK26</f>
        <v>0</v>
      </c>
      <c r="K17" s="75">
        <f>+Acres!K16*'Machinery Operations'!$AK26</f>
        <v>0</v>
      </c>
      <c r="L17" s="75">
        <f>+Acres!L16*'Machinery Operations'!$AK26</f>
        <v>0</v>
      </c>
      <c r="M17" s="75">
        <f>+Acres!M16*'Machinery Operations'!$AK26</f>
        <v>0</v>
      </c>
      <c r="N17" s="75">
        <f>+Acres!N16*'Machinery Operations'!$AK26</f>
        <v>0</v>
      </c>
      <c r="O17" s="75">
        <f>+Acres!O16*'Machinery Operations'!$AK26</f>
        <v>0</v>
      </c>
      <c r="P17" s="75">
        <f>+Acres!P16*'Machinery Operations'!$AK26</f>
        <v>0</v>
      </c>
      <c r="Q17" s="75">
        <f>+Acres!Q16*'Machinery Operations'!$AK26</f>
        <v>0</v>
      </c>
      <c r="R17" s="75">
        <f>+Acres!R16*'Machinery Operations'!$AK26</f>
        <v>0</v>
      </c>
      <c r="S17" s="75">
        <f>+Acres!S16*'Machinery Operations'!$AK26</f>
        <v>0</v>
      </c>
      <c r="T17" s="75">
        <f>+Acres!T16*'Machinery Operations'!$AK26</f>
        <v>0</v>
      </c>
      <c r="U17" s="75">
        <f>+Acres!U16*'Machinery Operations'!$AK26</f>
        <v>0</v>
      </c>
      <c r="V17" s="75">
        <f>+Acres!V16*'Machinery Operations'!$AK26</f>
        <v>0</v>
      </c>
      <c r="W17" s="75">
        <f>+Acres!W16*'Machinery Operations'!$AK26</f>
        <v>0</v>
      </c>
      <c r="X17" s="75">
        <f>+Acres!X16*'Machinery Operations'!$AK26</f>
        <v>0</v>
      </c>
      <c r="Y17" s="75">
        <f>+Acres!Y16*'Machinery Operations'!$AK26</f>
        <v>0</v>
      </c>
      <c r="Z17" s="75">
        <f>+Acres!Z16*'Machinery Operations'!$AK26</f>
        <v>0</v>
      </c>
      <c r="AA17" s="75">
        <f>+Acres!AA16*'Machinery Operations'!$AK26</f>
        <v>0</v>
      </c>
      <c r="AB17" s="75">
        <f>+Acres!AB16*'Machinery Operations'!$AK26</f>
        <v>0</v>
      </c>
      <c r="AC17" s="75">
        <f>+Acres!AC16*'Machinery Operations'!$AK26</f>
        <v>0</v>
      </c>
      <c r="AD17" s="75">
        <f>+Acres!AD16*'Machinery Operations'!$AK26</f>
        <v>0</v>
      </c>
      <c r="AE17" s="75">
        <f>+Acres!AE16*'Machinery Operations'!$AK26</f>
        <v>0</v>
      </c>
      <c r="AF17" s="75">
        <f>+Acres!AF16*'Machinery Operations'!$AK26</f>
        <v>0</v>
      </c>
      <c r="AG17" s="75">
        <f>+Acres!AG16*'Machinery Operations'!$AK26</f>
        <v>0</v>
      </c>
      <c r="AH17" s="75">
        <f>+Acres!AH16*'Machinery Operations'!$AK26</f>
        <v>0</v>
      </c>
      <c r="AI17" s="75">
        <f>+Acres!AI16*'Machinery Operations'!$AK26</f>
        <v>0</v>
      </c>
      <c r="AJ17" s="75">
        <f>+Acres!AJ16*'Machinery Operations'!$AK26</f>
        <v>0</v>
      </c>
      <c r="AK17" s="75">
        <f>+Acres!AK16*'Machinery Operations'!$AK26</f>
        <v>0</v>
      </c>
      <c r="AL17" s="75">
        <f>+Acres!AL16*'Machinery Operations'!$AK26</f>
        <v>0</v>
      </c>
      <c r="AM17" s="75">
        <f>+Acres!AM16*'Machinery Operations'!$AK26</f>
        <v>0</v>
      </c>
      <c r="AN17" s="75">
        <f>+Acres!AN16*'Machinery Operations'!$AK26</f>
        <v>0</v>
      </c>
      <c r="AO17" s="75">
        <f>+Acres!AO16*'Machinery Operations'!$AK26</f>
        <v>0</v>
      </c>
      <c r="AP17" s="75">
        <f>+Acres!AP16*'Machinery Operations'!$AK26</f>
        <v>0</v>
      </c>
      <c r="AQ17" s="75">
        <f>+Acres!AQ16*'Machinery Operations'!$AK26</f>
        <v>0</v>
      </c>
    </row>
    <row r="18" spans="1:43" ht="18.75" customHeight="1" x14ac:dyDescent="0.2">
      <c r="A18" s="3" t="str">
        <f>+'Machinery Operations'!A27</f>
        <v>Activity</v>
      </c>
      <c r="B18" s="3">
        <f>+'Machinery Operations'!B27</f>
        <v>0</v>
      </c>
      <c r="C18" s="3">
        <f>+'Machinery Operations'!C27</f>
        <v>0</v>
      </c>
      <c r="D18" s="75">
        <f>+Acres!D17*'Machinery Operations'!$AK27</f>
        <v>0</v>
      </c>
      <c r="E18" s="75">
        <f>+Acres!E17*'Machinery Operations'!$AK27</f>
        <v>0</v>
      </c>
      <c r="F18" s="75">
        <f>+Acres!F17*'Machinery Operations'!$AK27</f>
        <v>0</v>
      </c>
      <c r="G18" s="75">
        <f>+Acres!G17*'Machinery Operations'!$AK27</f>
        <v>0</v>
      </c>
      <c r="H18" s="75">
        <f>+Acres!H17*'Machinery Operations'!$AK27</f>
        <v>0</v>
      </c>
      <c r="I18" s="75">
        <f>+Acres!I17*'Machinery Operations'!$AK27</f>
        <v>0</v>
      </c>
      <c r="J18" s="75">
        <f>+Acres!J17*'Machinery Operations'!$AK27</f>
        <v>0</v>
      </c>
      <c r="K18" s="75">
        <f>+Acres!K17*'Machinery Operations'!$AK27</f>
        <v>0</v>
      </c>
      <c r="L18" s="75">
        <f>+Acres!L17*'Machinery Operations'!$AK27</f>
        <v>0</v>
      </c>
      <c r="M18" s="75">
        <f>+Acres!M17*'Machinery Operations'!$AK27</f>
        <v>0</v>
      </c>
      <c r="N18" s="75">
        <f>+Acres!N17*'Machinery Operations'!$AK27</f>
        <v>0</v>
      </c>
      <c r="O18" s="75">
        <f>+Acres!O17*'Machinery Operations'!$AK27</f>
        <v>0</v>
      </c>
      <c r="P18" s="75">
        <f>+Acres!P17*'Machinery Operations'!$AK27</f>
        <v>0</v>
      </c>
      <c r="Q18" s="75">
        <f>+Acres!Q17*'Machinery Operations'!$AK27</f>
        <v>0</v>
      </c>
      <c r="R18" s="75">
        <f>+Acres!R17*'Machinery Operations'!$AK27</f>
        <v>0</v>
      </c>
      <c r="S18" s="75">
        <f>+Acres!S17*'Machinery Operations'!$AK27</f>
        <v>0</v>
      </c>
      <c r="T18" s="75">
        <f>+Acres!T17*'Machinery Operations'!$AK27</f>
        <v>0</v>
      </c>
      <c r="U18" s="75">
        <f>+Acres!U17*'Machinery Operations'!$AK27</f>
        <v>0</v>
      </c>
      <c r="V18" s="75">
        <f>+Acres!V17*'Machinery Operations'!$AK27</f>
        <v>0</v>
      </c>
      <c r="W18" s="75">
        <f>+Acres!W17*'Machinery Operations'!$AK27</f>
        <v>0</v>
      </c>
      <c r="X18" s="75">
        <f>+Acres!X17*'Machinery Operations'!$AK27</f>
        <v>0</v>
      </c>
      <c r="Y18" s="75">
        <f>+Acres!Y17*'Machinery Operations'!$AK27</f>
        <v>0</v>
      </c>
      <c r="Z18" s="75">
        <f>+Acres!Z17*'Machinery Operations'!$AK27</f>
        <v>0</v>
      </c>
      <c r="AA18" s="75">
        <f>+Acres!AA17*'Machinery Operations'!$AK27</f>
        <v>0</v>
      </c>
      <c r="AB18" s="75">
        <f>+Acres!AB17*'Machinery Operations'!$AK27</f>
        <v>0</v>
      </c>
      <c r="AC18" s="75">
        <f>+Acres!AC17*'Machinery Operations'!$AK27</f>
        <v>0</v>
      </c>
      <c r="AD18" s="75">
        <f>+Acres!AD17*'Machinery Operations'!$AK27</f>
        <v>0</v>
      </c>
      <c r="AE18" s="75">
        <f>+Acres!AE17*'Machinery Operations'!$AK27</f>
        <v>0</v>
      </c>
      <c r="AF18" s="75">
        <f>+Acres!AF17*'Machinery Operations'!$AK27</f>
        <v>0</v>
      </c>
      <c r="AG18" s="75">
        <f>+Acres!AG17*'Machinery Operations'!$AK27</f>
        <v>0</v>
      </c>
      <c r="AH18" s="75">
        <f>+Acres!AH17*'Machinery Operations'!$AK27</f>
        <v>0</v>
      </c>
      <c r="AI18" s="75">
        <f>+Acres!AI17*'Machinery Operations'!$AK27</f>
        <v>0</v>
      </c>
      <c r="AJ18" s="75">
        <f>+Acres!AJ17*'Machinery Operations'!$AK27</f>
        <v>0</v>
      </c>
      <c r="AK18" s="75">
        <f>+Acres!AK17*'Machinery Operations'!$AK27</f>
        <v>0</v>
      </c>
      <c r="AL18" s="75">
        <f>+Acres!AL17*'Machinery Operations'!$AK27</f>
        <v>0</v>
      </c>
      <c r="AM18" s="75">
        <f>+Acres!AM17*'Machinery Operations'!$AK27</f>
        <v>0</v>
      </c>
      <c r="AN18" s="75">
        <f>+Acres!AN17*'Machinery Operations'!$AK27</f>
        <v>0</v>
      </c>
      <c r="AO18" s="75">
        <f>+Acres!AO17*'Machinery Operations'!$AK27</f>
        <v>0</v>
      </c>
      <c r="AP18" s="75">
        <f>+Acres!AP17*'Machinery Operations'!$AK27</f>
        <v>0</v>
      </c>
      <c r="AQ18" s="75">
        <f>+Acres!AQ17*'Machinery Operations'!$AK27</f>
        <v>0</v>
      </c>
    </row>
    <row r="19" spans="1:43" ht="18.75" customHeight="1" x14ac:dyDescent="0.2">
      <c r="A19" s="3" t="str">
        <f>+'Machinery Operations'!A28</f>
        <v>Activity</v>
      </c>
      <c r="B19" s="3">
        <f>+'Machinery Operations'!B28</f>
        <v>0</v>
      </c>
      <c r="C19" s="3">
        <f>+'Machinery Operations'!C28</f>
        <v>0</v>
      </c>
      <c r="D19" s="75">
        <f>+Acres!D18*'Machinery Operations'!$AK28</f>
        <v>0</v>
      </c>
      <c r="E19" s="75">
        <f>+Acres!E18*'Machinery Operations'!$AK28</f>
        <v>0</v>
      </c>
      <c r="F19" s="75">
        <f>+Acres!F18*'Machinery Operations'!$AK28</f>
        <v>0</v>
      </c>
      <c r="G19" s="75">
        <f>+Acres!G18*'Machinery Operations'!$AK28</f>
        <v>0</v>
      </c>
      <c r="H19" s="75">
        <f>+Acres!H18*'Machinery Operations'!$AK28</f>
        <v>0</v>
      </c>
      <c r="I19" s="75">
        <f>+Acres!I18*'Machinery Operations'!$AK28</f>
        <v>0</v>
      </c>
      <c r="J19" s="75">
        <f>+Acres!J18*'Machinery Operations'!$AK28</f>
        <v>0</v>
      </c>
      <c r="K19" s="75">
        <f>+Acres!K18*'Machinery Operations'!$AK28</f>
        <v>0</v>
      </c>
      <c r="L19" s="75">
        <f>+Acres!L18*'Machinery Operations'!$AK28</f>
        <v>0</v>
      </c>
      <c r="M19" s="75">
        <f>+Acres!M18*'Machinery Operations'!$AK28</f>
        <v>0</v>
      </c>
      <c r="N19" s="75">
        <f>+Acres!N18*'Machinery Operations'!$AK28</f>
        <v>0</v>
      </c>
      <c r="O19" s="75">
        <f>+Acres!O18*'Machinery Operations'!$AK28</f>
        <v>0</v>
      </c>
      <c r="P19" s="75">
        <f>+Acres!P18*'Machinery Operations'!$AK28</f>
        <v>0</v>
      </c>
      <c r="Q19" s="75">
        <f>+Acres!Q18*'Machinery Operations'!$AK28</f>
        <v>0</v>
      </c>
      <c r="R19" s="75">
        <f>+Acres!R18*'Machinery Operations'!$AK28</f>
        <v>0</v>
      </c>
      <c r="S19" s="75">
        <f>+Acres!S18*'Machinery Operations'!$AK28</f>
        <v>0</v>
      </c>
      <c r="T19" s="75">
        <f>+Acres!T18*'Machinery Operations'!$AK28</f>
        <v>0</v>
      </c>
      <c r="U19" s="75">
        <f>+Acres!U18*'Machinery Operations'!$AK28</f>
        <v>0</v>
      </c>
      <c r="V19" s="75">
        <f>+Acres!V18*'Machinery Operations'!$AK28</f>
        <v>0</v>
      </c>
      <c r="W19" s="75">
        <f>+Acres!W18*'Machinery Operations'!$AK28</f>
        <v>0</v>
      </c>
      <c r="X19" s="75">
        <f>+Acres!X18*'Machinery Operations'!$AK28</f>
        <v>0</v>
      </c>
      <c r="Y19" s="75">
        <f>+Acres!Y18*'Machinery Operations'!$AK28</f>
        <v>0</v>
      </c>
      <c r="Z19" s="75">
        <f>+Acres!Z18*'Machinery Operations'!$AK28</f>
        <v>0</v>
      </c>
      <c r="AA19" s="75">
        <f>+Acres!AA18*'Machinery Operations'!$AK28</f>
        <v>0</v>
      </c>
      <c r="AB19" s="75">
        <f>+Acres!AB18*'Machinery Operations'!$AK28</f>
        <v>0</v>
      </c>
      <c r="AC19" s="75">
        <f>+Acres!AC18*'Machinery Operations'!$AK28</f>
        <v>0</v>
      </c>
      <c r="AD19" s="75">
        <f>+Acres!AD18*'Machinery Operations'!$AK28</f>
        <v>0</v>
      </c>
      <c r="AE19" s="75">
        <f>+Acres!AE18*'Machinery Operations'!$AK28</f>
        <v>0</v>
      </c>
      <c r="AF19" s="75">
        <f>+Acres!AF18*'Machinery Operations'!$AK28</f>
        <v>0</v>
      </c>
      <c r="AG19" s="75">
        <f>+Acres!AG18*'Machinery Operations'!$AK28</f>
        <v>0</v>
      </c>
      <c r="AH19" s="75">
        <f>+Acres!AH18*'Machinery Operations'!$AK28</f>
        <v>0</v>
      </c>
      <c r="AI19" s="75">
        <f>+Acres!AI18*'Machinery Operations'!$AK28</f>
        <v>0</v>
      </c>
      <c r="AJ19" s="75">
        <f>+Acres!AJ18*'Machinery Operations'!$AK28</f>
        <v>0</v>
      </c>
      <c r="AK19" s="75">
        <f>+Acres!AK18*'Machinery Operations'!$AK28</f>
        <v>0</v>
      </c>
      <c r="AL19" s="75">
        <f>+Acres!AL18*'Machinery Operations'!$AK28</f>
        <v>0</v>
      </c>
      <c r="AM19" s="75">
        <f>+Acres!AM18*'Machinery Operations'!$AK28</f>
        <v>0</v>
      </c>
      <c r="AN19" s="75">
        <f>+Acres!AN18*'Machinery Operations'!$AK28</f>
        <v>0</v>
      </c>
      <c r="AO19" s="75">
        <f>+Acres!AO18*'Machinery Operations'!$AK28</f>
        <v>0</v>
      </c>
      <c r="AP19" s="75">
        <f>+Acres!AP18*'Machinery Operations'!$AK28</f>
        <v>0</v>
      </c>
      <c r="AQ19" s="75">
        <f>+Acres!AQ18*'Machinery Operations'!$AK28</f>
        <v>0</v>
      </c>
    </row>
    <row r="20" spans="1:43" ht="18.75" customHeight="1" x14ac:dyDescent="0.2">
      <c r="A20" s="3" t="str">
        <f>+'Machinery Operations'!A29</f>
        <v>Activity</v>
      </c>
      <c r="B20" s="3">
        <f>+'Machinery Operations'!B29</f>
        <v>0</v>
      </c>
      <c r="C20" s="3">
        <f>+'Machinery Operations'!C29</f>
        <v>0</v>
      </c>
      <c r="D20" s="75">
        <f>+Acres!D19*'Machinery Operations'!$AK29</f>
        <v>0</v>
      </c>
      <c r="E20" s="75">
        <f>+Acres!E19*'Machinery Operations'!$AK29</f>
        <v>0</v>
      </c>
      <c r="F20" s="75">
        <f>+Acres!F19*'Machinery Operations'!$AK29</f>
        <v>0</v>
      </c>
      <c r="G20" s="75">
        <f>+Acres!G19*'Machinery Operations'!$AK29</f>
        <v>0</v>
      </c>
      <c r="H20" s="75">
        <f>+Acres!H19*'Machinery Operations'!$AK29</f>
        <v>0</v>
      </c>
      <c r="I20" s="75">
        <f>+Acres!I19*'Machinery Operations'!$AK29</f>
        <v>0</v>
      </c>
      <c r="J20" s="75">
        <f>+Acres!J19*'Machinery Operations'!$AK29</f>
        <v>0</v>
      </c>
      <c r="K20" s="75">
        <f>+Acres!K19*'Machinery Operations'!$AK29</f>
        <v>0</v>
      </c>
      <c r="L20" s="75">
        <f>+Acres!L19*'Machinery Operations'!$AK29</f>
        <v>0</v>
      </c>
      <c r="M20" s="75">
        <f>+Acres!M19*'Machinery Operations'!$AK29</f>
        <v>0</v>
      </c>
      <c r="N20" s="75">
        <f>+Acres!N19*'Machinery Operations'!$AK29</f>
        <v>0</v>
      </c>
      <c r="O20" s="75">
        <f>+Acres!O19*'Machinery Operations'!$AK29</f>
        <v>0</v>
      </c>
      <c r="P20" s="75">
        <f>+Acres!P19*'Machinery Operations'!$AK29</f>
        <v>0</v>
      </c>
      <c r="Q20" s="75">
        <f>+Acres!Q19*'Machinery Operations'!$AK29</f>
        <v>0</v>
      </c>
      <c r="R20" s="75">
        <f>+Acres!R19*'Machinery Operations'!$AK29</f>
        <v>0</v>
      </c>
      <c r="S20" s="75">
        <f>+Acres!S19*'Machinery Operations'!$AK29</f>
        <v>0</v>
      </c>
      <c r="T20" s="75">
        <f>+Acres!T19*'Machinery Operations'!$AK29</f>
        <v>0</v>
      </c>
      <c r="U20" s="75">
        <f>+Acres!U19*'Machinery Operations'!$AK29</f>
        <v>0</v>
      </c>
      <c r="V20" s="75">
        <f>+Acres!V19*'Machinery Operations'!$AK29</f>
        <v>0</v>
      </c>
      <c r="W20" s="75">
        <f>+Acres!W19*'Machinery Operations'!$AK29</f>
        <v>0</v>
      </c>
      <c r="X20" s="75">
        <f>+Acres!X19*'Machinery Operations'!$AK29</f>
        <v>0</v>
      </c>
      <c r="Y20" s="75">
        <f>+Acres!Y19*'Machinery Operations'!$AK29</f>
        <v>0</v>
      </c>
      <c r="Z20" s="75">
        <f>+Acres!Z19*'Machinery Operations'!$AK29</f>
        <v>0</v>
      </c>
      <c r="AA20" s="75">
        <f>+Acres!AA19*'Machinery Operations'!$AK29</f>
        <v>0</v>
      </c>
      <c r="AB20" s="75">
        <f>+Acres!AB19*'Machinery Operations'!$AK29</f>
        <v>0</v>
      </c>
      <c r="AC20" s="75">
        <f>+Acres!AC19*'Machinery Operations'!$AK29</f>
        <v>0</v>
      </c>
      <c r="AD20" s="75">
        <f>+Acres!AD19*'Machinery Operations'!$AK29</f>
        <v>0</v>
      </c>
      <c r="AE20" s="75">
        <f>+Acres!AE19*'Machinery Operations'!$AK29</f>
        <v>0</v>
      </c>
      <c r="AF20" s="75">
        <f>+Acres!AF19*'Machinery Operations'!$AK29</f>
        <v>0</v>
      </c>
      <c r="AG20" s="75">
        <f>+Acres!AG19*'Machinery Operations'!$AK29</f>
        <v>0</v>
      </c>
      <c r="AH20" s="75">
        <f>+Acres!AH19*'Machinery Operations'!$AK29</f>
        <v>0</v>
      </c>
      <c r="AI20" s="75">
        <f>+Acres!AI19*'Machinery Operations'!$AK29</f>
        <v>0</v>
      </c>
      <c r="AJ20" s="75">
        <f>+Acres!AJ19*'Machinery Operations'!$AK29</f>
        <v>0</v>
      </c>
      <c r="AK20" s="75">
        <f>+Acres!AK19*'Machinery Operations'!$AK29</f>
        <v>0</v>
      </c>
      <c r="AL20" s="75">
        <f>+Acres!AL19*'Machinery Operations'!$AK29</f>
        <v>0</v>
      </c>
      <c r="AM20" s="75">
        <f>+Acres!AM19*'Machinery Operations'!$AK29</f>
        <v>0</v>
      </c>
      <c r="AN20" s="75">
        <f>+Acres!AN19*'Machinery Operations'!$AK29</f>
        <v>0</v>
      </c>
      <c r="AO20" s="75">
        <f>+Acres!AO19*'Machinery Operations'!$AK29</f>
        <v>0</v>
      </c>
      <c r="AP20" s="75">
        <f>+Acres!AP19*'Machinery Operations'!$AK29</f>
        <v>0</v>
      </c>
      <c r="AQ20" s="75">
        <f>+Acres!AQ19*'Machinery Operations'!$AK29</f>
        <v>0</v>
      </c>
    </row>
    <row r="21" spans="1:43" ht="18.75" customHeight="1" x14ac:dyDescent="0.2">
      <c r="A21" s="3" t="str">
        <f>+'Machinery Operations'!A30</f>
        <v>Activity</v>
      </c>
      <c r="B21" s="3">
        <f>+'Machinery Operations'!B30</f>
        <v>0</v>
      </c>
      <c r="C21" s="3">
        <f>+'Machinery Operations'!C30</f>
        <v>0</v>
      </c>
      <c r="D21" s="75">
        <f>+Acres!D20*'Machinery Operations'!$AK30</f>
        <v>0</v>
      </c>
      <c r="E21" s="75">
        <f>+Acres!E20*'Machinery Operations'!$AK30</f>
        <v>0</v>
      </c>
      <c r="F21" s="75">
        <f>+Acres!F20*'Machinery Operations'!$AK30</f>
        <v>0</v>
      </c>
      <c r="G21" s="75">
        <f>+Acres!G20*'Machinery Operations'!$AK30</f>
        <v>0</v>
      </c>
      <c r="H21" s="75">
        <f>+Acres!H20*'Machinery Operations'!$AK30</f>
        <v>0</v>
      </c>
      <c r="I21" s="75">
        <f>+Acres!I20*'Machinery Operations'!$AK30</f>
        <v>0</v>
      </c>
      <c r="J21" s="75">
        <f>+Acres!J20*'Machinery Operations'!$AK30</f>
        <v>0</v>
      </c>
      <c r="K21" s="75">
        <f>+Acres!K20*'Machinery Operations'!$AK30</f>
        <v>0</v>
      </c>
      <c r="L21" s="75">
        <f>+Acres!L20*'Machinery Operations'!$AK30</f>
        <v>0</v>
      </c>
      <c r="M21" s="75">
        <f>+Acres!M20*'Machinery Operations'!$AK30</f>
        <v>0</v>
      </c>
      <c r="N21" s="75">
        <f>+Acres!N20*'Machinery Operations'!$AK30</f>
        <v>0</v>
      </c>
      <c r="O21" s="75">
        <f>+Acres!O20*'Machinery Operations'!$AK30</f>
        <v>0</v>
      </c>
      <c r="P21" s="75">
        <f>+Acres!P20*'Machinery Operations'!$AK30</f>
        <v>0</v>
      </c>
      <c r="Q21" s="75">
        <f>+Acres!Q20*'Machinery Operations'!$AK30</f>
        <v>0</v>
      </c>
      <c r="R21" s="75">
        <f>+Acres!R20*'Machinery Operations'!$AK30</f>
        <v>0</v>
      </c>
      <c r="S21" s="75">
        <f>+Acres!S20*'Machinery Operations'!$AK30</f>
        <v>0</v>
      </c>
      <c r="T21" s="75">
        <f>+Acres!T20*'Machinery Operations'!$AK30</f>
        <v>0</v>
      </c>
      <c r="U21" s="75">
        <f>+Acres!U20*'Machinery Operations'!$AK30</f>
        <v>0</v>
      </c>
      <c r="V21" s="75">
        <f>+Acres!V20*'Machinery Operations'!$AK30</f>
        <v>0</v>
      </c>
      <c r="W21" s="75">
        <f>+Acres!W20*'Machinery Operations'!$AK30</f>
        <v>0</v>
      </c>
      <c r="X21" s="75">
        <f>+Acres!X20*'Machinery Operations'!$AK30</f>
        <v>0</v>
      </c>
      <c r="Y21" s="75">
        <f>+Acres!Y20*'Machinery Operations'!$AK30</f>
        <v>0</v>
      </c>
      <c r="Z21" s="75">
        <f>+Acres!Z20*'Machinery Operations'!$AK30</f>
        <v>0</v>
      </c>
      <c r="AA21" s="75">
        <f>+Acres!AA20*'Machinery Operations'!$AK30</f>
        <v>0</v>
      </c>
      <c r="AB21" s="75">
        <f>+Acres!AB20*'Machinery Operations'!$AK30</f>
        <v>0</v>
      </c>
      <c r="AC21" s="75">
        <f>+Acres!AC20*'Machinery Operations'!$AK30</f>
        <v>0</v>
      </c>
      <c r="AD21" s="75">
        <f>+Acres!AD20*'Machinery Operations'!$AK30</f>
        <v>0</v>
      </c>
      <c r="AE21" s="75">
        <f>+Acres!AE20*'Machinery Operations'!$AK30</f>
        <v>0</v>
      </c>
      <c r="AF21" s="75">
        <f>+Acres!AF20*'Machinery Operations'!$AK30</f>
        <v>0</v>
      </c>
      <c r="AG21" s="75">
        <f>+Acres!AG20*'Machinery Operations'!$AK30</f>
        <v>0</v>
      </c>
      <c r="AH21" s="75">
        <f>+Acres!AH20*'Machinery Operations'!$AK30</f>
        <v>0</v>
      </c>
      <c r="AI21" s="75">
        <f>+Acres!AI20*'Machinery Operations'!$AK30</f>
        <v>0</v>
      </c>
      <c r="AJ21" s="75">
        <f>+Acres!AJ20*'Machinery Operations'!$AK30</f>
        <v>0</v>
      </c>
      <c r="AK21" s="75">
        <f>+Acres!AK20*'Machinery Operations'!$AK30</f>
        <v>0</v>
      </c>
      <c r="AL21" s="75">
        <f>+Acres!AL20*'Machinery Operations'!$AK30</f>
        <v>0</v>
      </c>
      <c r="AM21" s="75">
        <f>+Acres!AM20*'Machinery Operations'!$AK30</f>
        <v>0</v>
      </c>
      <c r="AN21" s="75">
        <f>+Acres!AN20*'Machinery Operations'!$AK30</f>
        <v>0</v>
      </c>
      <c r="AO21" s="75">
        <f>+Acres!AO20*'Machinery Operations'!$AK30</f>
        <v>0</v>
      </c>
      <c r="AP21" s="75">
        <f>+Acres!AP20*'Machinery Operations'!$AK30</f>
        <v>0</v>
      </c>
      <c r="AQ21" s="75">
        <f>+Acres!AQ20*'Machinery Operations'!$AK30</f>
        <v>0</v>
      </c>
    </row>
    <row r="22" spans="1:43" ht="18.75" customHeight="1" x14ac:dyDescent="0.2">
      <c r="A22" s="3" t="str">
        <f>+'Machinery Operations'!A31</f>
        <v>Activity</v>
      </c>
      <c r="B22" s="3">
        <f>+'Machinery Operations'!B31</f>
        <v>0</v>
      </c>
      <c r="C22" s="3">
        <f>+'Machinery Operations'!C31</f>
        <v>0</v>
      </c>
      <c r="D22" s="75">
        <f>+Acres!D21*'Machinery Operations'!$AK31</f>
        <v>0</v>
      </c>
      <c r="E22" s="75">
        <f>+Acres!E21*'Machinery Operations'!$AK31</f>
        <v>0</v>
      </c>
      <c r="F22" s="75">
        <f>+Acres!F21*'Machinery Operations'!$AK31</f>
        <v>0</v>
      </c>
      <c r="G22" s="75">
        <f>+Acres!G21*'Machinery Operations'!$AK31</f>
        <v>0</v>
      </c>
      <c r="H22" s="75">
        <f>+Acres!H21*'Machinery Operations'!$AK31</f>
        <v>0</v>
      </c>
      <c r="I22" s="75">
        <f>+Acres!I21*'Machinery Operations'!$AK31</f>
        <v>0</v>
      </c>
      <c r="J22" s="75">
        <f>+Acres!J21*'Machinery Operations'!$AK31</f>
        <v>0</v>
      </c>
      <c r="K22" s="75">
        <f>+Acres!K21*'Machinery Operations'!$AK31</f>
        <v>0</v>
      </c>
      <c r="L22" s="75">
        <f>+Acres!L21*'Machinery Operations'!$AK31</f>
        <v>0</v>
      </c>
      <c r="M22" s="75">
        <f>+Acres!M21*'Machinery Operations'!$AK31</f>
        <v>0</v>
      </c>
      <c r="N22" s="75">
        <f>+Acres!N21*'Machinery Operations'!$AK31</f>
        <v>0</v>
      </c>
      <c r="O22" s="75">
        <f>+Acres!O21*'Machinery Operations'!$AK31</f>
        <v>0</v>
      </c>
      <c r="P22" s="75">
        <f>+Acres!P21*'Machinery Operations'!$AK31</f>
        <v>0</v>
      </c>
      <c r="Q22" s="75">
        <f>+Acres!Q21*'Machinery Operations'!$AK31</f>
        <v>0</v>
      </c>
      <c r="R22" s="75">
        <f>+Acres!R21*'Machinery Operations'!$AK31</f>
        <v>0</v>
      </c>
      <c r="S22" s="75">
        <f>+Acres!S21*'Machinery Operations'!$AK31</f>
        <v>0</v>
      </c>
      <c r="T22" s="75">
        <f>+Acres!T21*'Machinery Operations'!$AK31</f>
        <v>0</v>
      </c>
      <c r="U22" s="75">
        <f>+Acres!U21*'Machinery Operations'!$AK31</f>
        <v>0</v>
      </c>
      <c r="V22" s="75">
        <f>+Acres!V21*'Machinery Operations'!$AK31</f>
        <v>0</v>
      </c>
      <c r="W22" s="75">
        <f>+Acres!W21*'Machinery Operations'!$AK31</f>
        <v>0</v>
      </c>
      <c r="X22" s="75">
        <f>+Acres!X21*'Machinery Operations'!$AK31</f>
        <v>0</v>
      </c>
      <c r="Y22" s="75">
        <f>+Acres!Y21*'Machinery Operations'!$AK31</f>
        <v>0</v>
      </c>
      <c r="Z22" s="75">
        <f>+Acres!Z21*'Machinery Operations'!$AK31</f>
        <v>0</v>
      </c>
      <c r="AA22" s="75">
        <f>+Acres!AA21*'Machinery Operations'!$AK31</f>
        <v>0</v>
      </c>
      <c r="AB22" s="75">
        <f>+Acres!AB21*'Machinery Operations'!$AK31</f>
        <v>0</v>
      </c>
      <c r="AC22" s="75">
        <f>+Acres!AC21*'Machinery Operations'!$AK31</f>
        <v>0</v>
      </c>
      <c r="AD22" s="75">
        <f>+Acres!AD21*'Machinery Operations'!$AK31</f>
        <v>0</v>
      </c>
      <c r="AE22" s="75">
        <f>+Acres!AE21*'Machinery Operations'!$AK31</f>
        <v>0</v>
      </c>
      <c r="AF22" s="75">
        <f>+Acres!AF21*'Machinery Operations'!$AK31</f>
        <v>0</v>
      </c>
      <c r="AG22" s="75">
        <f>+Acres!AG21*'Machinery Operations'!$AK31</f>
        <v>0</v>
      </c>
      <c r="AH22" s="75">
        <f>+Acres!AH21*'Machinery Operations'!$AK31</f>
        <v>0</v>
      </c>
      <c r="AI22" s="75">
        <f>+Acres!AI21*'Machinery Operations'!$AK31</f>
        <v>0</v>
      </c>
      <c r="AJ22" s="75">
        <f>+Acres!AJ21*'Machinery Operations'!$AK31</f>
        <v>0</v>
      </c>
      <c r="AK22" s="75">
        <f>+Acres!AK21*'Machinery Operations'!$AK31</f>
        <v>0</v>
      </c>
      <c r="AL22" s="75">
        <f>+Acres!AL21*'Machinery Operations'!$AK31</f>
        <v>0</v>
      </c>
      <c r="AM22" s="75">
        <f>+Acres!AM21*'Machinery Operations'!$AK31</f>
        <v>0</v>
      </c>
      <c r="AN22" s="75">
        <f>+Acres!AN21*'Machinery Operations'!$AK31</f>
        <v>0</v>
      </c>
      <c r="AO22" s="75">
        <f>+Acres!AO21*'Machinery Operations'!$AK31</f>
        <v>0</v>
      </c>
      <c r="AP22" s="75">
        <f>+Acres!AP21*'Machinery Operations'!$AK31</f>
        <v>0</v>
      </c>
      <c r="AQ22" s="75">
        <f>+Acres!AQ21*'Machinery Operations'!$AK31</f>
        <v>0</v>
      </c>
    </row>
    <row r="23" spans="1:43" ht="18.75" customHeight="1" x14ac:dyDescent="0.2">
      <c r="A23" s="3" t="str">
        <f>+'Machinery Operations'!A32</f>
        <v>Activity</v>
      </c>
      <c r="B23" s="3">
        <f>+'Machinery Operations'!B32</f>
        <v>0</v>
      </c>
      <c r="C23" s="3">
        <f>+'Machinery Operations'!C32</f>
        <v>0</v>
      </c>
      <c r="D23" s="75">
        <f>+Acres!D22*'Machinery Operations'!$AK32</f>
        <v>0</v>
      </c>
      <c r="E23" s="75">
        <f>+Acres!E22*'Machinery Operations'!$AK32</f>
        <v>0</v>
      </c>
      <c r="F23" s="75">
        <f>+Acres!F22*'Machinery Operations'!$AK32</f>
        <v>0</v>
      </c>
      <c r="G23" s="75">
        <f>+Acres!G22*'Machinery Operations'!$AK32</f>
        <v>0</v>
      </c>
      <c r="H23" s="75">
        <f>+Acres!H22*'Machinery Operations'!$AK32</f>
        <v>0</v>
      </c>
      <c r="I23" s="75">
        <f>+Acres!I22*'Machinery Operations'!$AK32</f>
        <v>0</v>
      </c>
      <c r="J23" s="75">
        <f>+Acres!J22*'Machinery Operations'!$AK32</f>
        <v>0</v>
      </c>
      <c r="K23" s="75">
        <f>+Acres!K22*'Machinery Operations'!$AK32</f>
        <v>0</v>
      </c>
      <c r="L23" s="75">
        <f>+Acres!L22*'Machinery Operations'!$AK32</f>
        <v>0</v>
      </c>
      <c r="M23" s="75">
        <f>+Acres!M22*'Machinery Operations'!$AK32</f>
        <v>0</v>
      </c>
      <c r="N23" s="75">
        <f>+Acres!N22*'Machinery Operations'!$AK32</f>
        <v>0</v>
      </c>
      <c r="O23" s="75">
        <f>+Acres!O22*'Machinery Operations'!$AK32</f>
        <v>0</v>
      </c>
      <c r="P23" s="75">
        <f>+Acres!P22*'Machinery Operations'!$AK32</f>
        <v>0</v>
      </c>
      <c r="Q23" s="75">
        <f>+Acres!Q22*'Machinery Operations'!$AK32</f>
        <v>0</v>
      </c>
      <c r="R23" s="75">
        <f>+Acres!R22*'Machinery Operations'!$AK32</f>
        <v>0</v>
      </c>
      <c r="S23" s="75">
        <f>+Acres!S22*'Machinery Operations'!$AK32</f>
        <v>0</v>
      </c>
      <c r="T23" s="75">
        <f>+Acres!T22*'Machinery Operations'!$AK32</f>
        <v>0</v>
      </c>
      <c r="U23" s="75">
        <f>+Acres!U22*'Machinery Operations'!$AK32</f>
        <v>0</v>
      </c>
      <c r="V23" s="75">
        <f>+Acres!V22*'Machinery Operations'!$AK32</f>
        <v>0</v>
      </c>
      <c r="W23" s="75">
        <f>+Acres!W22*'Machinery Operations'!$AK32</f>
        <v>0</v>
      </c>
      <c r="X23" s="75">
        <f>+Acres!X22*'Machinery Operations'!$AK32</f>
        <v>0</v>
      </c>
      <c r="Y23" s="75">
        <f>+Acres!Y22*'Machinery Operations'!$AK32</f>
        <v>0</v>
      </c>
      <c r="Z23" s="75">
        <f>+Acres!Z22*'Machinery Operations'!$AK32</f>
        <v>0</v>
      </c>
      <c r="AA23" s="75">
        <f>+Acres!AA22*'Machinery Operations'!$AK32</f>
        <v>0</v>
      </c>
      <c r="AB23" s="75">
        <f>+Acres!AB22*'Machinery Operations'!$AK32</f>
        <v>0</v>
      </c>
      <c r="AC23" s="75">
        <f>+Acres!AC22*'Machinery Operations'!$AK32</f>
        <v>0</v>
      </c>
      <c r="AD23" s="75">
        <f>+Acres!AD22*'Machinery Operations'!$AK32</f>
        <v>0</v>
      </c>
      <c r="AE23" s="75">
        <f>+Acres!AE22*'Machinery Operations'!$AK32</f>
        <v>0</v>
      </c>
      <c r="AF23" s="75">
        <f>+Acres!AF22*'Machinery Operations'!$AK32</f>
        <v>0</v>
      </c>
      <c r="AG23" s="75">
        <f>+Acres!AG22*'Machinery Operations'!$AK32</f>
        <v>0</v>
      </c>
      <c r="AH23" s="75">
        <f>+Acres!AH22*'Machinery Operations'!$AK32</f>
        <v>0</v>
      </c>
      <c r="AI23" s="75">
        <f>+Acres!AI22*'Machinery Operations'!$AK32</f>
        <v>0</v>
      </c>
      <c r="AJ23" s="75">
        <f>+Acres!AJ22*'Machinery Operations'!$AK32</f>
        <v>0</v>
      </c>
      <c r="AK23" s="75">
        <f>+Acres!AK22*'Machinery Operations'!$AK32</f>
        <v>0</v>
      </c>
      <c r="AL23" s="75">
        <f>+Acres!AL22*'Machinery Operations'!$AK32</f>
        <v>0</v>
      </c>
      <c r="AM23" s="75">
        <f>+Acres!AM22*'Machinery Operations'!$AK32</f>
        <v>0</v>
      </c>
      <c r="AN23" s="75">
        <f>+Acres!AN22*'Machinery Operations'!$AK32</f>
        <v>0</v>
      </c>
      <c r="AO23" s="75">
        <f>+Acres!AO22*'Machinery Operations'!$AK32</f>
        <v>0</v>
      </c>
      <c r="AP23" s="75">
        <f>+Acres!AP22*'Machinery Operations'!$AK32</f>
        <v>0</v>
      </c>
      <c r="AQ23" s="75">
        <f>+Acres!AQ22*'Machinery Operations'!$AK32</f>
        <v>0</v>
      </c>
    </row>
    <row r="24" spans="1:43" ht="18.75" customHeight="1" x14ac:dyDescent="0.2">
      <c r="A24" s="3" t="str">
        <f>+'Machinery Operations'!A33</f>
        <v>Activity</v>
      </c>
      <c r="B24" s="3">
        <f>+'Machinery Operations'!B33</f>
        <v>0</v>
      </c>
      <c r="C24" s="3">
        <f>+'Machinery Operations'!C33</f>
        <v>0</v>
      </c>
      <c r="D24" s="75">
        <f>+Acres!D23*'Machinery Operations'!$AK33</f>
        <v>0</v>
      </c>
      <c r="E24" s="75">
        <f>+Acres!E23*'Machinery Operations'!$AK33</f>
        <v>0</v>
      </c>
      <c r="F24" s="75">
        <f>+Acres!F23*'Machinery Operations'!$AK33</f>
        <v>0</v>
      </c>
      <c r="G24" s="75">
        <f>+Acres!G23*'Machinery Operations'!$AK33</f>
        <v>0</v>
      </c>
      <c r="H24" s="75">
        <f>+Acres!H23*'Machinery Operations'!$AK33</f>
        <v>0</v>
      </c>
      <c r="I24" s="75">
        <f>+Acres!I23*'Machinery Operations'!$AK33</f>
        <v>0</v>
      </c>
      <c r="J24" s="75">
        <f>+Acres!J23*'Machinery Operations'!$AK33</f>
        <v>0</v>
      </c>
      <c r="K24" s="75">
        <f>+Acres!K23*'Machinery Operations'!$AK33</f>
        <v>0</v>
      </c>
      <c r="L24" s="75">
        <f>+Acres!L23*'Machinery Operations'!$AK33</f>
        <v>0</v>
      </c>
      <c r="M24" s="75">
        <f>+Acres!M23*'Machinery Operations'!$AK33</f>
        <v>0</v>
      </c>
      <c r="N24" s="75">
        <f>+Acres!N23*'Machinery Operations'!$AK33</f>
        <v>0</v>
      </c>
      <c r="O24" s="75">
        <f>+Acres!O23*'Machinery Operations'!$AK33</f>
        <v>0</v>
      </c>
      <c r="P24" s="75">
        <f>+Acres!P23*'Machinery Operations'!$AK33</f>
        <v>0</v>
      </c>
      <c r="Q24" s="75">
        <f>+Acres!Q23*'Machinery Operations'!$AK33</f>
        <v>0</v>
      </c>
      <c r="R24" s="75">
        <f>+Acres!R23*'Machinery Operations'!$AK33</f>
        <v>0</v>
      </c>
      <c r="S24" s="75">
        <f>+Acres!S23*'Machinery Operations'!$AK33</f>
        <v>0</v>
      </c>
      <c r="T24" s="75">
        <f>+Acres!T23*'Machinery Operations'!$AK33</f>
        <v>0</v>
      </c>
      <c r="U24" s="75">
        <f>+Acres!U23*'Machinery Operations'!$AK33</f>
        <v>0</v>
      </c>
      <c r="V24" s="75">
        <f>+Acres!V23*'Machinery Operations'!$AK33</f>
        <v>0</v>
      </c>
      <c r="W24" s="75">
        <f>+Acres!W23*'Machinery Operations'!$AK33</f>
        <v>0</v>
      </c>
      <c r="X24" s="75">
        <f>+Acres!X23*'Machinery Operations'!$AK33</f>
        <v>0</v>
      </c>
      <c r="Y24" s="75">
        <f>+Acres!Y23*'Machinery Operations'!$AK33</f>
        <v>0</v>
      </c>
      <c r="Z24" s="75">
        <f>+Acres!Z23*'Machinery Operations'!$AK33</f>
        <v>0</v>
      </c>
      <c r="AA24" s="75">
        <f>+Acres!AA23*'Machinery Operations'!$AK33</f>
        <v>0</v>
      </c>
      <c r="AB24" s="75">
        <f>+Acres!AB23*'Machinery Operations'!$AK33</f>
        <v>0</v>
      </c>
      <c r="AC24" s="75">
        <f>+Acres!AC23*'Machinery Operations'!$AK33</f>
        <v>0</v>
      </c>
      <c r="AD24" s="75">
        <f>+Acres!AD23*'Machinery Operations'!$AK33</f>
        <v>0</v>
      </c>
      <c r="AE24" s="75">
        <f>+Acres!AE23*'Machinery Operations'!$AK33</f>
        <v>0</v>
      </c>
      <c r="AF24" s="75">
        <f>+Acres!AF23*'Machinery Operations'!$AK33</f>
        <v>0</v>
      </c>
      <c r="AG24" s="75">
        <f>+Acres!AG23*'Machinery Operations'!$AK33</f>
        <v>0</v>
      </c>
      <c r="AH24" s="75">
        <f>+Acres!AH23*'Machinery Operations'!$AK33</f>
        <v>0</v>
      </c>
      <c r="AI24" s="75">
        <f>+Acres!AI23*'Machinery Operations'!$AK33</f>
        <v>0</v>
      </c>
      <c r="AJ24" s="75">
        <f>+Acres!AJ23*'Machinery Operations'!$AK33</f>
        <v>0</v>
      </c>
      <c r="AK24" s="75">
        <f>+Acres!AK23*'Machinery Operations'!$AK33</f>
        <v>0</v>
      </c>
      <c r="AL24" s="75">
        <f>+Acres!AL23*'Machinery Operations'!$AK33</f>
        <v>0</v>
      </c>
      <c r="AM24" s="75">
        <f>+Acres!AM23*'Machinery Operations'!$AK33</f>
        <v>0</v>
      </c>
      <c r="AN24" s="75">
        <f>+Acres!AN23*'Machinery Operations'!$AK33</f>
        <v>0</v>
      </c>
      <c r="AO24" s="75">
        <f>+Acres!AO23*'Machinery Operations'!$AK33</f>
        <v>0</v>
      </c>
      <c r="AP24" s="75">
        <f>+Acres!AP23*'Machinery Operations'!$AK33</f>
        <v>0</v>
      </c>
      <c r="AQ24" s="75">
        <f>+Acres!AQ23*'Machinery Operations'!$AK33</f>
        <v>0</v>
      </c>
    </row>
    <row r="25" spans="1:43" ht="18.75" customHeight="1" x14ac:dyDescent="0.2">
      <c r="A25" s="3" t="str">
        <f>+'Machinery Operations'!A34</f>
        <v>Activity</v>
      </c>
      <c r="B25" s="3">
        <f>+'Machinery Operations'!B34</f>
        <v>0</v>
      </c>
      <c r="C25" s="3">
        <f>+'Machinery Operations'!C34</f>
        <v>0</v>
      </c>
      <c r="D25" s="75">
        <f>+Acres!D24*'Machinery Operations'!$AK34</f>
        <v>0</v>
      </c>
      <c r="E25" s="75">
        <f>+Acres!E24*'Machinery Operations'!$AK34</f>
        <v>0</v>
      </c>
      <c r="F25" s="75">
        <f>+Acres!F24*'Machinery Operations'!$AK34</f>
        <v>0</v>
      </c>
      <c r="G25" s="75">
        <f>+Acres!G24*'Machinery Operations'!$AK34</f>
        <v>0</v>
      </c>
      <c r="H25" s="75">
        <f>+Acres!H24*'Machinery Operations'!$AK34</f>
        <v>0</v>
      </c>
      <c r="I25" s="75">
        <f>+Acres!I24*'Machinery Operations'!$AK34</f>
        <v>0</v>
      </c>
      <c r="J25" s="75">
        <f>+Acres!J24*'Machinery Operations'!$AK34</f>
        <v>0</v>
      </c>
      <c r="K25" s="75">
        <f>+Acres!K24*'Machinery Operations'!$AK34</f>
        <v>0</v>
      </c>
      <c r="L25" s="75">
        <f>+Acres!L24*'Machinery Operations'!$AK34</f>
        <v>0</v>
      </c>
      <c r="M25" s="75">
        <f>+Acres!M24*'Machinery Operations'!$AK34</f>
        <v>0</v>
      </c>
      <c r="N25" s="75">
        <f>+Acres!N24*'Machinery Operations'!$AK34</f>
        <v>0</v>
      </c>
      <c r="O25" s="75">
        <f>+Acres!O24*'Machinery Operations'!$AK34</f>
        <v>0</v>
      </c>
      <c r="P25" s="75">
        <f>+Acres!P24*'Machinery Operations'!$AK34</f>
        <v>0</v>
      </c>
      <c r="Q25" s="75">
        <f>+Acres!Q24*'Machinery Operations'!$AK34</f>
        <v>0</v>
      </c>
      <c r="R25" s="75">
        <f>+Acres!R24*'Machinery Operations'!$AK34</f>
        <v>0</v>
      </c>
      <c r="S25" s="75">
        <f>+Acres!S24*'Machinery Operations'!$AK34</f>
        <v>0</v>
      </c>
      <c r="T25" s="75">
        <f>+Acres!T24*'Machinery Operations'!$AK34</f>
        <v>0</v>
      </c>
      <c r="U25" s="75">
        <f>+Acres!U24*'Machinery Operations'!$AK34</f>
        <v>0</v>
      </c>
      <c r="V25" s="75">
        <f>+Acres!V24*'Machinery Operations'!$AK34</f>
        <v>0</v>
      </c>
      <c r="W25" s="75">
        <f>+Acres!W24*'Machinery Operations'!$AK34</f>
        <v>0</v>
      </c>
      <c r="X25" s="75">
        <f>+Acres!X24*'Machinery Operations'!$AK34</f>
        <v>0</v>
      </c>
      <c r="Y25" s="75">
        <f>+Acres!Y24*'Machinery Operations'!$AK34</f>
        <v>0</v>
      </c>
      <c r="Z25" s="75">
        <f>+Acres!Z24*'Machinery Operations'!$AK34</f>
        <v>0</v>
      </c>
      <c r="AA25" s="75">
        <f>+Acres!AA24*'Machinery Operations'!$AK34</f>
        <v>0</v>
      </c>
      <c r="AB25" s="75">
        <f>+Acres!AB24*'Machinery Operations'!$AK34</f>
        <v>0</v>
      </c>
      <c r="AC25" s="75">
        <f>+Acres!AC24*'Machinery Operations'!$AK34</f>
        <v>0</v>
      </c>
      <c r="AD25" s="75">
        <f>+Acres!AD24*'Machinery Operations'!$AK34</f>
        <v>0</v>
      </c>
      <c r="AE25" s="75">
        <f>+Acres!AE24*'Machinery Operations'!$AK34</f>
        <v>0</v>
      </c>
      <c r="AF25" s="75">
        <f>+Acres!AF24*'Machinery Operations'!$AK34</f>
        <v>0</v>
      </c>
      <c r="AG25" s="75">
        <f>+Acres!AG24*'Machinery Operations'!$AK34</f>
        <v>0</v>
      </c>
      <c r="AH25" s="75">
        <f>+Acres!AH24*'Machinery Operations'!$AK34</f>
        <v>0</v>
      </c>
      <c r="AI25" s="75">
        <f>+Acres!AI24*'Machinery Operations'!$AK34</f>
        <v>0</v>
      </c>
      <c r="AJ25" s="75">
        <f>+Acres!AJ24*'Machinery Operations'!$AK34</f>
        <v>0</v>
      </c>
      <c r="AK25" s="75">
        <f>+Acres!AK24*'Machinery Operations'!$AK34</f>
        <v>0</v>
      </c>
      <c r="AL25" s="75">
        <f>+Acres!AL24*'Machinery Operations'!$AK34</f>
        <v>0</v>
      </c>
      <c r="AM25" s="75">
        <f>+Acres!AM24*'Machinery Operations'!$AK34</f>
        <v>0</v>
      </c>
      <c r="AN25" s="75">
        <f>+Acres!AN24*'Machinery Operations'!$AK34</f>
        <v>0</v>
      </c>
      <c r="AO25" s="75">
        <f>+Acres!AO24*'Machinery Operations'!$AK34</f>
        <v>0</v>
      </c>
      <c r="AP25" s="75">
        <f>+Acres!AP24*'Machinery Operations'!$AK34</f>
        <v>0</v>
      </c>
      <c r="AQ25" s="75">
        <f>+Acres!AQ24*'Machinery Operations'!$AK34</f>
        <v>0</v>
      </c>
    </row>
    <row r="26" spans="1:43" ht="18.75" customHeight="1" x14ac:dyDescent="0.2">
      <c r="A26" s="3" t="str">
        <f>+'Machinery Operations'!A35</f>
        <v>Activity</v>
      </c>
      <c r="B26" s="3">
        <f>+'Machinery Operations'!B35</f>
        <v>0</v>
      </c>
      <c r="C26" s="3">
        <f>+'Machinery Operations'!C35</f>
        <v>0</v>
      </c>
      <c r="D26" s="75">
        <f>+Acres!D25*'Machinery Operations'!$AK35</f>
        <v>0</v>
      </c>
      <c r="E26" s="75">
        <f>+Acres!E25*'Machinery Operations'!$AK35</f>
        <v>0</v>
      </c>
      <c r="F26" s="75">
        <f>+Acres!F25*'Machinery Operations'!$AK35</f>
        <v>0</v>
      </c>
      <c r="G26" s="75">
        <f>+Acres!G25*'Machinery Operations'!$AK35</f>
        <v>0</v>
      </c>
      <c r="H26" s="75">
        <f>+Acres!H25*'Machinery Operations'!$AK35</f>
        <v>0</v>
      </c>
      <c r="I26" s="75">
        <f>+Acres!I25*'Machinery Operations'!$AK35</f>
        <v>0</v>
      </c>
      <c r="J26" s="75">
        <f>+Acres!J25*'Machinery Operations'!$AK35</f>
        <v>0</v>
      </c>
      <c r="K26" s="75">
        <f>+Acres!K25*'Machinery Operations'!$AK35</f>
        <v>0</v>
      </c>
      <c r="L26" s="75">
        <f>+Acres!L25*'Machinery Operations'!$AK35</f>
        <v>0</v>
      </c>
      <c r="M26" s="75">
        <f>+Acres!M25*'Machinery Operations'!$AK35</f>
        <v>0</v>
      </c>
      <c r="N26" s="75">
        <f>+Acres!N25*'Machinery Operations'!$AK35</f>
        <v>0</v>
      </c>
      <c r="O26" s="75">
        <f>+Acres!O25*'Machinery Operations'!$AK35</f>
        <v>0</v>
      </c>
      <c r="P26" s="75">
        <f>+Acres!P25*'Machinery Operations'!$AK35</f>
        <v>0</v>
      </c>
      <c r="Q26" s="75">
        <f>+Acres!Q25*'Machinery Operations'!$AK35</f>
        <v>0</v>
      </c>
      <c r="R26" s="75">
        <f>+Acres!R25*'Machinery Operations'!$AK35</f>
        <v>0</v>
      </c>
      <c r="S26" s="75">
        <f>+Acres!S25*'Machinery Operations'!$AK35</f>
        <v>0</v>
      </c>
      <c r="T26" s="75">
        <f>+Acres!T25*'Machinery Operations'!$AK35</f>
        <v>0</v>
      </c>
      <c r="U26" s="75">
        <f>+Acres!U25*'Machinery Operations'!$AK35</f>
        <v>0</v>
      </c>
      <c r="V26" s="75">
        <f>+Acres!V25*'Machinery Operations'!$AK35</f>
        <v>0</v>
      </c>
      <c r="W26" s="75">
        <f>+Acres!W25*'Machinery Operations'!$AK35</f>
        <v>0</v>
      </c>
      <c r="X26" s="75">
        <f>+Acres!X25*'Machinery Operations'!$AK35</f>
        <v>0</v>
      </c>
      <c r="Y26" s="75">
        <f>+Acres!Y25*'Machinery Operations'!$AK35</f>
        <v>0</v>
      </c>
      <c r="Z26" s="75">
        <f>+Acres!Z25*'Machinery Operations'!$AK35</f>
        <v>0</v>
      </c>
      <c r="AA26" s="75">
        <f>+Acres!AA25*'Machinery Operations'!$AK35</f>
        <v>0</v>
      </c>
      <c r="AB26" s="75">
        <f>+Acres!AB25*'Machinery Operations'!$AK35</f>
        <v>0</v>
      </c>
      <c r="AC26" s="75">
        <f>+Acres!AC25*'Machinery Operations'!$AK35</f>
        <v>0</v>
      </c>
      <c r="AD26" s="75">
        <f>+Acres!AD25*'Machinery Operations'!$AK35</f>
        <v>0</v>
      </c>
      <c r="AE26" s="75">
        <f>+Acres!AE25*'Machinery Operations'!$AK35</f>
        <v>0</v>
      </c>
      <c r="AF26" s="75">
        <f>+Acres!AF25*'Machinery Operations'!$AK35</f>
        <v>0</v>
      </c>
      <c r="AG26" s="75">
        <f>+Acres!AG25*'Machinery Operations'!$AK35</f>
        <v>0</v>
      </c>
      <c r="AH26" s="75">
        <f>+Acres!AH25*'Machinery Operations'!$AK35</f>
        <v>0</v>
      </c>
      <c r="AI26" s="75">
        <f>+Acres!AI25*'Machinery Operations'!$AK35</f>
        <v>0</v>
      </c>
      <c r="AJ26" s="75">
        <f>+Acres!AJ25*'Machinery Operations'!$AK35</f>
        <v>0</v>
      </c>
      <c r="AK26" s="75">
        <f>+Acres!AK25*'Machinery Operations'!$AK35</f>
        <v>0</v>
      </c>
      <c r="AL26" s="75">
        <f>+Acres!AL25*'Machinery Operations'!$AK35</f>
        <v>0</v>
      </c>
      <c r="AM26" s="75">
        <f>+Acres!AM25*'Machinery Operations'!$AK35</f>
        <v>0</v>
      </c>
      <c r="AN26" s="75">
        <f>+Acres!AN25*'Machinery Operations'!$AK35</f>
        <v>0</v>
      </c>
      <c r="AO26" s="75">
        <f>+Acres!AO25*'Machinery Operations'!$AK35</f>
        <v>0</v>
      </c>
      <c r="AP26" s="75">
        <f>+Acres!AP25*'Machinery Operations'!$AK35</f>
        <v>0</v>
      </c>
      <c r="AQ26" s="75">
        <f>+Acres!AQ25*'Machinery Operations'!$AK35</f>
        <v>0</v>
      </c>
    </row>
    <row r="27" spans="1:43" ht="18.75" customHeight="1" x14ac:dyDescent="0.2">
      <c r="A27" s="3" t="str">
        <f>+'Machinery Operations'!A36</f>
        <v>Activity</v>
      </c>
      <c r="B27" s="3">
        <f>+'Machinery Operations'!B36</f>
        <v>0</v>
      </c>
      <c r="C27" s="3">
        <f>+'Machinery Operations'!C36</f>
        <v>0</v>
      </c>
      <c r="D27" s="75">
        <f>+Acres!D26*'Machinery Operations'!$AK36</f>
        <v>0</v>
      </c>
      <c r="E27" s="75">
        <f>+Acres!E26*'Machinery Operations'!$AK36</f>
        <v>0</v>
      </c>
      <c r="F27" s="75">
        <f>+Acres!F26*'Machinery Operations'!$AK36</f>
        <v>0</v>
      </c>
      <c r="G27" s="75">
        <f>+Acres!G26*'Machinery Operations'!$AK36</f>
        <v>0</v>
      </c>
      <c r="H27" s="75">
        <f>+Acres!H26*'Machinery Operations'!$AK36</f>
        <v>0</v>
      </c>
      <c r="I27" s="75">
        <f>+Acres!I26*'Machinery Operations'!$AK36</f>
        <v>0</v>
      </c>
      <c r="J27" s="75">
        <f>+Acres!J26*'Machinery Operations'!$AK36</f>
        <v>0</v>
      </c>
      <c r="K27" s="75">
        <f>+Acres!K26*'Machinery Operations'!$AK36</f>
        <v>0</v>
      </c>
      <c r="L27" s="75">
        <f>+Acres!L26*'Machinery Operations'!$AK36</f>
        <v>0</v>
      </c>
      <c r="M27" s="75">
        <f>+Acres!M26*'Machinery Operations'!$AK36</f>
        <v>0</v>
      </c>
      <c r="N27" s="75">
        <f>+Acres!N26*'Machinery Operations'!$AK36</f>
        <v>0</v>
      </c>
      <c r="O27" s="75">
        <f>+Acres!O26*'Machinery Operations'!$AK36</f>
        <v>0</v>
      </c>
      <c r="P27" s="75">
        <f>+Acres!P26*'Machinery Operations'!$AK36</f>
        <v>0</v>
      </c>
      <c r="Q27" s="75">
        <f>+Acres!Q26*'Machinery Operations'!$AK36</f>
        <v>0</v>
      </c>
      <c r="R27" s="75">
        <f>+Acres!R26*'Machinery Operations'!$AK36</f>
        <v>0</v>
      </c>
      <c r="S27" s="75">
        <f>+Acres!S26*'Machinery Operations'!$AK36</f>
        <v>0</v>
      </c>
      <c r="T27" s="75">
        <f>+Acres!T26*'Machinery Operations'!$AK36</f>
        <v>0</v>
      </c>
      <c r="U27" s="75">
        <f>+Acres!U26*'Machinery Operations'!$AK36</f>
        <v>0</v>
      </c>
      <c r="V27" s="75">
        <f>+Acres!V26*'Machinery Operations'!$AK36</f>
        <v>0</v>
      </c>
      <c r="W27" s="75">
        <f>+Acres!W26*'Machinery Operations'!$AK36</f>
        <v>0</v>
      </c>
      <c r="X27" s="75">
        <f>+Acres!X26*'Machinery Operations'!$AK36</f>
        <v>0</v>
      </c>
      <c r="Y27" s="75">
        <f>+Acres!Y26*'Machinery Operations'!$AK36</f>
        <v>0</v>
      </c>
      <c r="Z27" s="75">
        <f>+Acres!Z26*'Machinery Operations'!$AK36</f>
        <v>0</v>
      </c>
      <c r="AA27" s="75">
        <f>+Acres!AA26*'Machinery Operations'!$AK36</f>
        <v>0</v>
      </c>
      <c r="AB27" s="75">
        <f>+Acres!AB26*'Machinery Operations'!$AK36</f>
        <v>0</v>
      </c>
      <c r="AC27" s="75">
        <f>+Acres!AC26*'Machinery Operations'!$AK36</f>
        <v>0</v>
      </c>
      <c r="AD27" s="75">
        <f>+Acres!AD26*'Machinery Operations'!$AK36</f>
        <v>0</v>
      </c>
      <c r="AE27" s="75">
        <f>+Acres!AE26*'Machinery Operations'!$AK36</f>
        <v>0</v>
      </c>
      <c r="AF27" s="75">
        <f>+Acres!AF26*'Machinery Operations'!$AK36</f>
        <v>0</v>
      </c>
      <c r="AG27" s="75">
        <f>+Acres!AG26*'Machinery Operations'!$AK36</f>
        <v>0</v>
      </c>
      <c r="AH27" s="75">
        <f>+Acres!AH26*'Machinery Operations'!$AK36</f>
        <v>0</v>
      </c>
      <c r="AI27" s="75">
        <f>+Acres!AI26*'Machinery Operations'!$AK36</f>
        <v>0</v>
      </c>
      <c r="AJ27" s="75">
        <f>+Acres!AJ26*'Machinery Operations'!$AK36</f>
        <v>0</v>
      </c>
      <c r="AK27" s="75">
        <f>+Acres!AK26*'Machinery Operations'!$AK36</f>
        <v>0</v>
      </c>
      <c r="AL27" s="75">
        <f>+Acres!AL26*'Machinery Operations'!$AK36</f>
        <v>0</v>
      </c>
      <c r="AM27" s="75">
        <f>+Acres!AM26*'Machinery Operations'!$AK36</f>
        <v>0</v>
      </c>
      <c r="AN27" s="75">
        <f>+Acres!AN26*'Machinery Operations'!$AK36</f>
        <v>0</v>
      </c>
      <c r="AO27" s="75">
        <f>+Acres!AO26*'Machinery Operations'!$AK36</f>
        <v>0</v>
      </c>
      <c r="AP27" s="75">
        <f>+Acres!AP26*'Machinery Operations'!$AK36</f>
        <v>0</v>
      </c>
      <c r="AQ27" s="75">
        <f>+Acres!AQ26*'Machinery Operations'!$AK36</f>
        <v>0</v>
      </c>
    </row>
    <row r="28" spans="1:43" ht="18.75" customHeight="1" x14ac:dyDescent="0.2">
      <c r="A28" s="3" t="str">
        <f>+'Machinery Operations'!A37</f>
        <v>Activity</v>
      </c>
      <c r="B28" s="3">
        <f>+'Machinery Operations'!B37</f>
        <v>0</v>
      </c>
      <c r="C28" s="3">
        <f>+'Machinery Operations'!C37</f>
        <v>0</v>
      </c>
      <c r="D28" s="75">
        <f>+Acres!D27*'Machinery Operations'!$AK37</f>
        <v>0</v>
      </c>
      <c r="E28" s="75">
        <f>+Acres!E27*'Machinery Operations'!$AK37</f>
        <v>0</v>
      </c>
      <c r="F28" s="75">
        <f>+Acres!F27*'Machinery Operations'!$AK37</f>
        <v>0</v>
      </c>
      <c r="G28" s="75">
        <f>+Acres!G27*'Machinery Operations'!$AK37</f>
        <v>0</v>
      </c>
      <c r="H28" s="75">
        <f>+Acres!H27*'Machinery Operations'!$AK37</f>
        <v>0</v>
      </c>
      <c r="I28" s="75">
        <f>+Acres!I27*'Machinery Operations'!$AK37</f>
        <v>0</v>
      </c>
      <c r="J28" s="75">
        <f>+Acres!J27*'Machinery Operations'!$AK37</f>
        <v>0</v>
      </c>
      <c r="K28" s="75">
        <f>+Acres!K27*'Machinery Operations'!$AK37</f>
        <v>0</v>
      </c>
      <c r="L28" s="75">
        <f>+Acres!L27*'Machinery Operations'!$AK37</f>
        <v>0</v>
      </c>
      <c r="M28" s="75">
        <f>+Acres!M27*'Machinery Operations'!$AK37</f>
        <v>0</v>
      </c>
      <c r="N28" s="75">
        <f>+Acres!N27*'Machinery Operations'!$AK37</f>
        <v>0</v>
      </c>
      <c r="O28" s="75">
        <f>+Acres!O27*'Machinery Operations'!$AK37</f>
        <v>0</v>
      </c>
      <c r="P28" s="75">
        <f>+Acres!P27*'Machinery Operations'!$AK37</f>
        <v>0</v>
      </c>
      <c r="Q28" s="75">
        <f>+Acres!Q27*'Machinery Operations'!$AK37</f>
        <v>0</v>
      </c>
      <c r="R28" s="75">
        <f>+Acres!R27*'Machinery Operations'!$AK37</f>
        <v>0</v>
      </c>
      <c r="S28" s="75">
        <f>+Acres!S27*'Machinery Operations'!$AK37</f>
        <v>0</v>
      </c>
      <c r="T28" s="75">
        <f>+Acres!T27*'Machinery Operations'!$AK37</f>
        <v>0</v>
      </c>
      <c r="U28" s="75">
        <f>+Acres!U27*'Machinery Operations'!$AK37</f>
        <v>0</v>
      </c>
      <c r="V28" s="75">
        <f>+Acres!V27*'Machinery Operations'!$AK37</f>
        <v>0</v>
      </c>
      <c r="W28" s="75">
        <f>+Acres!W27*'Machinery Operations'!$AK37</f>
        <v>0</v>
      </c>
      <c r="X28" s="75">
        <f>+Acres!X27*'Machinery Operations'!$AK37</f>
        <v>0</v>
      </c>
      <c r="Y28" s="75">
        <f>+Acres!Y27*'Machinery Operations'!$AK37</f>
        <v>0</v>
      </c>
      <c r="Z28" s="75">
        <f>+Acres!Z27*'Machinery Operations'!$AK37</f>
        <v>0</v>
      </c>
      <c r="AA28" s="75">
        <f>+Acres!AA27*'Machinery Operations'!$AK37</f>
        <v>0</v>
      </c>
      <c r="AB28" s="75">
        <f>+Acres!AB27*'Machinery Operations'!$AK37</f>
        <v>0</v>
      </c>
      <c r="AC28" s="75">
        <f>+Acres!AC27*'Machinery Operations'!$AK37</f>
        <v>0</v>
      </c>
      <c r="AD28" s="75">
        <f>+Acres!AD27*'Machinery Operations'!$AK37</f>
        <v>0</v>
      </c>
      <c r="AE28" s="75">
        <f>+Acres!AE27*'Machinery Operations'!$AK37</f>
        <v>0</v>
      </c>
      <c r="AF28" s="75">
        <f>+Acres!AF27*'Machinery Operations'!$AK37</f>
        <v>0</v>
      </c>
      <c r="AG28" s="75">
        <f>+Acres!AG27*'Machinery Operations'!$AK37</f>
        <v>0</v>
      </c>
      <c r="AH28" s="75">
        <f>+Acres!AH27*'Machinery Operations'!$AK37</f>
        <v>0</v>
      </c>
      <c r="AI28" s="75">
        <f>+Acres!AI27*'Machinery Operations'!$AK37</f>
        <v>0</v>
      </c>
      <c r="AJ28" s="75">
        <f>+Acres!AJ27*'Machinery Operations'!$AK37</f>
        <v>0</v>
      </c>
      <c r="AK28" s="75">
        <f>+Acres!AK27*'Machinery Operations'!$AK37</f>
        <v>0</v>
      </c>
      <c r="AL28" s="75">
        <f>+Acres!AL27*'Machinery Operations'!$AK37</f>
        <v>0</v>
      </c>
      <c r="AM28" s="75">
        <f>+Acres!AM27*'Machinery Operations'!$AK37</f>
        <v>0</v>
      </c>
      <c r="AN28" s="75">
        <f>+Acres!AN27*'Machinery Operations'!$AK37</f>
        <v>0</v>
      </c>
      <c r="AO28" s="75">
        <f>+Acres!AO27*'Machinery Operations'!$AK37</f>
        <v>0</v>
      </c>
      <c r="AP28" s="75">
        <f>+Acres!AP27*'Machinery Operations'!$AK37</f>
        <v>0</v>
      </c>
      <c r="AQ28" s="75">
        <f>+Acres!AQ27*'Machinery Operations'!$AK37</f>
        <v>0</v>
      </c>
    </row>
    <row r="29" spans="1:43" ht="18.75" customHeight="1" x14ac:dyDescent="0.2">
      <c r="A29" s="3" t="str">
        <f>+'Machinery Operations'!A38</f>
        <v>Activity</v>
      </c>
      <c r="B29" s="3">
        <f>+'Machinery Operations'!B38</f>
        <v>0</v>
      </c>
      <c r="C29" s="3">
        <f>+'Machinery Operations'!C38</f>
        <v>0</v>
      </c>
      <c r="D29" s="75">
        <f>+Acres!D28*'Machinery Operations'!$AK38</f>
        <v>0</v>
      </c>
      <c r="E29" s="75">
        <f>+Acres!E28*'Machinery Operations'!$AK38</f>
        <v>0</v>
      </c>
      <c r="F29" s="75">
        <f>+Acres!F28*'Machinery Operations'!$AK38</f>
        <v>0</v>
      </c>
      <c r="G29" s="75">
        <f>+Acres!G28*'Machinery Operations'!$AK38</f>
        <v>0</v>
      </c>
      <c r="H29" s="75">
        <f>+Acres!H28*'Machinery Operations'!$AK38</f>
        <v>0</v>
      </c>
      <c r="I29" s="75">
        <f>+Acres!I28*'Machinery Operations'!$AK38</f>
        <v>0</v>
      </c>
      <c r="J29" s="75">
        <f>+Acres!J28*'Machinery Operations'!$AK38</f>
        <v>0</v>
      </c>
      <c r="K29" s="75">
        <f>+Acres!K28*'Machinery Operations'!$AK38</f>
        <v>0</v>
      </c>
      <c r="L29" s="75">
        <f>+Acres!L28*'Machinery Operations'!$AK38</f>
        <v>0</v>
      </c>
      <c r="M29" s="75">
        <f>+Acres!M28*'Machinery Operations'!$AK38</f>
        <v>0</v>
      </c>
      <c r="N29" s="75">
        <f>+Acres!N28*'Machinery Operations'!$AK38</f>
        <v>0</v>
      </c>
      <c r="O29" s="75">
        <f>+Acres!O28*'Machinery Operations'!$AK38</f>
        <v>0</v>
      </c>
      <c r="P29" s="75">
        <f>+Acres!P28*'Machinery Operations'!$AK38</f>
        <v>0</v>
      </c>
      <c r="Q29" s="75">
        <f>+Acres!Q28*'Machinery Operations'!$AK38</f>
        <v>0</v>
      </c>
      <c r="R29" s="75">
        <f>+Acres!R28*'Machinery Operations'!$AK38</f>
        <v>0</v>
      </c>
      <c r="S29" s="75">
        <f>+Acres!S28*'Machinery Operations'!$AK38</f>
        <v>0</v>
      </c>
      <c r="T29" s="75">
        <f>+Acres!T28*'Machinery Operations'!$AK38</f>
        <v>0</v>
      </c>
      <c r="U29" s="75">
        <f>+Acres!U28*'Machinery Operations'!$AK38</f>
        <v>0</v>
      </c>
      <c r="V29" s="75">
        <f>+Acres!V28*'Machinery Operations'!$AK38</f>
        <v>0</v>
      </c>
      <c r="W29" s="75">
        <f>+Acres!W28*'Machinery Operations'!$AK38</f>
        <v>0</v>
      </c>
      <c r="X29" s="75">
        <f>+Acres!X28*'Machinery Operations'!$AK38</f>
        <v>0</v>
      </c>
      <c r="Y29" s="75">
        <f>+Acres!Y28*'Machinery Operations'!$AK38</f>
        <v>0</v>
      </c>
      <c r="Z29" s="75">
        <f>+Acres!Z28*'Machinery Operations'!$AK38</f>
        <v>0</v>
      </c>
      <c r="AA29" s="75">
        <f>+Acres!AA28*'Machinery Operations'!$AK38</f>
        <v>0</v>
      </c>
      <c r="AB29" s="75">
        <f>+Acres!AB28*'Machinery Operations'!$AK38</f>
        <v>0</v>
      </c>
      <c r="AC29" s="75">
        <f>+Acres!AC28*'Machinery Operations'!$AK38</f>
        <v>0</v>
      </c>
      <c r="AD29" s="75">
        <f>+Acres!AD28*'Machinery Operations'!$AK38</f>
        <v>0</v>
      </c>
      <c r="AE29" s="75">
        <f>+Acres!AE28*'Machinery Operations'!$AK38</f>
        <v>0</v>
      </c>
      <c r="AF29" s="75">
        <f>+Acres!AF28*'Machinery Operations'!$AK38</f>
        <v>0</v>
      </c>
      <c r="AG29" s="75">
        <f>+Acres!AG28*'Machinery Operations'!$AK38</f>
        <v>0</v>
      </c>
      <c r="AH29" s="75">
        <f>+Acres!AH28*'Machinery Operations'!$AK38</f>
        <v>0</v>
      </c>
      <c r="AI29" s="75">
        <f>+Acres!AI28*'Machinery Operations'!$AK38</f>
        <v>0</v>
      </c>
      <c r="AJ29" s="75">
        <f>+Acres!AJ28*'Machinery Operations'!$AK38</f>
        <v>0</v>
      </c>
      <c r="AK29" s="75">
        <f>+Acres!AK28*'Machinery Operations'!$AK38</f>
        <v>0</v>
      </c>
      <c r="AL29" s="75">
        <f>+Acres!AL28*'Machinery Operations'!$AK38</f>
        <v>0</v>
      </c>
      <c r="AM29" s="75">
        <f>+Acres!AM28*'Machinery Operations'!$AK38</f>
        <v>0</v>
      </c>
      <c r="AN29" s="75">
        <f>+Acres!AN28*'Machinery Operations'!$AK38</f>
        <v>0</v>
      </c>
      <c r="AO29" s="75">
        <f>+Acres!AO28*'Machinery Operations'!$AK38</f>
        <v>0</v>
      </c>
      <c r="AP29" s="75">
        <f>+Acres!AP28*'Machinery Operations'!$AK38</f>
        <v>0</v>
      </c>
      <c r="AQ29" s="75">
        <f>+Acres!AQ28*'Machinery Operations'!$AK38</f>
        <v>0</v>
      </c>
    </row>
    <row r="30" spans="1:43" ht="18.75" customHeight="1" x14ac:dyDescent="0.2">
      <c r="A30" s="3" t="str">
        <f>+'Machinery Operations'!A39</f>
        <v>Activity</v>
      </c>
      <c r="B30" s="3">
        <f>+'Machinery Operations'!B39</f>
        <v>0</v>
      </c>
      <c r="C30" s="3">
        <f>+'Machinery Operations'!C39</f>
        <v>0</v>
      </c>
      <c r="D30" s="75">
        <f>+Acres!D29*'Machinery Operations'!$AK39</f>
        <v>0</v>
      </c>
      <c r="E30" s="75">
        <f>+Acres!E29*'Machinery Operations'!$AK39</f>
        <v>0</v>
      </c>
      <c r="F30" s="75">
        <f>+Acres!F29*'Machinery Operations'!$AK39</f>
        <v>0</v>
      </c>
      <c r="G30" s="75">
        <f>+Acres!G29*'Machinery Operations'!$AK39</f>
        <v>0</v>
      </c>
      <c r="H30" s="75">
        <f>+Acres!H29*'Machinery Operations'!$AK39</f>
        <v>0</v>
      </c>
      <c r="I30" s="75">
        <f>+Acres!I29*'Machinery Operations'!$AK39</f>
        <v>0</v>
      </c>
      <c r="J30" s="75">
        <f>+Acres!J29*'Machinery Operations'!$AK39</f>
        <v>0</v>
      </c>
      <c r="K30" s="75">
        <f>+Acres!K29*'Machinery Operations'!$AK39</f>
        <v>0</v>
      </c>
      <c r="L30" s="75">
        <f>+Acres!L29*'Machinery Operations'!$AK39</f>
        <v>0</v>
      </c>
      <c r="M30" s="75">
        <f>+Acres!M29*'Machinery Operations'!$AK39</f>
        <v>0</v>
      </c>
      <c r="N30" s="75">
        <f>+Acres!N29*'Machinery Operations'!$AK39</f>
        <v>0</v>
      </c>
      <c r="O30" s="75">
        <f>+Acres!O29*'Machinery Operations'!$AK39</f>
        <v>0</v>
      </c>
      <c r="P30" s="75">
        <f>+Acres!P29*'Machinery Operations'!$AK39</f>
        <v>0</v>
      </c>
      <c r="Q30" s="75">
        <f>+Acres!Q29*'Machinery Operations'!$AK39</f>
        <v>0</v>
      </c>
      <c r="R30" s="75">
        <f>+Acres!R29*'Machinery Operations'!$AK39</f>
        <v>0</v>
      </c>
      <c r="S30" s="75">
        <f>+Acres!S29*'Machinery Operations'!$AK39</f>
        <v>0</v>
      </c>
      <c r="T30" s="75">
        <f>+Acres!T29*'Machinery Operations'!$AK39</f>
        <v>0</v>
      </c>
      <c r="U30" s="75">
        <f>+Acres!U29*'Machinery Operations'!$AK39</f>
        <v>0</v>
      </c>
      <c r="V30" s="75">
        <f>+Acres!V29*'Machinery Operations'!$AK39</f>
        <v>0</v>
      </c>
      <c r="W30" s="75">
        <f>+Acres!W29*'Machinery Operations'!$AK39</f>
        <v>0</v>
      </c>
      <c r="X30" s="75">
        <f>+Acres!X29*'Machinery Operations'!$AK39</f>
        <v>0</v>
      </c>
      <c r="Y30" s="75">
        <f>+Acres!Y29*'Machinery Operations'!$AK39</f>
        <v>0</v>
      </c>
      <c r="Z30" s="75">
        <f>+Acres!Z29*'Machinery Operations'!$AK39</f>
        <v>0</v>
      </c>
      <c r="AA30" s="75">
        <f>+Acres!AA29*'Machinery Operations'!$AK39</f>
        <v>0</v>
      </c>
      <c r="AB30" s="75">
        <f>+Acres!AB29*'Machinery Operations'!$AK39</f>
        <v>0</v>
      </c>
      <c r="AC30" s="75">
        <f>+Acres!AC29*'Machinery Operations'!$AK39</f>
        <v>0</v>
      </c>
      <c r="AD30" s="75">
        <f>+Acres!AD29*'Machinery Operations'!$AK39</f>
        <v>0</v>
      </c>
      <c r="AE30" s="75">
        <f>+Acres!AE29*'Machinery Operations'!$AK39</f>
        <v>0</v>
      </c>
      <c r="AF30" s="75">
        <f>+Acres!AF29*'Machinery Operations'!$AK39</f>
        <v>0</v>
      </c>
      <c r="AG30" s="75">
        <f>+Acres!AG29*'Machinery Operations'!$AK39</f>
        <v>0</v>
      </c>
      <c r="AH30" s="75">
        <f>+Acres!AH29*'Machinery Operations'!$AK39</f>
        <v>0</v>
      </c>
      <c r="AI30" s="75">
        <f>+Acres!AI29*'Machinery Operations'!$AK39</f>
        <v>0</v>
      </c>
      <c r="AJ30" s="75">
        <f>+Acres!AJ29*'Machinery Operations'!$AK39</f>
        <v>0</v>
      </c>
      <c r="AK30" s="75">
        <f>+Acres!AK29*'Machinery Operations'!$AK39</f>
        <v>0</v>
      </c>
      <c r="AL30" s="75">
        <f>+Acres!AL29*'Machinery Operations'!$AK39</f>
        <v>0</v>
      </c>
      <c r="AM30" s="75">
        <f>+Acres!AM29*'Machinery Operations'!$AK39</f>
        <v>0</v>
      </c>
      <c r="AN30" s="75">
        <f>+Acres!AN29*'Machinery Operations'!$AK39</f>
        <v>0</v>
      </c>
      <c r="AO30" s="75">
        <f>+Acres!AO29*'Machinery Operations'!$AK39</f>
        <v>0</v>
      </c>
      <c r="AP30" s="75">
        <f>+Acres!AP29*'Machinery Operations'!$AK39</f>
        <v>0</v>
      </c>
      <c r="AQ30" s="75">
        <f>+Acres!AQ29*'Machinery Operations'!$AK39</f>
        <v>0</v>
      </c>
    </row>
    <row r="31" spans="1:43" ht="18.75" customHeight="1" x14ac:dyDescent="0.2">
      <c r="A31" s="3" t="str">
        <f>+'Machinery Operations'!A40</f>
        <v>Activity</v>
      </c>
      <c r="B31" s="3">
        <f>+'Machinery Operations'!B40</f>
        <v>0</v>
      </c>
      <c r="C31" s="3">
        <f>+'Machinery Operations'!C40</f>
        <v>0</v>
      </c>
      <c r="D31" s="75">
        <f>+Acres!D30*'Machinery Operations'!$AK40</f>
        <v>0</v>
      </c>
      <c r="E31" s="75">
        <f>+Acres!E30*'Machinery Operations'!$AK40</f>
        <v>0</v>
      </c>
      <c r="F31" s="75">
        <f>+Acres!F30*'Machinery Operations'!$AK40</f>
        <v>0</v>
      </c>
      <c r="G31" s="75">
        <f>+Acres!G30*'Machinery Operations'!$AK40</f>
        <v>0</v>
      </c>
      <c r="H31" s="75">
        <f>+Acres!H30*'Machinery Operations'!$AK40</f>
        <v>0</v>
      </c>
      <c r="I31" s="75">
        <f>+Acres!I30*'Machinery Operations'!$AK40</f>
        <v>0</v>
      </c>
      <c r="J31" s="75">
        <f>+Acres!J30*'Machinery Operations'!$AK40</f>
        <v>0</v>
      </c>
      <c r="K31" s="75">
        <f>+Acres!K30*'Machinery Operations'!$AK40</f>
        <v>0</v>
      </c>
      <c r="L31" s="75">
        <f>+Acres!L30*'Machinery Operations'!$AK40</f>
        <v>0</v>
      </c>
      <c r="M31" s="75">
        <f>+Acres!M30*'Machinery Operations'!$AK40</f>
        <v>0</v>
      </c>
      <c r="N31" s="75">
        <f>+Acres!N30*'Machinery Operations'!$AK40</f>
        <v>0</v>
      </c>
      <c r="O31" s="75">
        <f>+Acres!O30*'Machinery Operations'!$AK40</f>
        <v>0</v>
      </c>
      <c r="P31" s="75">
        <f>+Acres!P30*'Machinery Operations'!$AK40</f>
        <v>0</v>
      </c>
      <c r="Q31" s="75">
        <f>+Acres!Q30*'Machinery Operations'!$AK40</f>
        <v>0</v>
      </c>
      <c r="R31" s="75">
        <f>+Acres!R30*'Machinery Operations'!$AK40</f>
        <v>0</v>
      </c>
      <c r="S31" s="75">
        <f>+Acres!S30*'Machinery Operations'!$AK40</f>
        <v>0</v>
      </c>
      <c r="T31" s="75">
        <f>+Acres!T30*'Machinery Operations'!$AK40</f>
        <v>0</v>
      </c>
      <c r="U31" s="75">
        <f>+Acres!U30*'Machinery Operations'!$AK40</f>
        <v>0</v>
      </c>
      <c r="V31" s="75">
        <f>+Acres!V30*'Machinery Operations'!$AK40</f>
        <v>0</v>
      </c>
      <c r="W31" s="75">
        <f>+Acres!W30*'Machinery Operations'!$AK40</f>
        <v>0</v>
      </c>
      <c r="X31" s="75">
        <f>+Acres!X30*'Machinery Operations'!$AK40</f>
        <v>0</v>
      </c>
      <c r="Y31" s="75">
        <f>+Acres!Y30*'Machinery Operations'!$AK40</f>
        <v>0</v>
      </c>
      <c r="Z31" s="75">
        <f>+Acres!Z30*'Machinery Operations'!$AK40</f>
        <v>0</v>
      </c>
      <c r="AA31" s="75">
        <f>+Acres!AA30*'Machinery Operations'!$AK40</f>
        <v>0</v>
      </c>
      <c r="AB31" s="75">
        <f>+Acres!AB30*'Machinery Operations'!$AK40</f>
        <v>0</v>
      </c>
      <c r="AC31" s="75">
        <f>+Acres!AC30*'Machinery Operations'!$AK40</f>
        <v>0</v>
      </c>
      <c r="AD31" s="75">
        <f>+Acres!AD30*'Machinery Operations'!$AK40</f>
        <v>0</v>
      </c>
      <c r="AE31" s="75">
        <f>+Acres!AE30*'Machinery Operations'!$AK40</f>
        <v>0</v>
      </c>
      <c r="AF31" s="75">
        <f>+Acres!AF30*'Machinery Operations'!$AK40</f>
        <v>0</v>
      </c>
      <c r="AG31" s="75">
        <f>+Acres!AG30*'Machinery Operations'!$AK40</f>
        <v>0</v>
      </c>
      <c r="AH31" s="75">
        <f>+Acres!AH30*'Machinery Operations'!$AK40</f>
        <v>0</v>
      </c>
      <c r="AI31" s="75">
        <f>+Acres!AI30*'Machinery Operations'!$AK40</f>
        <v>0</v>
      </c>
      <c r="AJ31" s="75">
        <f>+Acres!AJ30*'Machinery Operations'!$AK40</f>
        <v>0</v>
      </c>
      <c r="AK31" s="75">
        <f>+Acres!AK30*'Machinery Operations'!$AK40</f>
        <v>0</v>
      </c>
      <c r="AL31" s="75">
        <f>+Acres!AL30*'Machinery Operations'!$AK40</f>
        <v>0</v>
      </c>
      <c r="AM31" s="75">
        <f>+Acres!AM30*'Machinery Operations'!$AK40</f>
        <v>0</v>
      </c>
      <c r="AN31" s="75">
        <f>+Acres!AN30*'Machinery Operations'!$AK40</f>
        <v>0</v>
      </c>
      <c r="AO31" s="75">
        <f>+Acres!AO30*'Machinery Operations'!$AK40</f>
        <v>0</v>
      </c>
      <c r="AP31" s="75">
        <f>+Acres!AP30*'Machinery Operations'!$AK40</f>
        <v>0</v>
      </c>
      <c r="AQ31" s="75">
        <f>+Acres!AQ30*'Machinery Operations'!$AK40</f>
        <v>0</v>
      </c>
    </row>
    <row r="32" spans="1:43" ht="18.75" customHeight="1" x14ac:dyDescent="0.2">
      <c r="A32" s="3" t="str">
        <f>+'Machinery Operations'!A41</f>
        <v>Activity</v>
      </c>
      <c r="B32" s="3">
        <f>+'Machinery Operations'!B41</f>
        <v>0</v>
      </c>
      <c r="C32" s="3">
        <f>+'Machinery Operations'!C41</f>
        <v>0</v>
      </c>
      <c r="D32" s="75">
        <f>+Acres!D31*'Machinery Operations'!$AK41</f>
        <v>0</v>
      </c>
      <c r="E32" s="75">
        <f>+Acres!E31*'Machinery Operations'!$AK41</f>
        <v>0</v>
      </c>
      <c r="F32" s="75">
        <f>+Acres!F31*'Machinery Operations'!$AK41</f>
        <v>0</v>
      </c>
      <c r="G32" s="75">
        <f>+Acres!G31*'Machinery Operations'!$AK41</f>
        <v>0</v>
      </c>
      <c r="H32" s="75">
        <f>+Acres!H31*'Machinery Operations'!$AK41</f>
        <v>0</v>
      </c>
      <c r="I32" s="75">
        <f>+Acres!I31*'Machinery Operations'!$AK41</f>
        <v>0</v>
      </c>
      <c r="J32" s="75">
        <f>+Acres!J31*'Machinery Operations'!$AK41</f>
        <v>0</v>
      </c>
      <c r="K32" s="75">
        <f>+Acres!K31*'Machinery Operations'!$AK41</f>
        <v>0</v>
      </c>
      <c r="L32" s="75">
        <f>+Acres!L31*'Machinery Operations'!$AK41</f>
        <v>0</v>
      </c>
      <c r="M32" s="75">
        <f>+Acres!M31*'Machinery Operations'!$AK41</f>
        <v>0</v>
      </c>
      <c r="N32" s="75">
        <f>+Acres!N31*'Machinery Operations'!$AK41</f>
        <v>0</v>
      </c>
      <c r="O32" s="75">
        <f>+Acres!O31*'Machinery Operations'!$AK41</f>
        <v>0</v>
      </c>
      <c r="P32" s="75">
        <f>+Acres!P31*'Machinery Operations'!$AK41</f>
        <v>0</v>
      </c>
      <c r="Q32" s="75">
        <f>+Acres!Q31*'Machinery Operations'!$AK41</f>
        <v>0</v>
      </c>
      <c r="R32" s="75">
        <f>+Acres!R31*'Machinery Operations'!$AK41</f>
        <v>0</v>
      </c>
      <c r="S32" s="75">
        <f>+Acres!S31*'Machinery Operations'!$AK41</f>
        <v>0</v>
      </c>
      <c r="T32" s="75">
        <f>+Acres!T31*'Machinery Operations'!$AK41</f>
        <v>0</v>
      </c>
      <c r="U32" s="75">
        <f>+Acres!U31*'Machinery Operations'!$AK41</f>
        <v>0</v>
      </c>
      <c r="V32" s="75">
        <f>+Acres!V31*'Machinery Operations'!$AK41</f>
        <v>0</v>
      </c>
      <c r="W32" s="75">
        <f>+Acres!W31*'Machinery Operations'!$AK41</f>
        <v>0</v>
      </c>
      <c r="X32" s="75">
        <f>+Acres!X31*'Machinery Operations'!$AK41</f>
        <v>0</v>
      </c>
      <c r="Y32" s="75">
        <f>+Acres!Y31*'Machinery Operations'!$AK41</f>
        <v>0</v>
      </c>
      <c r="Z32" s="75">
        <f>+Acres!Z31*'Machinery Operations'!$AK41</f>
        <v>0</v>
      </c>
      <c r="AA32" s="75">
        <f>+Acres!AA31*'Machinery Operations'!$AK41</f>
        <v>0</v>
      </c>
      <c r="AB32" s="75">
        <f>+Acres!AB31*'Machinery Operations'!$AK41</f>
        <v>0</v>
      </c>
      <c r="AC32" s="75">
        <f>+Acres!AC31*'Machinery Operations'!$AK41</f>
        <v>0</v>
      </c>
      <c r="AD32" s="75">
        <f>+Acres!AD31*'Machinery Operations'!$AK41</f>
        <v>0</v>
      </c>
      <c r="AE32" s="75">
        <f>+Acres!AE31*'Machinery Operations'!$AK41</f>
        <v>0</v>
      </c>
      <c r="AF32" s="75">
        <f>+Acres!AF31*'Machinery Operations'!$AK41</f>
        <v>0</v>
      </c>
      <c r="AG32" s="75">
        <f>+Acres!AG31*'Machinery Operations'!$AK41</f>
        <v>0</v>
      </c>
      <c r="AH32" s="75">
        <f>+Acres!AH31*'Machinery Operations'!$AK41</f>
        <v>0</v>
      </c>
      <c r="AI32" s="75">
        <f>+Acres!AI31*'Machinery Operations'!$AK41</f>
        <v>0</v>
      </c>
      <c r="AJ32" s="75">
        <f>+Acres!AJ31*'Machinery Operations'!$AK41</f>
        <v>0</v>
      </c>
      <c r="AK32" s="75">
        <f>+Acres!AK31*'Machinery Operations'!$AK41</f>
        <v>0</v>
      </c>
      <c r="AL32" s="75">
        <f>+Acres!AL31*'Machinery Operations'!$AK41</f>
        <v>0</v>
      </c>
      <c r="AM32" s="75">
        <f>+Acres!AM31*'Machinery Operations'!$AK41</f>
        <v>0</v>
      </c>
      <c r="AN32" s="75">
        <f>+Acres!AN31*'Machinery Operations'!$AK41</f>
        <v>0</v>
      </c>
      <c r="AO32" s="75">
        <f>+Acres!AO31*'Machinery Operations'!$AK41</f>
        <v>0</v>
      </c>
      <c r="AP32" s="75">
        <f>+Acres!AP31*'Machinery Operations'!$AK41</f>
        <v>0</v>
      </c>
      <c r="AQ32" s="75">
        <f>+Acres!AQ31*'Machinery Operations'!$AK41</f>
        <v>0</v>
      </c>
    </row>
    <row r="33" spans="1:43" ht="18.75" customHeight="1" x14ac:dyDescent="0.2">
      <c r="A33" s="3" t="str">
        <f>+'Machinery Operations'!A42</f>
        <v>Activity</v>
      </c>
      <c r="B33" s="3">
        <f>+'Machinery Operations'!B42</f>
        <v>0</v>
      </c>
      <c r="C33" s="3">
        <f>+'Machinery Operations'!C42</f>
        <v>0</v>
      </c>
      <c r="D33" s="75">
        <f>+Acres!D32*'Machinery Operations'!$AK42</f>
        <v>0</v>
      </c>
      <c r="E33" s="75">
        <f>+Acres!E32*'Machinery Operations'!$AK42</f>
        <v>0</v>
      </c>
      <c r="F33" s="75">
        <f>+Acres!F32*'Machinery Operations'!$AK42</f>
        <v>0</v>
      </c>
      <c r="G33" s="75">
        <f>+Acres!G32*'Machinery Operations'!$AK42</f>
        <v>0</v>
      </c>
      <c r="H33" s="75">
        <f>+Acres!H32*'Machinery Operations'!$AK42</f>
        <v>0</v>
      </c>
      <c r="I33" s="75">
        <f>+Acres!I32*'Machinery Operations'!$AK42</f>
        <v>0</v>
      </c>
      <c r="J33" s="75">
        <f>+Acres!J32*'Machinery Operations'!$AK42</f>
        <v>0</v>
      </c>
      <c r="K33" s="75">
        <f>+Acres!K32*'Machinery Operations'!$AK42</f>
        <v>0</v>
      </c>
      <c r="L33" s="75">
        <f>+Acres!L32*'Machinery Operations'!$AK42</f>
        <v>0</v>
      </c>
      <c r="M33" s="75">
        <f>+Acres!M32*'Machinery Operations'!$AK42</f>
        <v>0</v>
      </c>
      <c r="N33" s="75">
        <f>+Acres!N32*'Machinery Operations'!$AK42</f>
        <v>0</v>
      </c>
      <c r="O33" s="75">
        <f>+Acres!O32*'Machinery Operations'!$AK42</f>
        <v>0</v>
      </c>
      <c r="P33" s="75">
        <f>+Acres!P32*'Machinery Operations'!$AK42</f>
        <v>0</v>
      </c>
      <c r="Q33" s="75">
        <f>+Acres!Q32*'Machinery Operations'!$AK42</f>
        <v>0</v>
      </c>
      <c r="R33" s="75">
        <f>+Acres!R32*'Machinery Operations'!$AK42</f>
        <v>0</v>
      </c>
      <c r="S33" s="75">
        <f>+Acres!S32*'Machinery Operations'!$AK42</f>
        <v>0</v>
      </c>
      <c r="T33" s="75">
        <f>+Acres!T32*'Machinery Operations'!$AK42</f>
        <v>0</v>
      </c>
      <c r="U33" s="75">
        <f>+Acres!U32*'Machinery Operations'!$AK42</f>
        <v>0</v>
      </c>
      <c r="V33" s="75">
        <f>+Acres!V32*'Machinery Operations'!$AK42</f>
        <v>0</v>
      </c>
      <c r="W33" s="75">
        <f>+Acres!W32*'Machinery Operations'!$AK42</f>
        <v>0</v>
      </c>
      <c r="X33" s="75">
        <f>+Acres!X32*'Machinery Operations'!$AK42</f>
        <v>0</v>
      </c>
      <c r="Y33" s="75">
        <f>+Acres!Y32*'Machinery Operations'!$AK42</f>
        <v>0</v>
      </c>
      <c r="Z33" s="75">
        <f>+Acres!Z32*'Machinery Operations'!$AK42</f>
        <v>0</v>
      </c>
      <c r="AA33" s="75">
        <f>+Acres!AA32*'Machinery Operations'!$AK42</f>
        <v>0</v>
      </c>
      <c r="AB33" s="75">
        <f>+Acres!AB32*'Machinery Operations'!$AK42</f>
        <v>0</v>
      </c>
      <c r="AC33" s="75">
        <f>+Acres!AC32*'Machinery Operations'!$AK42</f>
        <v>0</v>
      </c>
      <c r="AD33" s="75">
        <f>+Acres!AD32*'Machinery Operations'!$AK42</f>
        <v>0</v>
      </c>
      <c r="AE33" s="75">
        <f>+Acres!AE32*'Machinery Operations'!$AK42</f>
        <v>0</v>
      </c>
      <c r="AF33" s="75">
        <f>+Acres!AF32*'Machinery Operations'!$AK42</f>
        <v>0</v>
      </c>
      <c r="AG33" s="75">
        <f>+Acres!AG32*'Machinery Operations'!$AK42</f>
        <v>0</v>
      </c>
      <c r="AH33" s="75">
        <f>+Acres!AH32*'Machinery Operations'!$AK42</f>
        <v>0</v>
      </c>
      <c r="AI33" s="75">
        <f>+Acres!AI32*'Machinery Operations'!$AK42</f>
        <v>0</v>
      </c>
      <c r="AJ33" s="75">
        <f>+Acres!AJ32*'Machinery Operations'!$AK42</f>
        <v>0</v>
      </c>
      <c r="AK33" s="75">
        <f>+Acres!AK32*'Machinery Operations'!$AK42</f>
        <v>0</v>
      </c>
      <c r="AL33" s="75">
        <f>+Acres!AL32*'Machinery Operations'!$AK42</f>
        <v>0</v>
      </c>
      <c r="AM33" s="75">
        <f>+Acres!AM32*'Machinery Operations'!$AK42</f>
        <v>0</v>
      </c>
      <c r="AN33" s="75">
        <f>+Acres!AN32*'Machinery Operations'!$AK42</f>
        <v>0</v>
      </c>
      <c r="AO33" s="75">
        <f>+Acres!AO32*'Machinery Operations'!$AK42</f>
        <v>0</v>
      </c>
      <c r="AP33" s="75">
        <f>+Acres!AP32*'Machinery Operations'!$AK42</f>
        <v>0</v>
      </c>
      <c r="AQ33" s="75">
        <f>+Acres!AQ32*'Machinery Operations'!$AK42</f>
        <v>0</v>
      </c>
    </row>
    <row r="34" spans="1:43" ht="18.75" customHeight="1" x14ac:dyDescent="0.2">
      <c r="A34" s="3" t="str">
        <f>+'Machinery Operations'!A43</f>
        <v>Activity</v>
      </c>
      <c r="B34" s="3">
        <f>+'Machinery Operations'!B43</f>
        <v>0</v>
      </c>
      <c r="C34" s="3">
        <f>+'Machinery Operations'!C43</f>
        <v>0</v>
      </c>
      <c r="D34" s="75">
        <f>+Acres!D33*'Machinery Operations'!$AK43</f>
        <v>0</v>
      </c>
      <c r="E34" s="75">
        <f>+Acres!E33*'Machinery Operations'!$AK43</f>
        <v>0</v>
      </c>
      <c r="F34" s="75">
        <f>+Acres!F33*'Machinery Operations'!$AK43</f>
        <v>0</v>
      </c>
      <c r="G34" s="75">
        <f>+Acres!G33*'Machinery Operations'!$AK43</f>
        <v>0</v>
      </c>
      <c r="H34" s="75">
        <f>+Acres!H33*'Machinery Operations'!$AK43</f>
        <v>0</v>
      </c>
      <c r="I34" s="75">
        <f>+Acres!I33*'Machinery Operations'!$AK43</f>
        <v>0</v>
      </c>
      <c r="J34" s="75">
        <f>+Acres!J33*'Machinery Operations'!$AK43</f>
        <v>0</v>
      </c>
      <c r="K34" s="75">
        <f>+Acres!K33*'Machinery Operations'!$AK43</f>
        <v>0</v>
      </c>
      <c r="L34" s="75">
        <f>+Acres!L33*'Machinery Operations'!$AK43</f>
        <v>0</v>
      </c>
      <c r="M34" s="75">
        <f>+Acres!M33*'Machinery Operations'!$AK43</f>
        <v>0</v>
      </c>
      <c r="N34" s="75">
        <f>+Acres!N33*'Machinery Operations'!$AK43</f>
        <v>0</v>
      </c>
      <c r="O34" s="75">
        <f>+Acres!O33*'Machinery Operations'!$AK43</f>
        <v>0</v>
      </c>
      <c r="P34" s="75">
        <f>+Acres!P33*'Machinery Operations'!$AK43</f>
        <v>0</v>
      </c>
      <c r="Q34" s="75">
        <f>+Acres!Q33*'Machinery Operations'!$AK43</f>
        <v>0</v>
      </c>
      <c r="R34" s="75">
        <f>+Acres!R33*'Machinery Operations'!$AK43</f>
        <v>0</v>
      </c>
      <c r="S34" s="75">
        <f>+Acres!S33*'Machinery Operations'!$AK43</f>
        <v>0</v>
      </c>
      <c r="T34" s="75">
        <f>+Acres!T33*'Machinery Operations'!$AK43</f>
        <v>0</v>
      </c>
      <c r="U34" s="75">
        <f>+Acres!U33*'Machinery Operations'!$AK43</f>
        <v>0</v>
      </c>
      <c r="V34" s="75">
        <f>+Acres!V33*'Machinery Operations'!$AK43</f>
        <v>0</v>
      </c>
      <c r="W34" s="75">
        <f>+Acres!W33*'Machinery Operations'!$AK43</f>
        <v>0</v>
      </c>
      <c r="X34" s="75">
        <f>+Acres!X33*'Machinery Operations'!$AK43</f>
        <v>0</v>
      </c>
      <c r="Y34" s="75">
        <f>+Acres!Y33*'Machinery Operations'!$AK43</f>
        <v>0</v>
      </c>
      <c r="Z34" s="75">
        <f>+Acres!Z33*'Machinery Operations'!$AK43</f>
        <v>0</v>
      </c>
      <c r="AA34" s="75">
        <f>+Acres!AA33*'Machinery Operations'!$AK43</f>
        <v>0</v>
      </c>
      <c r="AB34" s="75">
        <f>+Acres!AB33*'Machinery Operations'!$AK43</f>
        <v>0</v>
      </c>
      <c r="AC34" s="75">
        <f>+Acres!AC33*'Machinery Operations'!$AK43</f>
        <v>0</v>
      </c>
      <c r="AD34" s="75">
        <f>+Acres!AD33*'Machinery Operations'!$AK43</f>
        <v>0</v>
      </c>
      <c r="AE34" s="75">
        <f>+Acres!AE33*'Machinery Operations'!$AK43</f>
        <v>0</v>
      </c>
      <c r="AF34" s="75">
        <f>+Acres!AF33*'Machinery Operations'!$AK43</f>
        <v>0</v>
      </c>
      <c r="AG34" s="75">
        <f>+Acres!AG33*'Machinery Operations'!$AK43</f>
        <v>0</v>
      </c>
      <c r="AH34" s="75">
        <f>+Acres!AH33*'Machinery Operations'!$AK43</f>
        <v>0</v>
      </c>
      <c r="AI34" s="75">
        <f>+Acres!AI33*'Machinery Operations'!$AK43</f>
        <v>0</v>
      </c>
      <c r="AJ34" s="75">
        <f>+Acres!AJ33*'Machinery Operations'!$AK43</f>
        <v>0</v>
      </c>
      <c r="AK34" s="75">
        <f>+Acres!AK33*'Machinery Operations'!$AK43</f>
        <v>0</v>
      </c>
      <c r="AL34" s="75">
        <f>+Acres!AL33*'Machinery Operations'!$AK43</f>
        <v>0</v>
      </c>
      <c r="AM34" s="75">
        <f>+Acres!AM33*'Machinery Operations'!$AK43</f>
        <v>0</v>
      </c>
      <c r="AN34" s="75">
        <f>+Acres!AN33*'Machinery Operations'!$AK43</f>
        <v>0</v>
      </c>
      <c r="AO34" s="75">
        <f>+Acres!AO33*'Machinery Operations'!$AK43</f>
        <v>0</v>
      </c>
      <c r="AP34" s="75">
        <f>+Acres!AP33*'Machinery Operations'!$AK43</f>
        <v>0</v>
      </c>
      <c r="AQ34" s="75">
        <f>+Acres!AQ33*'Machinery Operations'!$AK43</f>
        <v>0</v>
      </c>
    </row>
    <row r="35" spans="1:43" ht="18.75" customHeight="1" x14ac:dyDescent="0.2">
      <c r="A35" s="3" t="str">
        <f>+'Machinery Operations'!A44</f>
        <v>Activity</v>
      </c>
      <c r="B35" s="3">
        <f>+'Machinery Operations'!B44</f>
        <v>0</v>
      </c>
      <c r="C35" s="3">
        <f>+'Machinery Operations'!C44</f>
        <v>0</v>
      </c>
      <c r="D35" s="75">
        <f>+Acres!D34*'Machinery Operations'!$AK44</f>
        <v>0</v>
      </c>
      <c r="E35" s="75">
        <f>+Acres!E34*'Machinery Operations'!$AK44</f>
        <v>0</v>
      </c>
      <c r="F35" s="75">
        <f>+Acres!F34*'Machinery Operations'!$AK44</f>
        <v>0</v>
      </c>
      <c r="G35" s="75">
        <f>+Acres!G34*'Machinery Operations'!$AK44</f>
        <v>0</v>
      </c>
      <c r="H35" s="75">
        <f>+Acres!H34*'Machinery Operations'!$AK44</f>
        <v>0</v>
      </c>
      <c r="I35" s="75">
        <f>+Acres!I34*'Machinery Operations'!$AK44</f>
        <v>0</v>
      </c>
      <c r="J35" s="75">
        <f>+Acres!J34*'Machinery Operations'!$AK44</f>
        <v>0</v>
      </c>
      <c r="K35" s="75">
        <f>+Acres!K34*'Machinery Operations'!$AK44</f>
        <v>0</v>
      </c>
      <c r="L35" s="75">
        <f>+Acres!L34*'Machinery Operations'!$AK44</f>
        <v>0</v>
      </c>
      <c r="M35" s="75">
        <f>+Acres!M34*'Machinery Operations'!$AK44</f>
        <v>0</v>
      </c>
      <c r="N35" s="75">
        <f>+Acres!N34*'Machinery Operations'!$AK44</f>
        <v>0</v>
      </c>
      <c r="O35" s="75">
        <f>+Acres!O34*'Machinery Operations'!$AK44</f>
        <v>0</v>
      </c>
      <c r="P35" s="75">
        <f>+Acres!P34*'Machinery Operations'!$AK44</f>
        <v>0</v>
      </c>
      <c r="Q35" s="75">
        <f>+Acres!Q34*'Machinery Operations'!$AK44</f>
        <v>0</v>
      </c>
      <c r="R35" s="75">
        <f>+Acres!R34*'Machinery Operations'!$AK44</f>
        <v>0</v>
      </c>
      <c r="S35" s="75">
        <f>+Acres!S34*'Machinery Operations'!$AK44</f>
        <v>0</v>
      </c>
      <c r="T35" s="75">
        <f>+Acres!T34*'Machinery Operations'!$AK44</f>
        <v>0</v>
      </c>
      <c r="U35" s="75">
        <f>+Acres!U34*'Machinery Operations'!$AK44</f>
        <v>0</v>
      </c>
      <c r="V35" s="75">
        <f>+Acres!V34*'Machinery Operations'!$AK44</f>
        <v>0</v>
      </c>
      <c r="W35" s="75">
        <f>+Acres!W34*'Machinery Operations'!$AK44</f>
        <v>0</v>
      </c>
      <c r="X35" s="75">
        <f>+Acres!X34*'Machinery Operations'!$AK44</f>
        <v>0</v>
      </c>
      <c r="Y35" s="75">
        <f>+Acres!Y34*'Machinery Operations'!$AK44</f>
        <v>0</v>
      </c>
      <c r="Z35" s="75">
        <f>+Acres!Z34*'Machinery Operations'!$AK44</f>
        <v>0</v>
      </c>
      <c r="AA35" s="75">
        <f>+Acres!AA34*'Machinery Operations'!$AK44</f>
        <v>0</v>
      </c>
      <c r="AB35" s="75">
        <f>+Acres!AB34*'Machinery Operations'!$AK44</f>
        <v>0</v>
      </c>
      <c r="AC35" s="75">
        <f>+Acres!AC34*'Machinery Operations'!$AK44</f>
        <v>0</v>
      </c>
      <c r="AD35" s="75">
        <f>+Acres!AD34*'Machinery Operations'!$AK44</f>
        <v>0</v>
      </c>
      <c r="AE35" s="75">
        <f>+Acres!AE34*'Machinery Operations'!$AK44</f>
        <v>0</v>
      </c>
      <c r="AF35" s="75">
        <f>+Acres!AF34*'Machinery Operations'!$AK44</f>
        <v>0</v>
      </c>
      <c r="AG35" s="75">
        <f>+Acres!AG34*'Machinery Operations'!$AK44</f>
        <v>0</v>
      </c>
      <c r="AH35" s="75">
        <f>+Acres!AH34*'Machinery Operations'!$AK44</f>
        <v>0</v>
      </c>
      <c r="AI35" s="75">
        <f>+Acres!AI34*'Machinery Operations'!$AK44</f>
        <v>0</v>
      </c>
      <c r="AJ35" s="75">
        <f>+Acres!AJ34*'Machinery Operations'!$AK44</f>
        <v>0</v>
      </c>
      <c r="AK35" s="75">
        <f>+Acres!AK34*'Machinery Operations'!$AK44</f>
        <v>0</v>
      </c>
      <c r="AL35" s="75">
        <f>+Acres!AL34*'Machinery Operations'!$AK44</f>
        <v>0</v>
      </c>
      <c r="AM35" s="75">
        <f>+Acres!AM34*'Machinery Operations'!$AK44</f>
        <v>0</v>
      </c>
      <c r="AN35" s="75">
        <f>+Acres!AN34*'Machinery Operations'!$AK44</f>
        <v>0</v>
      </c>
      <c r="AO35" s="75">
        <f>+Acres!AO34*'Machinery Operations'!$AK44</f>
        <v>0</v>
      </c>
      <c r="AP35" s="75">
        <f>+Acres!AP34*'Machinery Operations'!$AK44</f>
        <v>0</v>
      </c>
      <c r="AQ35" s="75">
        <f>+Acres!AQ34*'Machinery Operations'!$AK44</f>
        <v>0</v>
      </c>
    </row>
    <row r="36" spans="1:43" s="32" customFormat="1" ht="18.75" customHeight="1" x14ac:dyDescent="0.2">
      <c r="A36" s="3" t="str">
        <f>+'Machinery Operations'!A45</f>
        <v>Activity</v>
      </c>
      <c r="B36" s="3">
        <f>+'Machinery Operations'!B45</f>
        <v>0</v>
      </c>
      <c r="C36" s="3">
        <f>+'Machinery Operations'!C45</f>
        <v>0</v>
      </c>
      <c r="D36" s="75">
        <f>+Acres!D35*'Machinery Operations'!$AK45</f>
        <v>0</v>
      </c>
      <c r="E36" s="75">
        <f>+Acres!E35*'Machinery Operations'!$AK45</f>
        <v>0</v>
      </c>
      <c r="F36" s="75">
        <f>+Acres!F35*'Machinery Operations'!$AK45</f>
        <v>0</v>
      </c>
      <c r="G36" s="75">
        <f>+Acres!G35*'Machinery Operations'!$AK45</f>
        <v>0</v>
      </c>
      <c r="H36" s="75">
        <f>+Acres!H35*'Machinery Operations'!$AK45</f>
        <v>0</v>
      </c>
      <c r="I36" s="75">
        <f>+Acres!I35*'Machinery Operations'!$AK45</f>
        <v>0</v>
      </c>
      <c r="J36" s="75">
        <f>+Acres!J35*'Machinery Operations'!$AK45</f>
        <v>0</v>
      </c>
      <c r="K36" s="75">
        <f>+Acres!K35*'Machinery Operations'!$AK45</f>
        <v>0</v>
      </c>
      <c r="L36" s="75">
        <f>+Acres!L35*'Machinery Operations'!$AK45</f>
        <v>0</v>
      </c>
      <c r="M36" s="75">
        <f>+Acres!M35*'Machinery Operations'!$AK45</f>
        <v>0</v>
      </c>
      <c r="N36" s="75">
        <f>+Acres!N35*'Machinery Operations'!$AK45</f>
        <v>0</v>
      </c>
      <c r="O36" s="75">
        <f>+Acres!O35*'Machinery Operations'!$AK45</f>
        <v>0</v>
      </c>
      <c r="P36" s="75">
        <f>+Acres!P35*'Machinery Operations'!$AK45</f>
        <v>0</v>
      </c>
      <c r="Q36" s="75">
        <f>+Acres!Q35*'Machinery Operations'!$AK45</f>
        <v>0</v>
      </c>
      <c r="R36" s="75">
        <f>+Acres!R35*'Machinery Operations'!$AK45</f>
        <v>0</v>
      </c>
      <c r="S36" s="75">
        <f>+Acres!S35*'Machinery Operations'!$AK45</f>
        <v>0</v>
      </c>
      <c r="T36" s="75">
        <f>+Acres!T35*'Machinery Operations'!$AK45</f>
        <v>0</v>
      </c>
      <c r="U36" s="75">
        <f>+Acres!U35*'Machinery Operations'!$AK45</f>
        <v>0</v>
      </c>
      <c r="V36" s="75">
        <f>+Acres!V35*'Machinery Operations'!$AK45</f>
        <v>0</v>
      </c>
      <c r="W36" s="75">
        <f>+Acres!W35*'Machinery Operations'!$AK45</f>
        <v>0</v>
      </c>
      <c r="X36" s="75">
        <f>+Acres!X35*'Machinery Operations'!$AK45</f>
        <v>0</v>
      </c>
      <c r="Y36" s="75">
        <f>+Acres!Y35*'Machinery Operations'!$AK45</f>
        <v>0</v>
      </c>
      <c r="Z36" s="75">
        <f>+Acres!Z35*'Machinery Operations'!$AK45</f>
        <v>0</v>
      </c>
      <c r="AA36" s="75">
        <f>+Acres!AA35*'Machinery Operations'!$AK45</f>
        <v>0</v>
      </c>
      <c r="AB36" s="75">
        <f>+Acres!AB35*'Machinery Operations'!$AK45</f>
        <v>0</v>
      </c>
      <c r="AC36" s="75">
        <f>+Acres!AC35*'Machinery Operations'!$AK45</f>
        <v>0</v>
      </c>
      <c r="AD36" s="75">
        <f>+Acres!AD35*'Machinery Operations'!$AK45</f>
        <v>0</v>
      </c>
      <c r="AE36" s="75">
        <f>+Acres!AE35*'Machinery Operations'!$AK45</f>
        <v>0</v>
      </c>
      <c r="AF36" s="75">
        <f>+Acres!AF35*'Machinery Operations'!$AK45</f>
        <v>0</v>
      </c>
      <c r="AG36" s="75">
        <f>+Acres!AG35*'Machinery Operations'!$AK45</f>
        <v>0</v>
      </c>
      <c r="AH36" s="75">
        <f>+Acres!AH35*'Machinery Operations'!$AK45</f>
        <v>0</v>
      </c>
      <c r="AI36" s="75">
        <f>+Acres!AI35*'Machinery Operations'!$AK45</f>
        <v>0</v>
      </c>
      <c r="AJ36" s="75">
        <f>+Acres!AJ35*'Machinery Operations'!$AK45</f>
        <v>0</v>
      </c>
      <c r="AK36" s="75">
        <f>+Acres!AK35*'Machinery Operations'!$AK45</f>
        <v>0</v>
      </c>
      <c r="AL36" s="75">
        <f>+Acres!AL35*'Machinery Operations'!$AK45</f>
        <v>0</v>
      </c>
      <c r="AM36" s="75">
        <f>+Acres!AM35*'Machinery Operations'!$AK45</f>
        <v>0</v>
      </c>
      <c r="AN36" s="75">
        <f>+Acres!AN35*'Machinery Operations'!$AK45</f>
        <v>0</v>
      </c>
      <c r="AO36" s="75">
        <f>+Acres!AO35*'Machinery Operations'!$AK45</f>
        <v>0</v>
      </c>
      <c r="AP36" s="75">
        <f>+Acres!AP35*'Machinery Operations'!$AK45</f>
        <v>0</v>
      </c>
      <c r="AQ36" s="75">
        <f>+Acres!AQ35*'Machinery Operations'!$AK45</f>
        <v>0</v>
      </c>
    </row>
    <row r="37" spans="1:43" ht="18.75" customHeight="1" x14ac:dyDescent="0.2">
      <c r="A37" s="3" t="str">
        <f>+'Machinery Operations'!A46</f>
        <v>Activity</v>
      </c>
      <c r="B37" s="3">
        <f>+'Machinery Operations'!B46</f>
        <v>0</v>
      </c>
      <c r="C37" s="3">
        <f>+'Machinery Operations'!C46</f>
        <v>0</v>
      </c>
      <c r="D37" s="75">
        <f>+Acres!D36*'Machinery Operations'!$AK46</f>
        <v>0</v>
      </c>
      <c r="E37" s="75">
        <f>+Acres!E36*'Machinery Operations'!$AK46</f>
        <v>0</v>
      </c>
      <c r="F37" s="75">
        <f>+Acres!F36*'Machinery Operations'!$AK46</f>
        <v>0</v>
      </c>
      <c r="G37" s="75">
        <f>+Acres!G36*'Machinery Operations'!$AK46</f>
        <v>0</v>
      </c>
      <c r="H37" s="75">
        <f>+Acres!H36*'Machinery Operations'!$AK46</f>
        <v>0</v>
      </c>
      <c r="I37" s="75">
        <f>+Acres!I36*'Machinery Operations'!$AK46</f>
        <v>0</v>
      </c>
      <c r="J37" s="75">
        <f>+Acres!J36*'Machinery Operations'!$AK46</f>
        <v>0</v>
      </c>
      <c r="K37" s="75">
        <f>+Acres!K36*'Machinery Operations'!$AK46</f>
        <v>0</v>
      </c>
      <c r="L37" s="75">
        <f>+Acres!L36*'Machinery Operations'!$AK46</f>
        <v>0</v>
      </c>
      <c r="M37" s="75">
        <f>+Acres!M36*'Machinery Operations'!$AK46</f>
        <v>0</v>
      </c>
      <c r="N37" s="75">
        <f>+Acres!N36*'Machinery Operations'!$AK46</f>
        <v>0</v>
      </c>
      <c r="O37" s="75">
        <f>+Acres!O36*'Machinery Operations'!$AK46</f>
        <v>0</v>
      </c>
      <c r="P37" s="75">
        <f>+Acres!P36*'Machinery Operations'!$AK46</f>
        <v>0</v>
      </c>
      <c r="Q37" s="75">
        <f>+Acres!Q36*'Machinery Operations'!$AK46</f>
        <v>0</v>
      </c>
      <c r="R37" s="75">
        <f>+Acres!R36*'Machinery Operations'!$AK46</f>
        <v>0</v>
      </c>
      <c r="S37" s="75">
        <f>+Acres!S36*'Machinery Operations'!$AK46</f>
        <v>0</v>
      </c>
      <c r="T37" s="75">
        <f>+Acres!T36*'Machinery Operations'!$AK46</f>
        <v>0</v>
      </c>
      <c r="U37" s="75">
        <f>+Acres!U36*'Machinery Operations'!$AK46</f>
        <v>0</v>
      </c>
      <c r="V37" s="75">
        <f>+Acres!V36*'Machinery Operations'!$AK46</f>
        <v>0</v>
      </c>
      <c r="W37" s="75">
        <f>+Acres!W36*'Machinery Operations'!$AK46</f>
        <v>0</v>
      </c>
      <c r="X37" s="75">
        <f>+Acres!X36*'Machinery Operations'!$AK46</f>
        <v>0</v>
      </c>
      <c r="Y37" s="75">
        <f>+Acres!Y36*'Machinery Operations'!$AK46</f>
        <v>0</v>
      </c>
      <c r="Z37" s="75">
        <f>+Acres!Z36*'Machinery Operations'!$AK46</f>
        <v>0</v>
      </c>
      <c r="AA37" s="75">
        <f>+Acres!AA36*'Machinery Operations'!$AK46</f>
        <v>0</v>
      </c>
      <c r="AB37" s="75">
        <f>+Acres!AB36*'Machinery Operations'!$AK46</f>
        <v>0</v>
      </c>
      <c r="AC37" s="75">
        <f>+Acres!AC36*'Machinery Operations'!$AK46</f>
        <v>0</v>
      </c>
      <c r="AD37" s="75">
        <f>+Acres!AD36*'Machinery Operations'!$AK46</f>
        <v>0</v>
      </c>
      <c r="AE37" s="75">
        <f>+Acres!AE36*'Machinery Operations'!$AK46</f>
        <v>0</v>
      </c>
      <c r="AF37" s="75">
        <f>+Acres!AF36*'Machinery Operations'!$AK46</f>
        <v>0</v>
      </c>
      <c r="AG37" s="75">
        <f>+Acres!AG36*'Machinery Operations'!$AK46</f>
        <v>0</v>
      </c>
      <c r="AH37" s="75">
        <f>+Acres!AH36*'Machinery Operations'!$AK46</f>
        <v>0</v>
      </c>
      <c r="AI37" s="75">
        <f>+Acres!AI36*'Machinery Operations'!$AK46</f>
        <v>0</v>
      </c>
      <c r="AJ37" s="75">
        <f>+Acres!AJ36*'Machinery Operations'!$AK46</f>
        <v>0</v>
      </c>
      <c r="AK37" s="75">
        <f>+Acres!AK36*'Machinery Operations'!$AK46</f>
        <v>0</v>
      </c>
      <c r="AL37" s="75">
        <f>+Acres!AL36*'Machinery Operations'!$AK46</f>
        <v>0</v>
      </c>
      <c r="AM37" s="75">
        <f>+Acres!AM36*'Machinery Operations'!$AK46</f>
        <v>0</v>
      </c>
      <c r="AN37" s="75">
        <f>+Acres!AN36*'Machinery Operations'!$AK46</f>
        <v>0</v>
      </c>
      <c r="AO37" s="75">
        <f>+Acres!AO36*'Machinery Operations'!$AK46</f>
        <v>0</v>
      </c>
      <c r="AP37" s="75">
        <f>+Acres!AP36*'Machinery Operations'!$AK46</f>
        <v>0</v>
      </c>
      <c r="AQ37" s="75">
        <f>+Acres!AQ36*'Machinery Operations'!$AK46</f>
        <v>0</v>
      </c>
    </row>
    <row r="38" spans="1:43" ht="18.75" customHeight="1" x14ac:dyDescent="0.2">
      <c r="A38" s="3" t="str">
        <f>+'Machinery Operations'!A47</f>
        <v>Activity</v>
      </c>
      <c r="B38" s="3">
        <f>+'Machinery Operations'!B47</f>
        <v>0</v>
      </c>
      <c r="C38" s="3">
        <f>+'Machinery Operations'!C47</f>
        <v>0</v>
      </c>
      <c r="D38" s="75">
        <f>+Acres!D37*'Machinery Operations'!$AK47</f>
        <v>0</v>
      </c>
      <c r="E38" s="75">
        <f>+Acres!E37*'Machinery Operations'!$AK47</f>
        <v>0</v>
      </c>
      <c r="F38" s="75">
        <f>+Acres!F37*'Machinery Operations'!$AK47</f>
        <v>0</v>
      </c>
      <c r="G38" s="75">
        <f>+Acres!G37*'Machinery Operations'!$AK47</f>
        <v>0</v>
      </c>
      <c r="H38" s="75">
        <f>+Acres!H37*'Machinery Operations'!$AK47</f>
        <v>0</v>
      </c>
      <c r="I38" s="75">
        <f>+Acres!I37*'Machinery Operations'!$AK47</f>
        <v>0</v>
      </c>
      <c r="J38" s="75">
        <f>+Acres!J37*'Machinery Operations'!$AK47</f>
        <v>0</v>
      </c>
      <c r="K38" s="75">
        <f>+Acres!K37*'Machinery Operations'!$AK47</f>
        <v>0</v>
      </c>
      <c r="L38" s="75">
        <f>+Acres!L37*'Machinery Operations'!$AK47</f>
        <v>0</v>
      </c>
      <c r="M38" s="75">
        <f>+Acres!M37*'Machinery Operations'!$AK47</f>
        <v>0</v>
      </c>
      <c r="N38" s="75">
        <f>+Acres!N37*'Machinery Operations'!$AK47</f>
        <v>0</v>
      </c>
      <c r="O38" s="75">
        <f>+Acres!O37*'Machinery Operations'!$AK47</f>
        <v>0</v>
      </c>
      <c r="P38" s="75">
        <f>+Acres!P37*'Machinery Operations'!$AK47</f>
        <v>0</v>
      </c>
      <c r="Q38" s="75">
        <f>+Acres!Q37*'Machinery Operations'!$AK47</f>
        <v>0</v>
      </c>
      <c r="R38" s="75">
        <f>+Acres!R37*'Machinery Operations'!$AK47</f>
        <v>0</v>
      </c>
      <c r="S38" s="75">
        <f>+Acres!S37*'Machinery Operations'!$AK47</f>
        <v>0</v>
      </c>
      <c r="T38" s="75">
        <f>+Acres!T37*'Machinery Operations'!$AK47</f>
        <v>0</v>
      </c>
      <c r="U38" s="75">
        <f>+Acres!U37*'Machinery Operations'!$AK47</f>
        <v>0</v>
      </c>
      <c r="V38" s="75">
        <f>+Acres!V37*'Machinery Operations'!$AK47</f>
        <v>0</v>
      </c>
      <c r="W38" s="75">
        <f>+Acres!W37*'Machinery Operations'!$AK47</f>
        <v>0</v>
      </c>
      <c r="X38" s="75">
        <f>+Acres!X37*'Machinery Operations'!$AK47</f>
        <v>0</v>
      </c>
      <c r="Y38" s="75">
        <f>+Acres!Y37*'Machinery Operations'!$AK47</f>
        <v>0</v>
      </c>
      <c r="Z38" s="75">
        <f>+Acres!Z37*'Machinery Operations'!$AK47</f>
        <v>0</v>
      </c>
      <c r="AA38" s="75">
        <f>+Acres!AA37*'Machinery Operations'!$AK47</f>
        <v>0</v>
      </c>
      <c r="AB38" s="75">
        <f>+Acres!AB37*'Machinery Operations'!$AK47</f>
        <v>0</v>
      </c>
      <c r="AC38" s="75">
        <f>+Acres!AC37*'Machinery Operations'!$AK47</f>
        <v>0</v>
      </c>
      <c r="AD38" s="75">
        <f>+Acres!AD37*'Machinery Operations'!$AK47</f>
        <v>0</v>
      </c>
      <c r="AE38" s="75">
        <f>+Acres!AE37*'Machinery Operations'!$AK47</f>
        <v>0</v>
      </c>
      <c r="AF38" s="75">
        <f>+Acres!AF37*'Machinery Operations'!$AK47</f>
        <v>0</v>
      </c>
      <c r="AG38" s="75">
        <f>+Acres!AG37*'Machinery Operations'!$AK47</f>
        <v>0</v>
      </c>
      <c r="AH38" s="75">
        <f>+Acres!AH37*'Machinery Operations'!$AK47</f>
        <v>0</v>
      </c>
      <c r="AI38" s="75">
        <f>+Acres!AI37*'Machinery Operations'!$AK47</f>
        <v>0</v>
      </c>
      <c r="AJ38" s="75">
        <f>+Acres!AJ37*'Machinery Operations'!$AK47</f>
        <v>0</v>
      </c>
      <c r="AK38" s="75">
        <f>+Acres!AK37*'Machinery Operations'!$AK47</f>
        <v>0</v>
      </c>
      <c r="AL38" s="75">
        <f>+Acres!AL37*'Machinery Operations'!$AK47</f>
        <v>0</v>
      </c>
      <c r="AM38" s="75">
        <f>+Acres!AM37*'Machinery Operations'!$AK47</f>
        <v>0</v>
      </c>
      <c r="AN38" s="75">
        <f>+Acres!AN37*'Machinery Operations'!$AK47</f>
        <v>0</v>
      </c>
      <c r="AO38" s="75">
        <f>+Acres!AO37*'Machinery Operations'!$AK47</f>
        <v>0</v>
      </c>
      <c r="AP38" s="75">
        <f>+Acres!AP37*'Machinery Operations'!$AK47</f>
        <v>0</v>
      </c>
      <c r="AQ38" s="75">
        <f>+Acres!AQ37*'Machinery Operations'!$AK47</f>
        <v>0</v>
      </c>
    </row>
    <row r="39" spans="1:43" ht="18.75" customHeight="1" x14ac:dyDescent="0.2">
      <c r="A39" s="3" t="str">
        <f>+'Machinery Operations'!A48</f>
        <v>Activity</v>
      </c>
      <c r="B39" s="3">
        <f>+'Machinery Operations'!B48</f>
        <v>0</v>
      </c>
      <c r="C39" s="3">
        <f>+'Machinery Operations'!C48</f>
        <v>0</v>
      </c>
      <c r="D39" s="75">
        <f>+Acres!D38*'Machinery Operations'!$AK48</f>
        <v>0</v>
      </c>
      <c r="E39" s="75">
        <f>+Acres!E38*'Machinery Operations'!$AK48</f>
        <v>0</v>
      </c>
      <c r="F39" s="75">
        <f>+Acres!F38*'Machinery Operations'!$AK48</f>
        <v>0</v>
      </c>
      <c r="G39" s="75">
        <f>+Acres!G38*'Machinery Operations'!$AK48</f>
        <v>0</v>
      </c>
      <c r="H39" s="75">
        <f>+Acres!H38*'Machinery Operations'!$AK48</f>
        <v>0</v>
      </c>
      <c r="I39" s="75">
        <f>+Acres!I38*'Machinery Operations'!$AK48</f>
        <v>0</v>
      </c>
      <c r="J39" s="75">
        <f>+Acres!J38*'Machinery Operations'!$AK48</f>
        <v>0</v>
      </c>
      <c r="K39" s="75">
        <f>+Acres!K38*'Machinery Operations'!$AK48</f>
        <v>0</v>
      </c>
      <c r="L39" s="75">
        <f>+Acres!L38*'Machinery Operations'!$AK48</f>
        <v>0</v>
      </c>
      <c r="M39" s="75">
        <f>+Acres!M38*'Machinery Operations'!$AK48</f>
        <v>0</v>
      </c>
      <c r="N39" s="75">
        <f>+Acres!N38*'Machinery Operations'!$AK48</f>
        <v>0</v>
      </c>
      <c r="O39" s="75">
        <f>+Acres!O38*'Machinery Operations'!$AK48</f>
        <v>0</v>
      </c>
      <c r="P39" s="75">
        <f>+Acres!P38*'Machinery Operations'!$AK48</f>
        <v>0</v>
      </c>
      <c r="Q39" s="75">
        <f>+Acres!Q38*'Machinery Operations'!$AK48</f>
        <v>0</v>
      </c>
      <c r="R39" s="75">
        <f>+Acres!R38*'Machinery Operations'!$AK48</f>
        <v>0</v>
      </c>
      <c r="S39" s="75">
        <f>+Acres!S38*'Machinery Operations'!$AK48</f>
        <v>0</v>
      </c>
      <c r="T39" s="75">
        <f>+Acres!T38*'Machinery Operations'!$AK48</f>
        <v>0</v>
      </c>
      <c r="U39" s="75">
        <f>+Acres!U38*'Machinery Operations'!$AK48</f>
        <v>0</v>
      </c>
      <c r="V39" s="75">
        <f>+Acres!V38*'Machinery Operations'!$AK48</f>
        <v>0</v>
      </c>
      <c r="W39" s="75">
        <f>+Acres!W38*'Machinery Operations'!$AK48</f>
        <v>0</v>
      </c>
      <c r="X39" s="75">
        <f>+Acres!X38*'Machinery Operations'!$AK48</f>
        <v>0</v>
      </c>
      <c r="Y39" s="75">
        <f>+Acres!Y38*'Machinery Operations'!$AK48</f>
        <v>0</v>
      </c>
      <c r="Z39" s="75">
        <f>+Acres!Z38*'Machinery Operations'!$AK48</f>
        <v>0</v>
      </c>
      <c r="AA39" s="75">
        <f>+Acres!AA38*'Machinery Operations'!$AK48</f>
        <v>0</v>
      </c>
      <c r="AB39" s="75">
        <f>+Acres!AB38*'Machinery Operations'!$AK48</f>
        <v>0</v>
      </c>
      <c r="AC39" s="75">
        <f>+Acres!AC38*'Machinery Operations'!$AK48</f>
        <v>0</v>
      </c>
      <c r="AD39" s="75">
        <f>+Acres!AD38*'Machinery Operations'!$AK48</f>
        <v>0</v>
      </c>
      <c r="AE39" s="75">
        <f>+Acres!AE38*'Machinery Operations'!$AK48</f>
        <v>0</v>
      </c>
      <c r="AF39" s="75">
        <f>+Acres!AF38*'Machinery Operations'!$AK48</f>
        <v>0</v>
      </c>
      <c r="AG39" s="75">
        <f>+Acres!AG38*'Machinery Operations'!$AK48</f>
        <v>0</v>
      </c>
      <c r="AH39" s="75">
        <f>+Acres!AH38*'Machinery Operations'!$AK48</f>
        <v>0</v>
      </c>
      <c r="AI39" s="75">
        <f>+Acres!AI38*'Machinery Operations'!$AK48</f>
        <v>0</v>
      </c>
      <c r="AJ39" s="75">
        <f>+Acres!AJ38*'Machinery Operations'!$AK48</f>
        <v>0</v>
      </c>
      <c r="AK39" s="75">
        <f>+Acres!AK38*'Machinery Operations'!$AK48</f>
        <v>0</v>
      </c>
      <c r="AL39" s="75">
        <f>+Acres!AL38*'Machinery Operations'!$AK48</f>
        <v>0</v>
      </c>
      <c r="AM39" s="75">
        <f>+Acres!AM38*'Machinery Operations'!$AK48</f>
        <v>0</v>
      </c>
      <c r="AN39" s="75">
        <f>+Acres!AN38*'Machinery Operations'!$AK48</f>
        <v>0</v>
      </c>
      <c r="AO39" s="75">
        <f>+Acres!AO38*'Machinery Operations'!$AK48</f>
        <v>0</v>
      </c>
      <c r="AP39" s="75">
        <f>+Acres!AP38*'Machinery Operations'!$AK48</f>
        <v>0</v>
      </c>
      <c r="AQ39" s="75">
        <f>+Acres!AQ38*'Machinery Operations'!$AK48</f>
        <v>0</v>
      </c>
    </row>
    <row r="40" spans="1:43" ht="18.75" customHeight="1" x14ac:dyDescent="0.2">
      <c r="A40" s="3" t="str">
        <f>+'Machinery Operations'!A49</f>
        <v>Activity</v>
      </c>
      <c r="B40" s="3">
        <f>+'Machinery Operations'!B49</f>
        <v>0</v>
      </c>
      <c r="C40" s="3">
        <f>+'Machinery Operations'!C49</f>
        <v>0</v>
      </c>
      <c r="D40" s="75">
        <f>+Acres!D39*'Machinery Operations'!$AK49</f>
        <v>0</v>
      </c>
      <c r="E40" s="75">
        <f>+Acres!E39*'Machinery Operations'!$AK49</f>
        <v>0</v>
      </c>
      <c r="F40" s="75">
        <f>+Acres!F39*'Machinery Operations'!$AK49</f>
        <v>0</v>
      </c>
      <c r="G40" s="75">
        <f>+Acres!G39*'Machinery Operations'!$AK49</f>
        <v>0</v>
      </c>
      <c r="H40" s="75">
        <f>+Acres!H39*'Machinery Operations'!$AK49</f>
        <v>0</v>
      </c>
      <c r="I40" s="75">
        <f>+Acres!I39*'Machinery Operations'!$AK49</f>
        <v>0</v>
      </c>
      <c r="J40" s="75">
        <f>+Acres!J39*'Machinery Operations'!$AK49</f>
        <v>0</v>
      </c>
      <c r="K40" s="75">
        <f>+Acres!K39*'Machinery Operations'!$AK49</f>
        <v>0</v>
      </c>
      <c r="L40" s="75">
        <f>+Acres!L39*'Machinery Operations'!$AK49</f>
        <v>0</v>
      </c>
      <c r="M40" s="75">
        <f>+Acres!M39*'Machinery Operations'!$AK49</f>
        <v>0</v>
      </c>
      <c r="N40" s="75">
        <f>+Acres!N39*'Machinery Operations'!$AK49</f>
        <v>0</v>
      </c>
      <c r="O40" s="75">
        <f>+Acres!O39*'Machinery Operations'!$AK49</f>
        <v>0</v>
      </c>
      <c r="P40" s="75">
        <f>+Acres!P39*'Machinery Operations'!$AK49</f>
        <v>0</v>
      </c>
      <c r="Q40" s="75">
        <f>+Acres!Q39*'Machinery Operations'!$AK49</f>
        <v>0</v>
      </c>
      <c r="R40" s="75">
        <f>+Acres!R39*'Machinery Operations'!$AK49</f>
        <v>0</v>
      </c>
      <c r="S40" s="75">
        <f>+Acres!S39*'Machinery Operations'!$AK49</f>
        <v>0</v>
      </c>
      <c r="T40" s="75">
        <f>+Acres!T39*'Machinery Operations'!$AK49</f>
        <v>0</v>
      </c>
      <c r="U40" s="75">
        <f>+Acres!U39*'Machinery Operations'!$AK49</f>
        <v>0</v>
      </c>
      <c r="V40" s="75">
        <f>+Acres!V39*'Machinery Operations'!$AK49</f>
        <v>0</v>
      </c>
      <c r="W40" s="75">
        <f>+Acres!W39*'Machinery Operations'!$AK49</f>
        <v>0</v>
      </c>
      <c r="X40" s="75">
        <f>+Acres!X39*'Machinery Operations'!$AK49</f>
        <v>0</v>
      </c>
      <c r="Y40" s="75">
        <f>+Acres!Y39*'Machinery Operations'!$AK49</f>
        <v>0</v>
      </c>
      <c r="Z40" s="75">
        <f>+Acres!Z39*'Machinery Operations'!$AK49</f>
        <v>0</v>
      </c>
      <c r="AA40" s="75">
        <f>+Acres!AA39*'Machinery Operations'!$AK49</f>
        <v>0</v>
      </c>
      <c r="AB40" s="75">
        <f>+Acres!AB39*'Machinery Operations'!$AK49</f>
        <v>0</v>
      </c>
      <c r="AC40" s="75">
        <f>+Acres!AC39*'Machinery Operations'!$AK49</f>
        <v>0</v>
      </c>
      <c r="AD40" s="75">
        <f>+Acres!AD39*'Machinery Operations'!$AK49</f>
        <v>0</v>
      </c>
      <c r="AE40" s="75">
        <f>+Acres!AE39*'Machinery Operations'!$AK49</f>
        <v>0</v>
      </c>
      <c r="AF40" s="75">
        <f>+Acres!AF39*'Machinery Operations'!$AK49</f>
        <v>0</v>
      </c>
      <c r="AG40" s="75">
        <f>+Acres!AG39*'Machinery Operations'!$AK49</f>
        <v>0</v>
      </c>
      <c r="AH40" s="75">
        <f>+Acres!AH39*'Machinery Operations'!$AK49</f>
        <v>0</v>
      </c>
      <c r="AI40" s="75">
        <f>+Acres!AI39*'Machinery Operations'!$AK49</f>
        <v>0</v>
      </c>
      <c r="AJ40" s="75">
        <f>+Acres!AJ39*'Machinery Operations'!$AK49</f>
        <v>0</v>
      </c>
      <c r="AK40" s="75">
        <f>+Acres!AK39*'Machinery Operations'!$AK49</f>
        <v>0</v>
      </c>
      <c r="AL40" s="75">
        <f>+Acres!AL39*'Machinery Operations'!$AK49</f>
        <v>0</v>
      </c>
      <c r="AM40" s="75">
        <f>+Acres!AM39*'Machinery Operations'!$AK49</f>
        <v>0</v>
      </c>
      <c r="AN40" s="75">
        <f>+Acres!AN39*'Machinery Operations'!$AK49</f>
        <v>0</v>
      </c>
      <c r="AO40" s="75">
        <f>+Acres!AO39*'Machinery Operations'!$AK49</f>
        <v>0</v>
      </c>
      <c r="AP40" s="75">
        <f>+Acres!AP39*'Machinery Operations'!$AK49</f>
        <v>0</v>
      </c>
      <c r="AQ40" s="75">
        <f>+Acres!AQ39*'Machinery Operations'!$AK49</f>
        <v>0</v>
      </c>
    </row>
    <row r="41" spans="1:43" ht="18.75" customHeight="1" x14ac:dyDescent="0.2">
      <c r="A41" s="3" t="str">
        <f>+'Machinery Operations'!A50</f>
        <v>Activity</v>
      </c>
      <c r="B41" s="3">
        <f>+'Machinery Operations'!B50</f>
        <v>0</v>
      </c>
      <c r="C41" s="3">
        <f>+'Machinery Operations'!C50</f>
        <v>0</v>
      </c>
      <c r="D41" s="75">
        <f>+Acres!D40*'Machinery Operations'!$AK50</f>
        <v>0</v>
      </c>
      <c r="E41" s="75">
        <f>+Acres!E40*'Machinery Operations'!$AK50</f>
        <v>0</v>
      </c>
      <c r="F41" s="75">
        <f>+Acres!F40*'Machinery Operations'!$AK50</f>
        <v>0</v>
      </c>
      <c r="G41" s="75">
        <f>+Acres!G40*'Machinery Operations'!$AK50</f>
        <v>0</v>
      </c>
      <c r="H41" s="75">
        <f>+Acres!H40*'Machinery Operations'!$AK50</f>
        <v>0</v>
      </c>
      <c r="I41" s="75">
        <f>+Acres!I40*'Machinery Operations'!$AK50</f>
        <v>0</v>
      </c>
      <c r="J41" s="75">
        <f>+Acres!J40*'Machinery Operations'!$AK50</f>
        <v>0</v>
      </c>
      <c r="K41" s="75">
        <f>+Acres!K40*'Machinery Operations'!$AK50</f>
        <v>0</v>
      </c>
      <c r="L41" s="75">
        <f>+Acres!L40*'Machinery Operations'!$AK50</f>
        <v>0</v>
      </c>
      <c r="M41" s="75">
        <f>+Acres!M40*'Machinery Operations'!$AK50</f>
        <v>0</v>
      </c>
      <c r="N41" s="75">
        <f>+Acres!N40*'Machinery Operations'!$AK50</f>
        <v>0</v>
      </c>
      <c r="O41" s="75">
        <f>+Acres!O40*'Machinery Operations'!$AK50</f>
        <v>0</v>
      </c>
      <c r="P41" s="75">
        <f>+Acres!P40*'Machinery Operations'!$AK50</f>
        <v>0</v>
      </c>
      <c r="Q41" s="75">
        <f>+Acres!Q40*'Machinery Operations'!$AK50</f>
        <v>0</v>
      </c>
      <c r="R41" s="75">
        <f>+Acres!R40*'Machinery Operations'!$AK50</f>
        <v>0</v>
      </c>
      <c r="S41" s="75">
        <f>+Acres!S40*'Machinery Operations'!$AK50</f>
        <v>0</v>
      </c>
      <c r="T41" s="75">
        <f>+Acres!T40*'Machinery Operations'!$AK50</f>
        <v>0</v>
      </c>
      <c r="U41" s="75">
        <f>+Acres!U40*'Machinery Operations'!$AK50</f>
        <v>0</v>
      </c>
      <c r="V41" s="75">
        <f>+Acres!V40*'Machinery Operations'!$AK50</f>
        <v>0</v>
      </c>
      <c r="W41" s="75">
        <f>+Acres!W40*'Machinery Operations'!$AK50</f>
        <v>0</v>
      </c>
      <c r="X41" s="75">
        <f>+Acres!X40*'Machinery Operations'!$AK50</f>
        <v>0</v>
      </c>
      <c r="Y41" s="75">
        <f>+Acres!Y40*'Machinery Operations'!$AK50</f>
        <v>0</v>
      </c>
      <c r="Z41" s="75">
        <f>+Acres!Z40*'Machinery Operations'!$AK50</f>
        <v>0</v>
      </c>
      <c r="AA41" s="75">
        <f>+Acres!AA40*'Machinery Operations'!$AK50</f>
        <v>0</v>
      </c>
      <c r="AB41" s="75">
        <f>+Acres!AB40*'Machinery Operations'!$AK50</f>
        <v>0</v>
      </c>
      <c r="AC41" s="75">
        <f>+Acres!AC40*'Machinery Operations'!$AK50</f>
        <v>0</v>
      </c>
      <c r="AD41" s="75">
        <f>+Acres!AD40*'Machinery Operations'!$AK50</f>
        <v>0</v>
      </c>
      <c r="AE41" s="75">
        <f>+Acres!AE40*'Machinery Operations'!$AK50</f>
        <v>0</v>
      </c>
      <c r="AF41" s="75">
        <f>+Acres!AF40*'Machinery Operations'!$AK50</f>
        <v>0</v>
      </c>
      <c r="AG41" s="75">
        <f>+Acres!AG40*'Machinery Operations'!$AK50</f>
        <v>0</v>
      </c>
      <c r="AH41" s="75">
        <f>+Acres!AH40*'Machinery Operations'!$AK50</f>
        <v>0</v>
      </c>
      <c r="AI41" s="75">
        <f>+Acres!AI40*'Machinery Operations'!$AK50</f>
        <v>0</v>
      </c>
      <c r="AJ41" s="75">
        <f>+Acres!AJ40*'Machinery Operations'!$AK50</f>
        <v>0</v>
      </c>
      <c r="AK41" s="75">
        <f>+Acres!AK40*'Machinery Operations'!$AK50</f>
        <v>0</v>
      </c>
      <c r="AL41" s="75">
        <f>+Acres!AL40*'Machinery Operations'!$AK50</f>
        <v>0</v>
      </c>
      <c r="AM41" s="75">
        <f>+Acres!AM40*'Machinery Operations'!$AK50</f>
        <v>0</v>
      </c>
      <c r="AN41" s="75">
        <f>+Acres!AN40*'Machinery Operations'!$AK50</f>
        <v>0</v>
      </c>
      <c r="AO41" s="75">
        <f>+Acres!AO40*'Machinery Operations'!$AK50</f>
        <v>0</v>
      </c>
      <c r="AP41" s="75">
        <f>+Acres!AP40*'Machinery Operations'!$AK50</f>
        <v>0</v>
      </c>
      <c r="AQ41" s="75">
        <f>+Acres!AQ40*'Machinery Operations'!$AK50</f>
        <v>0</v>
      </c>
    </row>
    <row r="42" spans="1:43" ht="18.75" customHeight="1" x14ac:dyDescent="0.2">
      <c r="A42" s="3" t="str">
        <f>+'Machinery Operations'!A51</f>
        <v>Activity</v>
      </c>
      <c r="B42" s="3">
        <f>+'Machinery Operations'!B51</f>
        <v>0</v>
      </c>
      <c r="C42" s="3">
        <f>+'Machinery Operations'!C51</f>
        <v>0</v>
      </c>
      <c r="D42" s="75">
        <f>+Acres!D41*'Machinery Operations'!$AK51</f>
        <v>0</v>
      </c>
      <c r="E42" s="75">
        <f>+Acres!E41*'Machinery Operations'!$AK51</f>
        <v>0</v>
      </c>
      <c r="F42" s="75">
        <f>+Acres!F41*'Machinery Operations'!$AK51</f>
        <v>0</v>
      </c>
      <c r="G42" s="75">
        <f>+Acres!G41*'Machinery Operations'!$AK51</f>
        <v>0</v>
      </c>
      <c r="H42" s="75">
        <f>+Acres!H41*'Machinery Operations'!$AK51</f>
        <v>0</v>
      </c>
      <c r="I42" s="75">
        <f>+Acres!I41*'Machinery Operations'!$AK51</f>
        <v>0</v>
      </c>
      <c r="J42" s="75">
        <f>+Acres!J41*'Machinery Operations'!$AK51</f>
        <v>0</v>
      </c>
      <c r="K42" s="75">
        <f>+Acres!K41*'Machinery Operations'!$AK51</f>
        <v>0</v>
      </c>
      <c r="L42" s="75">
        <f>+Acres!L41*'Machinery Operations'!$AK51</f>
        <v>0</v>
      </c>
      <c r="M42" s="75">
        <f>+Acres!M41*'Machinery Operations'!$AK51</f>
        <v>0</v>
      </c>
      <c r="N42" s="75">
        <f>+Acres!N41*'Machinery Operations'!$AK51</f>
        <v>0</v>
      </c>
      <c r="O42" s="75">
        <f>+Acres!O41*'Machinery Operations'!$AK51</f>
        <v>0</v>
      </c>
      <c r="P42" s="75">
        <f>+Acres!P41*'Machinery Operations'!$AK51</f>
        <v>0</v>
      </c>
      <c r="Q42" s="75">
        <f>+Acres!Q41*'Machinery Operations'!$AK51</f>
        <v>0</v>
      </c>
      <c r="R42" s="75">
        <f>+Acres!R41*'Machinery Operations'!$AK51</f>
        <v>0</v>
      </c>
      <c r="S42" s="75">
        <f>+Acres!S41*'Machinery Operations'!$AK51</f>
        <v>0</v>
      </c>
      <c r="T42" s="75">
        <f>+Acres!T41*'Machinery Operations'!$AK51</f>
        <v>0</v>
      </c>
      <c r="U42" s="75">
        <f>+Acres!U41*'Machinery Operations'!$AK51</f>
        <v>0</v>
      </c>
      <c r="V42" s="75">
        <f>+Acres!V41*'Machinery Operations'!$AK51</f>
        <v>0</v>
      </c>
      <c r="W42" s="75">
        <f>+Acres!W41*'Machinery Operations'!$AK51</f>
        <v>0</v>
      </c>
      <c r="X42" s="75">
        <f>+Acres!X41*'Machinery Operations'!$AK51</f>
        <v>0</v>
      </c>
      <c r="Y42" s="75">
        <f>+Acres!Y41*'Machinery Operations'!$AK51</f>
        <v>0</v>
      </c>
      <c r="Z42" s="75">
        <f>+Acres!Z41*'Machinery Operations'!$AK51</f>
        <v>0</v>
      </c>
      <c r="AA42" s="75">
        <f>+Acres!AA41*'Machinery Operations'!$AK51</f>
        <v>0</v>
      </c>
      <c r="AB42" s="75">
        <f>+Acres!AB41*'Machinery Operations'!$AK51</f>
        <v>0</v>
      </c>
      <c r="AC42" s="75">
        <f>+Acres!AC41*'Machinery Operations'!$AK51</f>
        <v>0</v>
      </c>
      <c r="AD42" s="75">
        <f>+Acres!AD41*'Machinery Operations'!$AK51</f>
        <v>0</v>
      </c>
      <c r="AE42" s="75">
        <f>+Acres!AE41*'Machinery Operations'!$AK51</f>
        <v>0</v>
      </c>
      <c r="AF42" s="75">
        <f>+Acres!AF41*'Machinery Operations'!$AK51</f>
        <v>0</v>
      </c>
      <c r="AG42" s="75">
        <f>+Acres!AG41*'Machinery Operations'!$AK51</f>
        <v>0</v>
      </c>
      <c r="AH42" s="75">
        <f>+Acres!AH41*'Machinery Operations'!$AK51</f>
        <v>0</v>
      </c>
      <c r="AI42" s="75">
        <f>+Acres!AI41*'Machinery Operations'!$AK51</f>
        <v>0</v>
      </c>
      <c r="AJ42" s="75">
        <f>+Acres!AJ41*'Machinery Operations'!$AK51</f>
        <v>0</v>
      </c>
      <c r="AK42" s="75">
        <f>+Acres!AK41*'Machinery Operations'!$AK51</f>
        <v>0</v>
      </c>
      <c r="AL42" s="75">
        <f>+Acres!AL41*'Machinery Operations'!$AK51</f>
        <v>0</v>
      </c>
      <c r="AM42" s="75">
        <f>+Acres!AM41*'Machinery Operations'!$AK51</f>
        <v>0</v>
      </c>
      <c r="AN42" s="75">
        <f>+Acres!AN41*'Machinery Operations'!$AK51</f>
        <v>0</v>
      </c>
      <c r="AO42" s="75">
        <f>+Acres!AO41*'Machinery Operations'!$AK51</f>
        <v>0</v>
      </c>
      <c r="AP42" s="75">
        <f>+Acres!AP41*'Machinery Operations'!$AK51</f>
        <v>0</v>
      </c>
      <c r="AQ42" s="75">
        <f>+Acres!AQ41*'Machinery Operations'!$AK51</f>
        <v>0</v>
      </c>
    </row>
    <row r="43" spans="1:43" ht="18.75" customHeight="1" x14ac:dyDescent="0.2">
      <c r="A43" s="3" t="str">
        <f>+'Machinery Operations'!A52</f>
        <v>Activity</v>
      </c>
      <c r="B43" s="3">
        <f>+'Machinery Operations'!B52</f>
        <v>0</v>
      </c>
      <c r="C43" s="3">
        <f>+'Machinery Operations'!C52</f>
        <v>0</v>
      </c>
      <c r="D43" s="75">
        <f>+Acres!D42*'Machinery Operations'!$AK52</f>
        <v>0</v>
      </c>
      <c r="E43" s="75">
        <f>+Acres!E42*'Machinery Operations'!$AK52</f>
        <v>0</v>
      </c>
      <c r="F43" s="75">
        <f>+Acres!F42*'Machinery Operations'!$AK52</f>
        <v>0</v>
      </c>
      <c r="G43" s="75">
        <f>+Acres!G42*'Machinery Operations'!$AK52</f>
        <v>0</v>
      </c>
      <c r="H43" s="75">
        <f>+Acres!H42*'Machinery Operations'!$AK52</f>
        <v>0</v>
      </c>
      <c r="I43" s="75">
        <f>+Acres!I42*'Machinery Operations'!$AK52</f>
        <v>0</v>
      </c>
      <c r="J43" s="75">
        <f>+Acres!J42*'Machinery Operations'!$AK52</f>
        <v>0</v>
      </c>
      <c r="K43" s="75">
        <f>+Acres!K42*'Machinery Operations'!$AK52</f>
        <v>0</v>
      </c>
      <c r="L43" s="75">
        <f>+Acres!L42*'Machinery Operations'!$AK52</f>
        <v>0</v>
      </c>
      <c r="M43" s="75">
        <f>+Acres!M42*'Machinery Operations'!$AK52</f>
        <v>0</v>
      </c>
      <c r="N43" s="75">
        <f>+Acres!N42*'Machinery Operations'!$AK52</f>
        <v>0</v>
      </c>
      <c r="O43" s="75">
        <f>+Acres!O42*'Machinery Operations'!$AK52</f>
        <v>0</v>
      </c>
      <c r="P43" s="75">
        <f>+Acres!P42*'Machinery Operations'!$AK52</f>
        <v>0</v>
      </c>
      <c r="Q43" s="75">
        <f>+Acres!Q42*'Machinery Operations'!$AK52</f>
        <v>0</v>
      </c>
      <c r="R43" s="75">
        <f>+Acres!R42*'Machinery Operations'!$AK52</f>
        <v>0</v>
      </c>
      <c r="S43" s="75">
        <f>+Acres!S42*'Machinery Operations'!$AK52</f>
        <v>0</v>
      </c>
      <c r="T43" s="75">
        <f>+Acres!T42*'Machinery Operations'!$AK52</f>
        <v>0</v>
      </c>
      <c r="U43" s="75">
        <f>+Acres!U42*'Machinery Operations'!$AK52</f>
        <v>0</v>
      </c>
      <c r="V43" s="75">
        <f>+Acres!V42*'Machinery Operations'!$AK52</f>
        <v>0</v>
      </c>
      <c r="W43" s="75">
        <f>+Acres!W42*'Machinery Operations'!$AK52</f>
        <v>0</v>
      </c>
      <c r="X43" s="75">
        <f>+Acres!X42*'Machinery Operations'!$AK52</f>
        <v>0</v>
      </c>
      <c r="Y43" s="75">
        <f>+Acres!Y42*'Machinery Operations'!$AK52</f>
        <v>0</v>
      </c>
      <c r="Z43" s="75">
        <f>+Acres!Z42*'Machinery Operations'!$AK52</f>
        <v>0</v>
      </c>
      <c r="AA43" s="75">
        <f>+Acres!AA42*'Machinery Operations'!$AK52</f>
        <v>0</v>
      </c>
      <c r="AB43" s="75">
        <f>+Acres!AB42*'Machinery Operations'!$AK52</f>
        <v>0</v>
      </c>
      <c r="AC43" s="75">
        <f>+Acres!AC42*'Machinery Operations'!$AK52</f>
        <v>0</v>
      </c>
      <c r="AD43" s="75">
        <f>+Acres!AD42*'Machinery Operations'!$AK52</f>
        <v>0</v>
      </c>
      <c r="AE43" s="75">
        <f>+Acres!AE42*'Machinery Operations'!$AK52</f>
        <v>0</v>
      </c>
      <c r="AF43" s="75">
        <f>+Acres!AF42*'Machinery Operations'!$AK52</f>
        <v>0</v>
      </c>
      <c r="AG43" s="75">
        <f>+Acres!AG42*'Machinery Operations'!$AK52</f>
        <v>0</v>
      </c>
      <c r="AH43" s="75">
        <f>+Acres!AH42*'Machinery Operations'!$AK52</f>
        <v>0</v>
      </c>
      <c r="AI43" s="75">
        <f>+Acres!AI42*'Machinery Operations'!$AK52</f>
        <v>0</v>
      </c>
      <c r="AJ43" s="75">
        <f>+Acres!AJ42*'Machinery Operations'!$AK52</f>
        <v>0</v>
      </c>
      <c r="AK43" s="75">
        <f>+Acres!AK42*'Machinery Operations'!$AK52</f>
        <v>0</v>
      </c>
      <c r="AL43" s="75">
        <f>+Acres!AL42*'Machinery Operations'!$AK52</f>
        <v>0</v>
      </c>
      <c r="AM43" s="75">
        <f>+Acres!AM42*'Machinery Operations'!$AK52</f>
        <v>0</v>
      </c>
      <c r="AN43" s="75">
        <f>+Acres!AN42*'Machinery Operations'!$AK52</f>
        <v>0</v>
      </c>
      <c r="AO43" s="75">
        <f>+Acres!AO42*'Machinery Operations'!$AK52</f>
        <v>0</v>
      </c>
      <c r="AP43" s="75">
        <f>+Acres!AP42*'Machinery Operations'!$AK52</f>
        <v>0</v>
      </c>
      <c r="AQ43" s="75">
        <f>+Acres!AQ42*'Machinery Operations'!$AK52</f>
        <v>0</v>
      </c>
    </row>
    <row r="44" spans="1:43" ht="18.75" customHeight="1" x14ac:dyDescent="0.2">
      <c r="A44" s="3" t="str">
        <f>+'Machinery Operations'!A53</f>
        <v>Activity</v>
      </c>
      <c r="B44" s="3">
        <f>+'Machinery Operations'!B53</f>
        <v>0</v>
      </c>
      <c r="C44" s="3">
        <f>+'Machinery Operations'!C53</f>
        <v>0</v>
      </c>
      <c r="D44" s="75">
        <f>+Acres!D43*'Machinery Operations'!$AK53</f>
        <v>0</v>
      </c>
      <c r="E44" s="75">
        <f>+Acres!E43*'Machinery Operations'!$AK53</f>
        <v>0</v>
      </c>
      <c r="F44" s="75">
        <f>+Acres!F43*'Machinery Operations'!$AK53</f>
        <v>0</v>
      </c>
      <c r="G44" s="75">
        <f>+Acres!G43*'Machinery Operations'!$AK53</f>
        <v>0</v>
      </c>
      <c r="H44" s="75">
        <f>+Acres!H43*'Machinery Operations'!$AK53</f>
        <v>0</v>
      </c>
      <c r="I44" s="75">
        <f>+Acres!I43*'Machinery Operations'!$AK53</f>
        <v>0</v>
      </c>
      <c r="J44" s="75">
        <f>+Acres!J43*'Machinery Operations'!$AK53</f>
        <v>0</v>
      </c>
      <c r="K44" s="75">
        <f>+Acres!K43*'Machinery Operations'!$AK53</f>
        <v>0</v>
      </c>
      <c r="L44" s="75">
        <f>+Acres!L43*'Machinery Operations'!$AK53</f>
        <v>0</v>
      </c>
      <c r="M44" s="75">
        <f>+Acres!M43*'Machinery Operations'!$AK53</f>
        <v>0</v>
      </c>
      <c r="N44" s="75">
        <f>+Acres!N43*'Machinery Operations'!$AK53</f>
        <v>0</v>
      </c>
      <c r="O44" s="75">
        <f>+Acres!O43*'Machinery Operations'!$AK53</f>
        <v>0</v>
      </c>
      <c r="P44" s="75">
        <f>+Acres!P43*'Machinery Operations'!$AK53</f>
        <v>0</v>
      </c>
      <c r="Q44" s="75">
        <f>+Acres!Q43*'Machinery Operations'!$AK53</f>
        <v>0</v>
      </c>
      <c r="R44" s="75">
        <f>+Acres!R43*'Machinery Operations'!$AK53</f>
        <v>0</v>
      </c>
      <c r="S44" s="75">
        <f>+Acres!S43*'Machinery Operations'!$AK53</f>
        <v>0</v>
      </c>
      <c r="T44" s="75">
        <f>+Acres!T43*'Machinery Operations'!$AK53</f>
        <v>0</v>
      </c>
      <c r="U44" s="75">
        <f>+Acres!U43*'Machinery Operations'!$AK53</f>
        <v>0</v>
      </c>
      <c r="V44" s="75">
        <f>+Acres!V43*'Machinery Operations'!$AK53</f>
        <v>0</v>
      </c>
      <c r="W44" s="75">
        <f>+Acres!W43*'Machinery Operations'!$AK53</f>
        <v>0</v>
      </c>
      <c r="X44" s="75">
        <f>+Acres!X43*'Machinery Operations'!$AK53</f>
        <v>0</v>
      </c>
      <c r="Y44" s="75">
        <f>+Acres!Y43*'Machinery Operations'!$AK53</f>
        <v>0</v>
      </c>
      <c r="Z44" s="75">
        <f>+Acres!Z43*'Machinery Operations'!$AK53</f>
        <v>0</v>
      </c>
      <c r="AA44" s="75">
        <f>+Acres!AA43*'Machinery Operations'!$AK53</f>
        <v>0</v>
      </c>
      <c r="AB44" s="75">
        <f>+Acres!AB43*'Machinery Operations'!$AK53</f>
        <v>0</v>
      </c>
      <c r="AC44" s="75">
        <f>+Acres!AC43*'Machinery Operations'!$AK53</f>
        <v>0</v>
      </c>
      <c r="AD44" s="75">
        <f>+Acres!AD43*'Machinery Operations'!$AK53</f>
        <v>0</v>
      </c>
      <c r="AE44" s="75">
        <f>+Acres!AE43*'Machinery Operations'!$AK53</f>
        <v>0</v>
      </c>
      <c r="AF44" s="75">
        <f>+Acres!AF43*'Machinery Operations'!$AK53</f>
        <v>0</v>
      </c>
      <c r="AG44" s="75">
        <f>+Acres!AG43*'Machinery Operations'!$AK53</f>
        <v>0</v>
      </c>
      <c r="AH44" s="75">
        <f>+Acres!AH43*'Machinery Operations'!$AK53</f>
        <v>0</v>
      </c>
      <c r="AI44" s="75">
        <f>+Acres!AI43*'Machinery Operations'!$AK53</f>
        <v>0</v>
      </c>
      <c r="AJ44" s="75">
        <f>+Acres!AJ43*'Machinery Operations'!$AK53</f>
        <v>0</v>
      </c>
      <c r="AK44" s="75">
        <f>+Acres!AK43*'Machinery Operations'!$AK53</f>
        <v>0</v>
      </c>
      <c r="AL44" s="75">
        <f>+Acres!AL43*'Machinery Operations'!$AK53</f>
        <v>0</v>
      </c>
      <c r="AM44" s="75">
        <f>+Acres!AM43*'Machinery Operations'!$AK53</f>
        <v>0</v>
      </c>
      <c r="AN44" s="75">
        <f>+Acres!AN43*'Machinery Operations'!$AK53</f>
        <v>0</v>
      </c>
      <c r="AO44" s="75">
        <f>+Acres!AO43*'Machinery Operations'!$AK53</f>
        <v>0</v>
      </c>
      <c r="AP44" s="75">
        <f>+Acres!AP43*'Machinery Operations'!$AK53</f>
        <v>0</v>
      </c>
      <c r="AQ44" s="75">
        <f>+Acres!AQ43*'Machinery Operations'!$AK53</f>
        <v>0</v>
      </c>
    </row>
    <row r="45" spans="1:43" ht="18.75" customHeight="1" x14ac:dyDescent="0.2">
      <c r="A45" s="3" t="str">
        <f>+'Machinery Operations'!A54</f>
        <v>Activity</v>
      </c>
      <c r="B45" s="3">
        <f>+'Machinery Operations'!B54</f>
        <v>0</v>
      </c>
      <c r="C45" s="3">
        <f>+'Machinery Operations'!C54</f>
        <v>0</v>
      </c>
      <c r="D45" s="75">
        <f>+Acres!D44*'Machinery Operations'!$AK54</f>
        <v>0</v>
      </c>
      <c r="E45" s="75">
        <f>+Acres!E44*'Machinery Operations'!$AK54</f>
        <v>0</v>
      </c>
      <c r="F45" s="75">
        <f>+Acres!F44*'Machinery Operations'!$AK54</f>
        <v>0</v>
      </c>
      <c r="G45" s="75">
        <f>+Acres!G44*'Machinery Operations'!$AK54</f>
        <v>0</v>
      </c>
      <c r="H45" s="75">
        <f>+Acres!H44*'Machinery Operations'!$AK54</f>
        <v>0</v>
      </c>
      <c r="I45" s="75">
        <f>+Acres!I44*'Machinery Operations'!$AK54</f>
        <v>0</v>
      </c>
      <c r="J45" s="75">
        <f>+Acres!J44*'Machinery Operations'!$AK54</f>
        <v>0</v>
      </c>
      <c r="K45" s="75">
        <f>+Acres!K44*'Machinery Operations'!$AK54</f>
        <v>0</v>
      </c>
      <c r="L45" s="75">
        <f>+Acres!L44*'Machinery Operations'!$AK54</f>
        <v>0</v>
      </c>
      <c r="M45" s="75">
        <f>+Acres!M44*'Machinery Operations'!$AK54</f>
        <v>0</v>
      </c>
      <c r="N45" s="75">
        <f>+Acres!N44*'Machinery Operations'!$AK54</f>
        <v>0</v>
      </c>
      <c r="O45" s="75">
        <f>+Acres!O44*'Machinery Operations'!$AK54</f>
        <v>0</v>
      </c>
      <c r="P45" s="75">
        <f>+Acres!P44*'Machinery Operations'!$AK54</f>
        <v>0</v>
      </c>
      <c r="Q45" s="75">
        <f>+Acres!Q44*'Machinery Operations'!$AK54</f>
        <v>0</v>
      </c>
      <c r="R45" s="75">
        <f>+Acres!R44*'Machinery Operations'!$AK54</f>
        <v>0</v>
      </c>
      <c r="S45" s="75">
        <f>+Acres!S44*'Machinery Operations'!$AK54</f>
        <v>0</v>
      </c>
      <c r="T45" s="75">
        <f>+Acres!T44*'Machinery Operations'!$AK54</f>
        <v>0</v>
      </c>
      <c r="U45" s="75">
        <f>+Acres!U44*'Machinery Operations'!$AK54</f>
        <v>0</v>
      </c>
      <c r="V45" s="75">
        <f>+Acres!V44*'Machinery Operations'!$AK54</f>
        <v>0</v>
      </c>
      <c r="W45" s="75">
        <f>+Acres!W44*'Machinery Operations'!$AK54</f>
        <v>0</v>
      </c>
      <c r="X45" s="75">
        <f>+Acres!X44*'Machinery Operations'!$AK54</f>
        <v>0</v>
      </c>
      <c r="Y45" s="75">
        <f>+Acres!Y44*'Machinery Operations'!$AK54</f>
        <v>0</v>
      </c>
      <c r="Z45" s="75">
        <f>+Acres!Z44*'Machinery Operations'!$AK54</f>
        <v>0</v>
      </c>
      <c r="AA45" s="75">
        <f>+Acres!AA44*'Machinery Operations'!$AK54</f>
        <v>0</v>
      </c>
      <c r="AB45" s="75">
        <f>+Acres!AB44*'Machinery Operations'!$AK54</f>
        <v>0</v>
      </c>
      <c r="AC45" s="75">
        <f>+Acres!AC44*'Machinery Operations'!$AK54</f>
        <v>0</v>
      </c>
      <c r="AD45" s="75">
        <f>+Acres!AD44*'Machinery Operations'!$AK54</f>
        <v>0</v>
      </c>
      <c r="AE45" s="75">
        <f>+Acres!AE44*'Machinery Operations'!$AK54</f>
        <v>0</v>
      </c>
      <c r="AF45" s="75">
        <f>+Acres!AF44*'Machinery Operations'!$AK54</f>
        <v>0</v>
      </c>
      <c r="AG45" s="75">
        <f>+Acres!AG44*'Machinery Operations'!$AK54</f>
        <v>0</v>
      </c>
      <c r="AH45" s="75">
        <f>+Acres!AH44*'Machinery Operations'!$AK54</f>
        <v>0</v>
      </c>
      <c r="AI45" s="75">
        <f>+Acres!AI44*'Machinery Operations'!$AK54</f>
        <v>0</v>
      </c>
      <c r="AJ45" s="75">
        <f>+Acres!AJ44*'Machinery Operations'!$AK54</f>
        <v>0</v>
      </c>
      <c r="AK45" s="75">
        <f>+Acres!AK44*'Machinery Operations'!$AK54</f>
        <v>0</v>
      </c>
      <c r="AL45" s="75">
        <f>+Acres!AL44*'Machinery Operations'!$AK54</f>
        <v>0</v>
      </c>
      <c r="AM45" s="75">
        <f>+Acres!AM44*'Machinery Operations'!$AK54</f>
        <v>0</v>
      </c>
      <c r="AN45" s="75">
        <f>+Acres!AN44*'Machinery Operations'!$AK54</f>
        <v>0</v>
      </c>
      <c r="AO45" s="75">
        <f>+Acres!AO44*'Machinery Operations'!$AK54</f>
        <v>0</v>
      </c>
      <c r="AP45" s="75">
        <f>+Acres!AP44*'Machinery Operations'!$AK54</f>
        <v>0</v>
      </c>
      <c r="AQ45" s="75">
        <f>+Acres!AQ44*'Machinery Operations'!$AK54</f>
        <v>0</v>
      </c>
    </row>
    <row r="46" spans="1:43" ht="18.75" customHeight="1" x14ac:dyDescent="0.2">
      <c r="A46" s="3" t="str">
        <f>+'Machinery Operations'!A55</f>
        <v>Activity</v>
      </c>
      <c r="B46" s="3">
        <f>+'Machinery Operations'!B55</f>
        <v>0</v>
      </c>
      <c r="C46" s="3">
        <f>+'Machinery Operations'!C55</f>
        <v>0</v>
      </c>
      <c r="D46" s="75">
        <f>+Acres!D45*'Machinery Operations'!$AK55</f>
        <v>0</v>
      </c>
      <c r="E46" s="75">
        <f>+Acres!E45*'Machinery Operations'!$AK55</f>
        <v>0</v>
      </c>
      <c r="F46" s="75">
        <f>+Acres!F45*'Machinery Operations'!$AK55</f>
        <v>0</v>
      </c>
      <c r="G46" s="75">
        <f>+Acres!G45*'Machinery Operations'!$AK55</f>
        <v>0</v>
      </c>
      <c r="H46" s="75">
        <f>+Acres!H45*'Machinery Operations'!$AK55</f>
        <v>0</v>
      </c>
      <c r="I46" s="75">
        <f>+Acres!I45*'Machinery Operations'!$AK55</f>
        <v>0</v>
      </c>
      <c r="J46" s="75">
        <f>+Acres!J45*'Machinery Operations'!$AK55</f>
        <v>0</v>
      </c>
      <c r="K46" s="75">
        <f>+Acres!K45*'Machinery Operations'!$AK55</f>
        <v>0</v>
      </c>
      <c r="L46" s="75">
        <f>+Acres!L45*'Machinery Operations'!$AK55</f>
        <v>0</v>
      </c>
      <c r="M46" s="75">
        <f>+Acres!M45*'Machinery Operations'!$AK55</f>
        <v>0</v>
      </c>
      <c r="N46" s="75">
        <f>+Acres!N45*'Machinery Operations'!$AK55</f>
        <v>0</v>
      </c>
      <c r="O46" s="75">
        <f>+Acres!O45*'Machinery Operations'!$AK55</f>
        <v>0</v>
      </c>
      <c r="P46" s="75">
        <f>+Acres!P45*'Machinery Operations'!$AK55</f>
        <v>0</v>
      </c>
      <c r="Q46" s="75">
        <f>+Acres!Q45*'Machinery Operations'!$AK55</f>
        <v>0</v>
      </c>
      <c r="R46" s="75">
        <f>+Acres!R45*'Machinery Operations'!$AK55</f>
        <v>0</v>
      </c>
      <c r="S46" s="75">
        <f>+Acres!S45*'Machinery Operations'!$AK55</f>
        <v>0</v>
      </c>
      <c r="T46" s="75">
        <f>+Acres!T45*'Machinery Operations'!$AK55</f>
        <v>0</v>
      </c>
      <c r="U46" s="75">
        <f>+Acres!U45*'Machinery Operations'!$AK55</f>
        <v>0</v>
      </c>
      <c r="V46" s="75">
        <f>+Acres!V45*'Machinery Operations'!$AK55</f>
        <v>0</v>
      </c>
      <c r="W46" s="75">
        <f>+Acres!W45*'Machinery Operations'!$AK55</f>
        <v>0</v>
      </c>
      <c r="X46" s="75">
        <f>+Acres!X45*'Machinery Operations'!$AK55</f>
        <v>0</v>
      </c>
      <c r="Y46" s="75">
        <f>+Acres!Y45*'Machinery Operations'!$AK55</f>
        <v>0</v>
      </c>
      <c r="Z46" s="75">
        <f>+Acres!Z45*'Machinery Operations'!$AK55</f>
        <v>0</v>
      </c>
      <c r="AA46" s="75">
        <f>+Acres!AA45*'Machinery Operations'!$AK55</f>
        <v>0</v>
      </c>
      <c r="AB46" s="75">
        <f>+Acres!AB45*'Machinery Operations'!$AK55</f>
        <v>0</v>
      </c>
      <c r="AC46" s="75">
        <f>+Acres!AC45*'Machinery Operations'!$AK55</f>
        <v>0</v>
      </c>
      <c r="AD46" s="75">
        <f>+Acres!AD45*'Machinery Operations'!$AK55</f>
        <v>0</v>
      </c>
      <c r="AE46" s="75">
        <f>+Acres!AE45*'Machinery Operations'!$AK55</f>
        <v>0</v>
      </c>
      <c r="AF46" s="75">
        <f>+Acres!AF45*'Machinery Operations'!$AK55</f>
        <v>0</v>
      </c>
      <c r="AG46" s="75">
        <f>+Acres!AG45*'Machinery Operations'!$AK55</f>
        <v>0</v>
      </c>
      <c r="AH46" s="75">
        <f>+Acres!AH45*'Machinery Operations'!$AK55</f>
        <v>0</v>
      </c>
      <c r="AI46" s="75">
        <f>+Acres!AI45*'Machinery Operations'!$AK55</f>
        <v>0</v>
      </c>
      <c r="AJ46" s="75">
        <f>+Acres!AJ45*'Machinery Operations'!$AK55</f>
        <v>0</v>
      </c>
      <c r="AK46" s="75">
        <f>+Acres!AK45*'Machinery Operations'!$AK55</f>
        <v>0</v>
      </c>
      <c r="AL46" s="75">
        <f>+Acres!AL45*'Machinery Operations'!$AK55</f>
        <v>0</v>
      </c>
      <c r="AM46" s="75">
        <f>+Acres!AM45*'Machinery Operations'!$AK55</f>
        <v>0</v>
      </c>
      <c r="AN46" s="75">
        <f>+Acres!AN45*'Machinery Operations'!$AK55</f>
        <v>0</v>
      </c>
      <c r="AO46" s="75">
        <f>+Acres!AO45*'Machinery Operations'!$AK55</f>
        <v>0</v>
      </c>
      <c r="AP46" s="75">
        <f>+Acres!AP45*'Machinery Operations'!$AK55</f>
        <v>0</v>
      </c>
      <c r="AQ46" s="75">
        <f>+Acres!AQ45*'Machinery Operations'!$AK55</f>
        <v>0</v>
      </c>
    </row>
    <row r="47" spans="1:43" ht="16.5" customHeight="1" x14ac:dyDescent="0.2">
      <c r="A47" s="3" t="str">
        <f>+'Machinery Operations'!A56</f>
        <v>Activity</v>
      </c>
      <c r="B47" s="3">
        <f>+'Machinery Operations'!B56</f>
        <v>0</v>
      </c>
      <c r="C47" s="3">
        <f>+'Machinery Operations'!C56</f>
        <v>0</v>
      </c>
      <c r="D47" s="75">
        <f>+Acres!D46*'Machinery Operations'!$AK56</f>
        <v>0</v>
      </c>
      <c r="E47" s="75">
        <f>+Acres!E46*'Machinery Operations'!$AK56</f>
        <v>0</v>
      </c>
      <c r="F47" s="75">
        <f>+Acres!F46*'Machinery Operations'!$AK56</f>
        <v>0</v>
      </c>
      <c r="G47" s="75">
        <f>+Acres!G46*'Machinery Operations'!$AK56</f>
        <v>0</v>
      </c>
      <c r="H47" s="75">
        <f>+Acres!H46*'Machinery Operations'!$AK56</f>
        <v>0</v>
      </c>
      <c r="I47" s="75">
        <f>+Acres!I46*'Machinery Operations'!$AK56</f>
        <v>0</v>
      </c>
      <c r="J47" s="75">
        <f>+Acres!J46*'Machinery Operations'!$AK56</f>
        <v>0</v>
      </c>
      <c r="K47" s="75">
        <f>+Acres!K46*'Machinery Operations'!$AK56</f>
        <v>0</v>
      </c>
      <c r="L47" s="75">
        <f>+Acres!L46*'Machinery Operations'!$AK56</f>
        <v>0</v>
      </c>
      <c r="M47" s="75">
        <f>+Acres!M46*'Machinery Operations'!$AK56</f>
        <v>0</v>
      </c>
      <c r="N47" s="75">
        <f>+Acres!N46*'Machinery Operations'!$AK56</f>
        <v>0</v>
      </c>
      <c r="O47" s="75">
        <f>+Acres!O46*'Machinery Operations'!$AK56</f>
        <v>0</v>
      </c>
      <c r="P47" s="75">
        <f>+Acres!P46*'Machinery Operations'!$AK56</f>
        <v>0</v>
      </c>
      <c r="Q47" s="75">
        <f>+Acres!Q46*'Machinery Operations'!$AK56</f>
        <v>0</v>
      </c>
      <c r="R47" s="75">
        <f>+Acres!R46*'Machinery Operations'!$AK56</f>
        <v>0</v>
      </c>
      <c r="S47" s="75">
        <f>+Acres!S46*'Machinery Operations'!$AK56</f>
        <v>0</v>
      </c>
      <c r="T47" s="75">
        <f>+Acres!T46*'Machinery Operations'!$AK56</f>
        <v>0</v>
      </c>
      <c r="U47" s="75">
        <f>+Acres!U46*'Machinery Operations'!$AK56</f>
        <v>0</v>
      </c>
      <c r="V47" s="75">
        <f>+Acres!V46*'Machinery Operations'!$AK56</f>
        <v>0</v>
      </c>
      <c r="W47" s="75">
        <f>+Acres!W46*'Machinery Operations'!$AK56</f>
        <v>0</v>
      </c>
      <c r="X47" s="75">
        <f>+Acres!X46*'Machinery Operations'!$AK56</f>
        <v>0</v>
      </c>
      <c r="Y47" s="75">
        <f>+Acres!Y46*'Machinery Operations'!$AK56</f>
        <v>0</v>
      </c>
      <c r="Z47" s="75">
        <f>+Acres!Z46*'Machinery Operations'!$AK56</f>
        <v>0</v>
      </c>
      <c r="AA47" s="75">
        <f>+Acres!AA46*'Machinery Operations'!$AK56</f>
        <v>0</v>
      </c>
      <c r="AB47" s="75">
        <f>+Acres!AB46*'Machinery Operations'!$AK56</f>
        <v>0</v>
      </c>
      <c r="AC47" s="75">
        <f>+Acres!AC46*'Machinery Operations'!$AK56</f>
        <v>0</v>
      </c>
      <c r="AD47" s="75">
        <f>+Acres!AD46*'Machinery Operations'!$AK56</f>
        <v>0</v>
      </c>
      <c r="AE47" s="75">
        <f>+Acres!AE46*'Machinery Operations'!$AK56</f>
        <v>0</v>
      </c>
      <c r="AF47" s="75">
        <f>+Acres!AF46*'Machinery Operations'!$AK56</f>
        <v>0</v>
      </c>
      <c r="AG47" s="75">
        <f>+Acres!AG46*'Machinery Operations'!$AK56</f>
        <v>0</v>
      </c>
      <c r="AH47" s="75">
        <f>+Acres!AH46*'Machinery Operations'!$AK56</f>
        <v>0</v>
      </c>
      <c r="AI47" s="75">
        <f>+Acres!AI46*'Machinery Operations'!$AK56</f>
        <v>0</v>
      </c>
      <c r="AJ47" s="75">
        <f>+Acres!AJ46*'Machinery Operations'!$AK56</f>
        <v>0</v>
      </c>
      <c r="AK47" s="75">
        <f>+Acres!AK46*'Machinery Operations'!$AK56</f>
        <v>0</v>
      </c>
      <c r="AL47" s="75">
        <f>+Acres!AL46*'Machinery Operations'!$AK56</f>
        <v>0</v>
      </c>
      <c r="AM47" s="75">
        <f>+Acres!AM46*'Machinery Operations'!$AK56</f>
        <v>0</v>
      </c>
      <c r="AN47" s="75">
        <f>+Acres!AN46*'Machinery Operations'!$AK56</f>
        <v>0</v>
      </c>
      <c r="AO47" s="75">
        <f>+Acres!AO46*'Machinery Operations'!$AK56</f>
        <v>0</v>
      </c>
      <c r="AP47" s="75">
        <f>+Acres!AP46*'Machinery Operations'!$AK56</f>
        <v>0</v>
      </c>
      <c r="AQ47" s="75">
        <f>+Acres!AQ46*'Machinery Operations'!$AK56</f>
        <v>0</v>
      </c>
    </row>
    <row r="48" spans="1:43" ht="16.5" customHeight="1" x14ac:dyDescent="0.2">
      <c r="A48" s="3" t="str">
        <f>+'Machinery Operations'!A57</f>
        <v>Activity</v>
      </c>
      <c r="B48" s="3">
        <f>+'Machinery Operations'!B57</f>
        <v>0</v>
      </c>
      <c r="C48" s="3">
        <f>+'Machinery Operations'!C57</f>
        <v>0</v>
      </c>
      <c r="D48" s="75">
        <f>+Acres!D47*'Machinery Operations'!$AK57</f>
        <v>0</v>
      </c>
      <c r="E48" s="75">
        <f>+Acres!E47*'Machinery Operations'!$AK57</f>
        <v>0</v>
      </c>
      <c r="F48" s="75">
        <f>+Acres!F47*'Machinery Operations'!$AK57</f>
        <v>0</v>
      </c>
      <c r="G48" s="75">
        <f>+Acres!G47*'Machinery Operations'!$AK57</f>
        <v>0</v>
      </c>
      <c r="H48" s="75">
        <f>+Acres!H47*'Machinery Operations'!$AK57</f>
        <v>0</v>
      </c>
      <c r="I48" s="75">
        <f>+Acres!I47*'Machinery Operations'!$AK57</f>
        <v>0</v>
      </c>
      <c r="J48" s="75">
        <f>+Acres!J47*'Machinery Operations'!$AK57</f>
        <v>0</v>
      </c>
      <c r="K48" s="75">
        <f>+Acres!K47*'Machinery Operations'!$AK57</f>
        <v>0</v>
      </c>
      <c r="L48" s="75">
        <f>+Acres!L47*'Machinery Operations'!$AK57</f>
        <v>0</v>
      </c>
      <c r="M48" s="75">
        <f>+Acres!M47*'Machinery Operations'!$AK57</f>
        <v>0</v>
      </c>
      <c r="N48" s="75">
        <f>+Acres!N47*'Machinery Operations'!$AK57</f>
        <v>0</v>
      </c>
      <c r="O48" s="75">
        <f>+Acres!O47*'Machinery Operations'!$AK57</f>
        <v>0</v>
      </c>
      <c r="P48" s="75">
        <f>+Acres!P47*'Machinery Operations'!$AK57</f>
        <v>0</v>
      </c>
      <c r="Q48" s="75">
        <f>+Acres!Q47*'Machinery Operations'!$AK57</f>
        <v>0</v>
      </c>
      <c r="R48" s="75">
        <f>+Acres!R47*'Machinery Operations'!$AK57</f>
        <v>0</v>
      </c>
      <c r="S48" s="75">
        <f>+Acres!S47*'Machinery Operations'!$AK57</f>
        <v>0</v>
      </c>
      <c r="T48" s="75">
        <f>+Acres!T47*'Machinery Operations'!$AK57</f>
        <v>0</v>
      </c>
      <c r="U48" s="75">
        <f>+Acres!U47*'Machinery Operations'!$AK57</f>
        <v>0</v>
      </c>
      <c r="V48" s="75">
        <f>+Acres!V47*'Machinery Operations'!$AK57</f>
        <v>0</v>
      </c>
      <c r="W48" s="75">
        <f>+Acres!W47*'Machinery Operations'!$AK57</f>
        <v>0</v>
      </c>
      <c r="X48" s="75">
        <f>+Acres!X47*'Machinery Operations'!$AK57</f>
        <v>0</v>
      </c>
      <c r="Y48" s="75">
        <f>+Acres!Y47*'Machinery Operations'!$AK57</f>
        <v>0</v>
      </c>
      <c r="Z48" s="75">
        <f>+Acres!Z47*'Machinery Operations'!$AK57</f>
        <v>0</v>
      </c>
      <c r="AA48" s="75">
        <f>+Acres!AA47*'Machinery Operations'!$AK57</f>
        <v>0</v>
      </c>
      <c r="AB48" s="75">
        <f>+Acres!AB47*'Machinery Operations'!$AK57</f>
        <v>0</v>
      </c>
      <c r="AC48" s="75">
        <f>+Acres!AC47*'Machinery Operations'!$AK57</f>
        <v>0</v>
      </c>
      <c r="AD48" s="75">
        <f>+Acres!AD47*'Machinery Operations'!$AK57</f>
        <v>0</v>
      </c>
      <c r="AE48" s="75">
        <f>+Acres!AE47*'Machinery Operations'!$AK57</f>
        <v>0</v>
      </c>
      <c r="AF48" s="75">
        <f>+Acres!AF47*'Machinery Operations'!$AK57</f>
        <v>0</v>
      </c>
      <c r="AG48" s="75">
        <f>+Acres!AG47*'Machinery Operations'!$AK57</f>
        <v>0</v>
      </c>
      <c r="AH48" s="75">
        <f>+Acres!AH47*'Machinery Operations'!$AK57</f>
        <v>0</v>
      </c>
      <c r="AI48" s="75">
        <f>+Acres!AI47*'Machinery Operations'!$AK57</f>
        <v>0</v>
      </c>
      <c r="AJ48" s="75">
        <f>+Acres!AJ47*'Machinery Operations'!$AK57</f>
        <v>0</v>
      </c>
      <c r="AK48" s="75">
        <f>+Acres!AK47*'Machinery Operations'!$AK57</f>
        <v>0</v>
      </c>
      <c r="AL48" s="75">
        <f>+Acres!AL47*'Machinery Operations'!$AK57</f>
        <v>0</v>
      </c>
      <c r="AM48" s="75">
        <f>+Acres!AM47*'Machinery Operations'!$AK57</f>
        <v>0</v>
      </c>
      <c r="AN48" s="75">
        <f>+Acres!AN47*'Machinery Operations'!$AK57</f>
        <v>0</v>
      </c>
      <c r="AO48" s="75">
        <f>+Acres!AO47*'Machinery Operations'!$AK57</f>
        <v>0</v>
      </c>
      <c r="AP48" s="75">
        <f>+Acres!AP47*'Machinery Operations'!$AK57</f>
        <v>0</v>
      </c>
      <c r="AQ48" s="75">
        <f>+Acres!AQ47*'Machinery Operations'!$AK57</f>
        <v>0</v>
      </c>
    </row>
    <row r="49" spans="1:43" ht="16.5" customHeight="1" x14ac:dyDescent="0.2">
      <c r="A49" s="3" t="str">
        <f>+'Machinery Operations'!A58</f>
        <v>Activity</v>
      </c>
      <c r="B49" s="3">
        <f>+'Machinery Operations'!B58</f>
        <v>0</v>
      </c>
      <c r="C49" s="3">
        <f>+'Machinery Operations'!C58</f>
        <v>0</v>
      </c>
      <c r="D49" s="75">
        <f>+Acres!D48*'Machinery Operations'!$AK58</f>
        <v>0</v>
      </c>
      <c r="E49" s="75">
        <f>+Acres!E48*'Machinery Operations'!$AK58</f>
        <v>0</v>
      </c>
      <c r="F49" s="75">
        <f>+Acres!F48*'Machinery Operations'!$AK58</f>
        <v>0</v>
      </c>
      <c r="G49" s="75">
        <f>+Acres!G48*'Machinery Operations'!$AK58</f>
        <v>0</v>
      </c>
      <c r="H49" s="75">
        <f>+Acres!H48*'Machinery Operations'!$AK58</f>
        <v>0</v>
      </c>
      <c r="I49" s="75">
        <f>+Acres!I48*'Machinery Operations'!$AK58</f>
        <v>0</v>
      </c>
      <c r="J49" s="75">
        <f>+Acres!J48*'Machinery Operations'!$AK58</f>
        <v>0</v>
      </c>
      <c r="K49" s="75">
        <f>+Acres!K48*'Machinery Operations'!$AK58</f>
        <v>0</v>
      </c>
      <c r="L49" s="75">
        <f>+Acres!L48*'Machinery Operations'!$AK58</f>
        <v>0</v>
      </c>
      <c r="M49" s="75">
        <f>+Acres!M48*'Machinery Operations'!$AK58</f>
        <v>0</v>
      </c>
      <c r="N49" s="75">
        <f>+Acres!N48*'Machinery Operations'!$AK58</f>
        <v>0</v>
      </c>
      <c r="O49" s="75">
        <f>+Acres!O48*'Machinery Operations'!$AK58</f>
        <v>0</v>
      </c>
      <c r="P49" s="75">
        <f>+Acres!P48*'Machinery Operations'!$AK58</f>
        <v>0</v>
      </c>
      <c r="Q49" s="75">
        <f>+Acres!Q48*'Machinery Operations'!$AK58</f>
        <v>0</v>
      </c>
      <c r="R49" s="75">
        <f>+Acres!R48*'Machinery Operations'!$AK58</f>
        <v>0</v>
      </c>
      <c r="S49" s="75">
        <f>+Acres!S48*'Machinery Operations'!$AK58</f>
        <v>0</v>
      </c>
      <c r="T49" s="75">
        <f>+Acres!T48*'Machinery Operations'!$AK58</f>
        <v>0</v>
      </c>
      <c r="U49" s="75">
        <f>+Acres!U48*'Machinery Operations'!$AK58</f>
        <v>0</v>
      </c>
      <c r="V49" s="75">
        <f>+Acres!V48*'Machinery Operations'!$AK58</f>
        <v>0</v>
      </c>
      <c r="W49" s="75">
        <f>+Acres!W48*'Machinery Operations'!$AK58</f>
        <v>0</v>
      </c>
      <c r="X49" s="75">
        <f>+Acres!X48*'Machinery Operations'!$AK58</f>
        <v>0</v>
      </c>
      <c r="Y49" s="75">
        <f>+Acres!Y48*'Machinery Operations'!$AK58</f>
        <v>0</v>
      </c>
      <c r="Z49" s="75">
        <f>+Acres!Z48*'Machinery Operations'!$AK58</f>
        <v>0</v>
      </c>
      <c r="AA49" s="75">
        <f>+Acres!AA48*'Machinery Operations'!$AK58</f>
        <v>0</v>
      </c>
      <c r="AB49" s="75">
        <f>+Acres!AB48*'Machinery Operations'!$AK58</f>
        <v>0</v>
      </c>
      <c r="AC49" s="75">
        <f>+Acres!AC48*'Machinery Operations'!$AK58</f>
        <v>0</v>
      </c>
      <c r="AD49" s="75">
        <f>+Acres!AD48*'Machinery Operations'!$AK58</f>
        <v>0</v>
      </c>
      <c r="AE49" s="75">
        <f>+Acres!AE48*'Machinery Operations'!$AK58</f>
        <v>0</v>
      </c>
      <c r="AF49" s="75">
        <f>+Acres!AF48*'Machinery Operations'!$AK58</f>
        <v>0</v>
      </c>
      <c r="AG49" s="75">
        <f>+Acres!AG48*'Machinery Operations'!$AK58</f>
        <v>0</v>
      </c>
      <c r="AH49" s="75">
        <f>+Acres!AH48*'Machinery Operations'!$AK58</f>
        <v>0</v>
      </c>
      <c r="AI49" s="75">
        <f>+Acres!AI48*'Machinery Operations'!$AK58</f>
        <v>0</v>
      </c>
      <c r="AJ49" s="75">
        <f>+Acres!AJ48*'Machinery Operations'!$AK58</f>
        <v>0</v>
      </c>
      <c r="AK49" s="75">
        <f>+Acres!AK48*'Machinery Operations'!$AK58</f>
        <v>0</v>
      </c>
      <c r="AL49" s="75">
        <f>+Acres!AL48*'Machinery Operations'!$AK58</f>
        <v>0</v>
      </c>
      <c r="AM49" s="75">
        <f>+Acres!AM48*'Machinery Operations'!$AK58</f>
        <v>0</v>
      </c>
      <c r="AN49" s="75">
        <f>+Acres!AN48*'Machinery Operations'!$AK58</f>
        <v>0</v>
      </c>
      <c r="AO49" s="75">
        <f>+Acres!AO48*'Machinery Operations'!$AK58</f>
        <v>0</v>
      </c>
      <c r="AP49" s="75">
        <f>+Acres!AP48*'Machinery Operations'!$AK58</f>
        <v>0</v>
      </c>
      <c r="AQ49" s="75">
        <f>+Acres!AQ48*'Machinery Operations'!$AK58</f>
        <v>0</v>
      </c>
    </row>
    <row r="50" spans="1:43" ht="16.5" customHeight="1" x14ac:dyDescent="0.2">
      <c r="A50" s="3" t="str">
        <f>+'Machinery Operations'!A59</f>
        <v>Activity</v>
      </c>
      <c r="B50" s="3">
        <f>+'Machinery Operations'!B59</f>
        <v>0</v>
      </c>
      <c r="C50" s="3">
        <f>+'Machinery Operations'!C59</f>
        <v>0</v>
      </c>
      <c r="D50" s="75">
        <f>+Acres!D49*'Machinery Operations'!$AK59</f>
        <v>0</v>
      </c>
      <c r="E50" s="75">
        <f>+Acres!E49*'Machinery Operations'!$AK59</f>
        <v>0</v>
      </c>
      <c r="F50" s="75">
        <f>+Acres!F49*'Machinery Operations'!$AK59</f>
        <v>0</v>
      </c>
      <c r="G50" s="75">
        <f>+Acres!G49*'Machinery Operations'!$AK59</f>
        <v>0</v>
      </c>
      <c r="H50" s="75">
        <f>+Acres!H49*'Machinery Operations'!$AK59</f>
        <v>0</v>
      </c>
      <c r="I50" s="75">
        <f>+Acres!I49*'Machinery Operations'!$AK59</f>
        <v>0</v>
      </c>
      <c r="J50" s="75">
        <f>+Acres!J49*'Machinery Operations'!$AK59</f>
        <v>0</v>
      </c>
      <c r="K50" s="75">
        <f>+Acres!K49*'Machinery Operations'!$AK59</f>
        <v>0</v>
      </c>
      <c r="L50" s="75">
        <f>+Acres!L49*'Machinery Operations'!$AK59</f>
        <v>0</v>
      </c>
      <c r="M50" s="75">
        <f>+Acres!M49*'Machinery Operations'!$AK59</f>
        <v>0</v>
      </c>
      <c r="N50" s="75">
        <f>+Acres!N49*'Machinery Operations'!$AK59</f>
        <v>0</v>
      </c>
      <c r="O50" s="75">
        <f>+Acres!O49*'Machinery Operations'!$AK59</f>
        <v>0</v>
      </c>
      <c r="P50" s="75">
        <f>+Acres!P49*'Machinery Operations'!$AK59</f>
        <v>0</v>
      </c>
      <c r="Q50" s="75">
        <f>+Acres!Q49*'Machinery Operations'!$AK59</f>
        <v>0</v>
      </c>
      <c r="R50" s="75">
        <f>+Acres!R49*'Machinery Operations'!$AK59</f>
        <v>0</v>
      </c>
      <c r="S50" s="75">
        <f>+Acres!S49*'Machinery Operations'!$AK59</f>
        <v>0</v>
      </c>
      <c r="T50" s="75">
        <f>+Acres!T49*'Machinery Operations'!$AK59</f>
        <v>0</v>
      </c>
      <c r="U50" s="75">
        <f>+Acres!U49*'Machinery Operations'!$AK59</f>
        <v>0</v>
      </c>
      <c r="V50" s="75">
        <f>+Acres!V49*'Machinery Operations'!$AK59</f>
        <v>0</v>
      </c>
      <c r="W50" s="75">
        <f>+Acres!W49*'Machinery Operations'!$AK59</f>
        <v>0</v>
      </c>
      <c r="X50" s="75">
        <f>+Acres!X49*'Machinery Operations'!$AK59</f>
        <v>0</v>
      </c>
      <c r="Y50" s="75">
        <f>+Acres!Y49*'Machinery Operations'!$AK59</f>
        <v>0</v>
      </c>
      <c r="Z50" s="75">
        <f>+Acres!Z49*'Machinery Operations'!$AK59</f>
        <v>0</v>
      </c>
      <c r="AA50" s="75">
        <f>+Acres!AA49*'Machinery Operations'!$AK59</f>
        <v>0</v>
      </c>
      <c r="AB50" s="75">
        <f>+Acres!AB49*'Machinery Operations'!$AK59</f>
        <v>0</v>
      </c>
      <c r="AC50" s="75">
        <f>+Acres!AC49*'Machinery Operations'!$AK59</f>
        <v>0</v>
      </c>
      <c r="AD50" s="75">
        <f>+Acres!AD49*'Machinery Operations'!$AK59</f>
        <v>0</v>
      </c>
      <c r="AE50" s="75">
        <f>+Acres!AE49*'Machinery Operations'!$AK59</f>
        <v>0</v>
      </c>
      <c r="AF50" s="75">
        <f>+Acres!AF49*'Machinery Operations'!$AK59</f>
        <v>0</v>
      </c>
      <c r="AG50" s="75">
        <f>+Acres!AG49*'Machinery Operations'!$AK59</f>
        <v>0</v>
      </c>
      <c r="AH50" s="75">
        <f>+Acres!AH49*'Machinery Operations'!$AK59</f>
        <v>0</v>
      </c>
      <c r="AI50" s="75">
        <f>+Acres!AI49*'Machinery Operations'!$AK59</f>
        <v>0</v>
      </c>
      <c r="AJ50" s="75">
        <f>+Acres!AJ49*'Machinery Operations'!$AK59</f>
        <v>0</v>
      </c>
      <c r="AK50" s="75">
        <f>+Acres!AK49*'Machinery Operations'!$AK59</f>
        <v>0</v>
      </c>
      <c r="AL50" s="75">
        <f>+Acres!AL49*'Machinery Operations'!$AK59</f>
        <v>0</v>
      </c>
      <c r="AM50" s="75">
        <f>+Acres!AM49*'Machinery Operations'!$AK59</f>
        <v>0</v>
      </c>
      <c r="AN50" s="75">
        <f>+Acres!AN49*'Machinery Operations'!$AK59</f>
        <v>0</v>
      </c>
      <c r="AO50" s="75">
        <f>+Acres!AO49*'Machinery Operations'!$AK59</f>
        <v>0</v>
      </c>
      <c r="AP50" s="75">
        <f>+Acres!AP49*'Machinery Operations'!$AK59</f>
        <v>0</v>
      </c>
      <c r="AQ50" s="75">
        <f>+Acres!AQ49*'Machinery Operations'!$AK59</f>
        <v>0</v>
      </c>
    </row>
    <row r="51" spans="1:43" ht="16.5" customHeight="1" x14ac:dyDescent="0.2">
      <c r="A51" s="3" t="str">
        <f>+'Machinery Operations'!A60</f>
        <v>Activity</v>
      </c>
      <c r="B51" s="3">
        <f>+'Machinery Operations'!B60</f>
        <v>0</v>
      </c>
      <c r="C51" s="3">
        <f>+'Machinery Operations'!C60</f>
        <v>0</v>
      </c>
      <c r="D51" s="75">
        <f>+Acres!D50*'Machinery Operations'!$AK60</f>
        <v>0</v>
      </c>
      <c r="E51" s="75">
        <f>+Acres!E50*'Machinery Operations'!$AK60</f>
        <v>0</v>
      </c>
      <c r="F51" s="75">
        <f>+Acres!F50*'Machinery Operations'!$AK60</f>
        <v>0</v>
      </c>
      <c r="G51" s="75">
        <f>+Acres!G50*'Machinery Operations'!$AK60</f>
        <v>0</v>
      </c>
      <c r="H51" s="75">
        <f>+Acres!H50*'Machinery Operations'!$AK60</f>
        <v>0</v>
      </c>
      <c r="I51" s="75">
        <f>+Acres!I50*'Machinery Operations'!$AK60</f>
        <v>0</v>
      </c>
      <c r="J51" s="75">
        <f>+Acres!J50*'Machinery Operations'!$AK60</f>
        <v>0</v>
      </c>
      <c r="K51" s="75">
        <f>+Acres!K50*'Machinery Operations'!$AK60</f>
        <v>0</v>
      </c>
      <c r="L51" s="75">
        <f>+Acres!L50*'Machinery Operations'!$AK60</f>
        <v>0</v>
      </c>
      <c r="M51" s="75">
        <f>+Acres!M50*'Machinery Operations'!$AK60</f>
        <v>0</v>
      </c>
      <c r="N51" s="75">
        <f>+Acres!N50*'Machinery Operations'!$AK60</f>
        <v>0</v>
      </c>
      <c r="O51" s="75">
        <f>+Acres!O50*'Machinery Operations'!$AK60</f>
        <v>0</v>
      </c>
      <c r="P51" s="75">
        <f>+Acres!P50*'Machinery Operations'!$AK60</f>
        <v>0</v>
      </c>
      <c r="Q51" s="75">
        <f>+Acres!Q50*'Machinery Operations'!$AK60</f>
        <v>0</v>
      </c>
      <c r="R51" s="75">
        <f>+Acres!R50*'Machinery Operations'!$AK60</f>
        <v>0</v>
      </c>
      <c r="S51" s="75">
        <f>+Acres!S50*'Machinery Operations'!$AK60</f>
        <v>0</v>
      </c>
      <c r="T51" s="75">
        <f>+Acres!T50*'Machinery Operations'!$AK60</f>
        <v>0</v>
      </c>
      <c r="U51" s="75">
        <f>+Acres!U50*'Machinery Operations'!$AK60</f>
        <v>0</v>
      </c>
      <c r="V51" s="75">
        <f>+Acres!V50*'Machinery Operations'!$AK60</f>
        <v>0</v>
      </c>
      <c r="W51" s="75">
        <f>+Acres!W50*'Machinery Operations'!$AK60</f>
        <v>0</v>
      </c>
      <c r="X51" s="75">
        <f>+Acres!X50*'Machinery Operations'!$AK60</f>
        <v>0</v>
      </c>
      <c r="Y51" s="75">
        <f>+Acres!Y50*'Machinery Operations'!$AK60</f>
        <v>0</v>
      </c>
      <c r="Z51" s="75">
        <f>+Acres!Z50*'Machinery Operations'!$AK60</f>
        <v>0</v>
      </c>
      <c r="AA51" s="75">
        <f>+Acres!AA50*'Machinery Operations'!$AK60</f>
        <v>0</v>
      </c>
      <c r="AB51" s="75">
        <f>+Acres!AB50*'Machinery Operations'!$AK60</f>
        <v>0</v>
      </c>
      <c r="AC51" s="75">
        <f>+Acres!AC50*'Machinery Operations'!$AK60</f>
        <v>0</v>
      </c>
      <c r="AD51" s="75">
        <f>+Acres!AD50*'Machinery Operations'!$AK60</f>
        <v>0</v>
      </c>
      <c r="AE51" s="75">
        <f>+Acres!AE50*'Machinery Operations'!$AK60</f>
        <v>0</v>
      </c>
      <c r="AF51" s="75">
        <f>+Acres!AF50*'Machinery Operations'!$AK60</f>
        <v>0</v>
      </c>
      <c r="AG51" s="75">
        <f>+Acres!AG50*'Machinery Operations'!$AK60</f>
        <v>0</v>
      </c>
      <c r="AH51" s="75">
        <f>+Acres!AH50*'Machinery Operations'!$AK60</f>
        <v>0</v>
      </c>
      <c r="AI51" s="75">
        <f>+Acres!AI50*'Machinery Operations'!$AK60</f>
        <v>0</v>
      </c>
      <c r="AJ51" s="75">
        <f>+Acres!AJ50*'Machinery Operations'!$AK60</f>
        <v>0</v>
      </c>
      <c r="AK51" s="75">
        <f>+Acres!AK50*'Machinery Operations'!$AK60</f>
        <v>0</v>
      </c>
      <c r="AL51" s="75">
        <f>+Acres!AL50*'Machinery Operations'!$AK60</f>
        <v>0</v>
      </c>
      <c r="AM51" s="75">
        <f>+Acres!AM50*'Machinery Operations'!$AK60</f>
        <v>0</v>
      </c>
      <c r="AN51" s="75">
        <f>+Acres!AN50*'Machinery Operations'!$AK60</f>
        <v>0</v>
      </c>
      <c r="AO51" s="75">
        <f>+Acres!AO50*'Machinery Operations'!$AK60</f>
        <v>0</v>
      </c>
      <c r="AP51" s="75">
        <f>+Acres!AP50*'Machinery Operations'!$AK60</f>
        <v>0</v>
      </c>
      <c r="AQ51" s="75">
        <f>+Acres!AQ50*'Machinery Operations'!$AK60</f>
        <v>0</v>
      </c>
    </row>
    <row r="52" spans="1:43" ht="16.5" customHeight="1" x14ac:dyDescent="0.2">
      <c r="A52" s="3" t="str">
        <f>+'Machinery Operations'!A61</f>
        <v>Activity</v>
      </c>
      <c r="B52" s="3">
        <f>+'Machinery Operations'!B61</f>
        <v>0</v>
      </c>
      <c r="C52" s="3">
        <f>+'Machinery Operations'!C61</f>
        <v>0</v>
      </c>
      <c r="D52" s="75">
        <f>+Acres!D51*'Machinery Operations'!$AK61</f>
        <v>0</v>
      </c>
      <c r="E52" s="75">
        <f>+Acres!E51*'Machinery Operations'!$AK61</f>
        <v>0</v>
      </c>
      <c r="F52" s="75">
        <f>+Acres!F51*'Machinery Operations'!$AK61</f>
        <v>0</v>
      </c>
      <c r="G52" s="75">
        <f>+Acres!G51*'Machinery Operations'!$AK61</f>
        <v>0</v>
      </c>
      <c r="H52" s="75">
        <f>+Acres!H51*'Machinery Operations'!$AK61</f>
        <v>0</v>
      </c>
      <c r="I52" s="75">
        <f>+Acres!I51*'Machinery Operations'!$AK61</f>
        <v>0</v>
      </c>
      <c r="J52" s="75">
        <f>+Acres!J51*'Machinery Operations'!$AK61</f>
        <v>0</v>
      </c>
      <c r="K52" s="75">
        <f>+Acres!K51*'Machinery Operations'!$AK61</f>
        <v>0</v>
      </c>
      <c r="L52" s="75">
        <f>+Acres!L51*'Machinery Operations'!$AK61</f>
        <v>0</v>
      </c>
      <c r="M52" s="75">
        <f>+Acres!M51*'Machinery Operations'!$AK61</f>
        <v>0</v>
      </c>
      <c r="N52" s="75">
        <f>+Acres!N51*'Machinery Operations'!$AK61</f>
        <v>0</v>
      </c>
      <c r="O52" s="75">
        <f>+Acres!O51*'Machinery Operations'!$AK61</f>
        <v>0</v>
      </c>
      <c r="P52" s="75">
        <f>+Acres!P51*'Machinery Operations'!$AK61</f>
        <v>0</v>
      </c>
      <c r="Q52" s="75">
        <f>+Acres!Q51*'Machinery Operations'!$AK61</f>
        <v>0</v>
      </c>
      <c r="R52" s="75">
        <f>+Acres!R51*'Machinery Operations'!$AK61</f>
        <v>0</v>
      </c>
      <c r="S52" s="75">
        <f>+Acres!S51*'Machinery Operations'!$AK61</f>
        <v>0</v>
      </c>
      <c r="T52" s="75">
        <f>+Acres!T51*'Machinery Operations'!$AK61</f>
        <v>0</v>
      </c>
      <c r="U52" s="75">
        <f>+Acres!U51*'Machinery Operations'!$AK61</f>
        <v>0</v>
      </c>
      <c r="V52" s="75">
        <f>+Acres!V51*'Machinery Operations'!$AK61</f>
        <v>0</v>
      </c>
      <c r="W52" s="75">
        <f>+Acres!W51*'Machinery Operations'!$AK61</f>
        <v>0</v>
      </c>
      <c r="X52" s="75">
        <f>+Acres!X51*'Machinery Operations'!$AK61</f>
        <v>0</v>
      </c>
      <c r="Y52" s="75">
        <f>+Acres!Y51*'Machinery Operations'!$AK61</f>
        <v>0</v>
      </c>
      <c r="Z52" s="75">
        <f>+Acres!Z51*'Machinery Operations'!$AK61</f>
        <v>0</v>
      </c>
      <c r="AA52" s="75">
        <f>+Acres!AA51*'Machinery Operations'!$AK61</f>
        <v>0</v>
      </c>
      <c r="AB52" s="75">
        <f>+Acres!AB51*'Machinery Operations'!$AK61</f>
        <v>0</v>
      </c>
      <c r="AC52" s="75">
        <f>+Acres!AC51*'Machinery Operations'!$AK61</f>
        <v>0</v>
      </c>
      <c r="AD52" s="75">
        <f>+Acres!AD51*'Machinery Operations'!$AK61</f>
        <v>0</v>
      </c>
      <c r="AE52" s="75">
        <f>+Acres!AE51*'Machinery Operations'!$AK61</f>
        <v>0</v>
      </c>
      <c r="AF52" s="75">
        <f>+Acres!AF51*'Machinery Operations'!$AK61</f>
        <v>0</v>
      </c>
      <c r="AG52" s="75">
        <f>+Acres!AG51*'Machinery Operations'!$AK61</f>
        <v>0</v>
      </c>
      <c r="AH52" s="75">
        <f>+Acres!AH51*'Machinery Operations'!$AK61</f>
        <v>0</v>
      </c>
      <c r="AI52" s="75">
        <f>+Acres!AI51*'Machinery Operations'!$AK61</f>
        <v>0</v>
      </c>
      <c r="AJ52" s="75">
        <f>+Acres!AJ51*'Machinery Operations'!$AK61</f>
        <v>0</v>
      </c>
      <c r="AK52" s="75">
        <f>+Acres!AK51*'Machinery Operations'!$AK61</f>
        <v>0</v>
      </c>
      <c r="AL52" s="75">
        <f>+Acres!AL51*'Machinery Operations'!$AK61</f>
        <v>0</v>
      </c>
      <c r="AM52" s="75">
        <f>+Acres!AM51*'Machinery Operations'!$AK61</f>
        <v>0</v>
      </c>
      <c r="AN52" s="75">
        <f>+Acres!AN51*'Machinery Operations'!$AK61</f>
        <v>0</v>
      </c>
      <c r="AO52" s="75">
        <f>+Acres!AO51*'Machinery Operations'!$AK61</f>
        <v>0</v>
      </c>
      <c r="AP52" s="75">
        <f>+Acres!AP51*'Machinery Operations'!$AK61</f>
        <v>0</v>
      </c>
      <c r="AQ52" s="75">
        <f>+Acres!AQ51*'Machinery Operations'!$AK61</f>
        <v>0</v>
      </c>
    </row>
    <row r="53" spans="1:43" ht="18.75" customHeight="1" x14ac:dyDescent="0.2">
      <c r="A53" s="3" t="str">
        <f>+'Machinery Operations'!A62</f>
        <v>Activity</v>
      </c>
      <c r="B53" s="3">
        <f>+'Machinery Operations'!B62</f>
        <v>0</v>
      </c>
      <c r="C53" s="3">
        <f>+'Machinery Operations'!C62</f>
        <v>0</v>
      </c>
      <c r="D53" s="75">
        <f>+Acres!D52*'Machinery Operations'!$AK62</f>
        <v>0</v>
      </c>
      <c r="E53" s="75">
        <f>+Acres!E52*'Machinery Operations'!$AK62</f>
        <v>0</v>
      </c>
      <c r="F53" s="75">
        <f>+Acres!F52*'Machinery Operations'!$AK62</f>
        <v>0</v>
      </c>
      <c r="G53" s="75">
        <f>+Acres!G52*'Machinery Operations'!$AK62</f>
        <v>0</v>
      </c>
      <c r="H53" s="75">
        <f>+Acres!H52*'Machinery Operations'!$AK62</f>
        <v>0</v>
      </c>
      <c r="I53" s="75">
        <f>+Acres!I52*'Machinery Operations'!$AK62</f>
        <v>0</v>
      </c>
      <c r="J53" s="75">
        <f>+Acres!J52*'Machinery Operations'!$AK62</f>
        <v>0</v>
      </c>
      <c r="K53" s="75">
        <f>+Acres!K52*'Machinery Operations'!$AK62</f>
        <v>0</v>
      </c>
      <c r="L53" s="75">
        <f>+Acres!L52*'Machinery Operations'!$AK62</f>
        <v>0</v>
      </c>
      <c r="M53" s="75">
        <f>+Acres!M52*'Machinery Operations'!$AK62</f>
        <v>0</v>
      </c>
      <c r="N53" s="75">
        <f>+Acres!N52*'Machinery Operations'!$AK62</f>
        <v>0</v>
      </c>
      <c r="O53" s="75">
        <f>+Acres!O52*'Machinery Operations'!$AK62</f>
        <v>0</v>
      </c>
      <c r="P53" s="75">
        <f>+Acres!P52*'Machinery Operations'!$AK62</f>
        <v>0</v>
      </c>
      <c r="Q53" s="75">
        <f>+Acres!Q52*'Machinery Operations'!$AK62</f>
        <v>0</v>
      </c>
      <c r="R53" s="75">
        <f>+Acres!R52*'Machinery Operations'!$AK62</f>
        <v>0</v>
      </c>
      <c r="S53" s="75">
        <f>+Acres!S52*'Machinery Operations'!$AK62</f>
        <v>0</v>
      </c>
      <c r="T53" s="75">
        <f>+Acres!T52*'Machinery Operations'!$AK62</f>
        <v>0</v>
      </c>
      <c r="U53" s="75">
        <f>+Acres!U52*'Machinery Operations'!$AK62</f>
        <v>0</v>
      </c>
      <c r="V53" s="75">
        <f>+Acres!V52*'Machinery Operations'!$AK62</f>
        <v>0</v>
      </c>
      <c r="W53" s="75">
        <f>+Acres!W52*'Machinery Operations'!$AK62</f>
        <v>0</v>
      </c>
      <c r="X53" s="75">
        <f>+Acres!X52*'Machinery Operations'!$AK62</f>
        <v>0</v>
      </c>
      <c r="Y53" s="75">
        <f>+Acres!Y52*'Machinery Operations'!$AK62</f>
        <v>0</v>
      </c>
      <c r="Z53" s="75">
        <f>+Acres!Z52*'Machinery Operations'!$AK62</f>
        <v>0</v>
      </c>
      <c r="AA53" s="75">
        <f>+Acres!AA52*'Machinery Operations'!$AK62</f>
        <v>0</v>
      </c>
      <c r="AB53" s="75">
        <f>+Acres!AB52*'Machinery Operations'!$AK62</f>
        <v>0</v>
      </c>
      <c r="AC53" s="75">
        <f>+Acres!AC52*'Machinery Operations'!$AK62</f>
        <v>0</v>
      </c>
      <c r="AD53" s="75">
        <f>+Acres!AD52*'Machinery Operations'!$AK62</f>
        <v>0</v>
      </c>
      <c r="AE53" s="75">
        <f>+Acres!AE52*'Machinery Operations'!$AK62</f>
        <v>0</v>
      </c>
      <c r="AF53" s="75">
        <f>+Acres!AF52*'Machinery Operations'!$AK62</f>
        <v>0</v>
      </c>
      <c r="AG53" s="75">
        <f>+Acres!AG52*'Machinery Operations'!$AK62</f>
        <v>0</v>
      </c>
      <c r="AH53" s="75">
        <f>+Acres!AH52*'Machinery Operations'!$AK62</f>
        <v>0</v>
      </c>
      <c r="AI53" s="75">
        <f>+Acres!AI52*'Machinery Operations'!$AK62</f>
        <v>0</v>
      </c>
      <c r="AJ53" s="75">
        <f>+Acres!AJ52*'Machinery Operations'!$AK62</f>
        <v>0</v>
      </c>
      <c r="AK53" s="75">
        <f>+Acres!AK52*'Machinery Operations'!$AK62</f>
        <v>0</v>
      </c>
      <c r="AL53" s="75">
        <f>+Acres!AL52*'Machinery Operations'!$AK62</f>
        <v>0</v>
      </c>
      <c r="AM53" s="75">
        <f>+Acres!AM52*'Machinery Operations'!$AK62</f>
        <v>0</v>
      </c>
      <c r="AN53" s="75">
        <f>+Acres!AN52*'Machinery Operations'!$AK62</f>
        <v>0</v>
      </c>
      <c r="AO53" s="75">
        <f>+Acres!AO52*'Machinery Operations'!$AK62</f>
        <v>0</v>
      </c>
      <c r="AP53" s="75">
        <f>+Acres!AP52*'Machinery Operations'!$AK62</f>
        <v>0</v>
      </c>
      <c r="AQ53" s="75">
        <f>+Acres!AQ52*'Machinery Operations'!$AK62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6:E171"/>
  <sheetViews>
    <sheetView showGridLines="0" workbookViewId="0">
      <selection activeCell="D7" sqref="D7"/>
    </sheetView>
  </sheetViews>
  <sheetFormatPr defaultRowHeight="12.75" x14ac:dyDescent="0.2"/>
  <cols>
    <col min="1" max="1" width="4.5703125" customWidth="1"/>
    <col min="2" max="2" width="23.85546875" bestFit="1" customWidth="1"/>
    <col min="3" max="3" width="23.5703125" customWidth="1"/>
    <col min="4" max="4" width="33.42578125" customWidth="1"/>
    <col min="5" max="5" width="18.5703125" customWidth="1"/>
    <col min="6" max="10" width="9.140625" customWidth="1"/>
    <col min="11" max="11" width="8.85546875" customWidth="1"/>
    <col min="13" max="13" width="0" hidden="1" customWidth="1"/>
  </cols>
  <sheetData>
    <row r="6" spans="1:5" ht="15.75" x14ac:dyDescent="0.25">
      <c r="A6" s="95"/>
      <c r="B6" s="95"/>
      <c r="C6" s="95"/>
      <c r="D6" s="95"/>
      <c r="E6" s="95"/>
    </row>
    <row r="8" spans="1:5" ht="15.75" x14ac:dyDescent="0.2">
      <c r="D8" s="8" t="s">
        <v>116</v>
      </c>
      <c r="E8" s="8"/>
    </row>
    <row r="9" spans="1:5" x14ac:dyDescent="0.2">
      <c r="B9" s="57"/>
      <c r="C9" s="57"/>
    </row>
    <row r="10" spans="1:5" x14ac:dyDescent="0.2">
      <c r="B10" s="57"/>
      <c r="C10" s="57"/>
      <c r="D10" s="58" t="s">
        <v>117</v>
      </c>
      <c r="E10" s="12" t="s">
        <v>131</v>
      </c>
    </row>
    <row r="11" spans="1:5" x14ac:dyDescent="0.2">
      <c r="B11" s="57"/>
      <c r="C11" s="57"/>
      <c r="D11" s="58"/>
    </row>
    <row r="12" spans="1:5" x14ac:dyDescent="0.2">
      <c r="C12" s="57"/>
      <c r="D12" s="58" t="s">
        <v>38</v>
      </c>
      <c r="E12" s="12" t="s">
        <v>132</v>
      </c>
    </row>
    <row r="13" spans="1:5" x14ac:dyDescent="0.2">
      <c r="B13" s="57"/>
      <c r="C13" s="57"/>
      <c r="D13" s="14"/>
    </row>
    <row r="14" spans="1:5" x14ac:dyDescent="0.2">
      <c r="C14" s="57"/>
      <c r="D14" s="58" t="s">
        <v>54</v>
      </c>
      <c r="E14" s="12" t="s">
        <v>133</v>
      </c>
    </row>
    <row r="15" spans="1:5" x14ac:dyDescent="0.2">
      <c r="B15" s="57"/>
      <c r="C15" s="57"/>
      <c r="D15" s="58"/>
    </row>
    <row r="16" spans="1:5" x14ac:dyDescent="0.2">
      <c r="B16" s="57"/>
      <c r="D16" s="58"/>
    </row>
    <row r="17" spans="2:5" ht="15.75" x14ac:dyDescent="0.2">
      <c r="B17" s="57"/>
      <c r="D17" s="8" t="s">
        <v>118</v>
      </c>
    </row>
    <row r="18" spans="2:5" x14ac:dyDescent="0.2">
      <c r="D18" s="58"/>
    </row>
    <row r="19" spans="2:5" x14ac:dyDescent="0.2">
      <c r="B19" s="57"/>
      <c r="D19" s="58" t="s">
        <v>119</v>
      </c>
      <c r="E19" s="12" t="s">
        <v>135</v>
      </c>
    </row>
    <row r="20" spans="2:5" x14ac:dyDescent="0.2">
      <c r="D20" s="59"/>
    </row>
    <row r="21" spans="2:5" x14ac:dyDescent="0.2">
      <c r="B21" s="57"/>
      <c r="D21" s="58" t="s">
        <v>120</v>
      </c>
      <c r="E21" s="12" t="s">
        <v>134</v>
      </c>
    </row>
    <row r="22" spans="2:5" x14ac:dyDescent="0.2">
      <c r="D22" s="14"/>
    </row>
    <row r="23" spans="2:5" x14ac:dyDescent="0.2">
      <c r="D23" s="58"/>
    </row>
    <row r="24" spans="2:5" ht="15.75" x14ac:dyDescent="0.2">
      <c r="C24" s="57"/>
      <c r="D24" s="8" t="s">
        <v>124</v>
      </c>
    </row>
    <row r="25" spans="2:5" x14ac:dyDescent="0.2">
      <c r="D25" s="59"/>
    </row>
    <row r="26" spans="2:5" x14ac:dyDescent="0.2">
      <c r="D26" s="59" t="s">
        <v>4</v>
      </c>
      <c r="E26" s="12" t="s">
        <v>136</v>
      </c>
    </row>
    <row r="27" spans="2:5" x14ac:dyDescent="0.2">
      <c r="D27" s="59" t="s">
        <v>5</v>
      </c>
      <c r="E27" s="12" t="s">
        <v>137</v>
      </c>
    </row>
    <row r="28" spans="2:5" x14ac:dyDescent="0.2">
      <c r="D28" s="58" t="s">
        <v>2</v>
      </c>
    </row>
    <row r="29" spans="2:5" x14ac:dyDescent="0.2">
      <c r="D29" s="58" t="s">
        <v>121</v>
      </c>
    </row>
    <row r="30" spans="2:5" x14ac:dyDescent="0.2">
      <c r="D30" s="59" t="s">
        <v>122</v>
      </c>
    </row>
    <row r="31" spans="2:5" x14ac:dyDescent="0.2">
      <c r="D31" s="59" t="s">
        <v>123</v>
      </c>
    </row>
    <row r="32" spans="2:5" x14ac:dyDescent="0.2">
      <c r="D32" s="59" t="s">
        <v>6</v>
      </c>
    </row>
    <row r="33" spans="4:4" x14ac:dyDescent="0.2">
      <c r="D33" s="59" t="s">
        <v>125</v>
      </c>
    </row>
    <row r="34" spans="4:4" x14ac:dyDescent="0.2">
      <c r="D34" s="59" t="s">
        <v>126</v>
      </c>
    </row>
    <row r="35" spans="4:4" x14ac:dyDescent="0.2">
      <c r="D35" s="59" t="s">
        <v>127</v>
      </c>
    </row>
    <row r="36" spans="4:4" x14ac:dyDescent="0.2">
      <c r="D36" s="59" t="s">
        <v>128</v>
      </c>
    </row>
    <row r="37" spans="4:4" x14ac:dyDescent="0.2">
      <c r="D37" s="59" t="s">
        <v>129</v>
      </c>
    </row>
    <row r="38" spans="4:4" x14ac:dyDescent="0.2">
      <c r="D38" s="58" t="s">
        <v>130</v>
      </c>
    </row>
    <row r="39" spans="4:4" x14ac:dyDescent="0.2">
      <c r="D39" s="59"/>
    </row>
    <row r="40" spans="4:4" x14ac:dyDescent="0.2">
      <c r="D40" s="59"/>
    </row>
    <row r="41" spans="4:4" x14ac:dyDescent="0.2">
      <c r="D41" s="58"/>
    </row>
    <row r="42" spans="4:4" x14ac:dyDescent="0.2">
      <c r="D42" s="58"/>
    </row>
    <row r="43" spans="4:4" x14ac:dyDescent="0.2">
      <c r="D43" s="58"/>
    </row>
    <row r="44" spans="4:4" x14ac:dyDescent="0.2">
      <c r="D44" s="59"/>
    </row>
    <row r="45" spans="4:4" x14ac:dyDescent="0.2">
      <c r="D45" s="58"/>
    </row>
    <row r="46" spans="4:4" x14ac:dyDescent="0.2">
      <c r="D46" s="58"/>
    </row>
    <row r="47" spans="4:4" x14ac:dyDescent="0.2">
      <c r="D47" s="58"/>
    </row>
    <row r="48" spans="4:4" x14ac:dyDescent="0.2">
      <c r="D48" s="58"/>
    </row>
    <row r="49" spans="4:4" x14ac:dyDescent="0.2">
      <c r="D49" s="14"/>
    </row>
    <row r="50" spans="4:4" x14ac:dyDescent="0.2">
      <c r="D50" s="58"/>
    </row>
    <row r="51" spans="4:4" x14ac:dyDescent="0.2">
      <c r="D51" s="58"/>
    </row>
    <row r="52" spans="4:4" x14ac:dyDescent="0.2">
      <c r="D52" s="58"/>
    </row>
    <row r="53" spans="4:4" x14ac:dyDescent="0.2">
      <c r="D53" s="58"/>
    </row>
    <row r="54" spans="4:4" x14ac:dyDescent="0.2">
      <c r="D54" s="58"/>
    </row>
    <row r="55" spans="4:4" x14ac:dyDescent="0.2">
      <c r="D55" s="14"/>
    </row>
    <row r="56" spans="4:4" x14ac:dyDescent="0.2">
      <c r="D56" s="14"/>
    </row>
    <row r="57" spans="4:4" x14ac:dyDescent="0.2">
      <c r="D57" s="58"/>
    </row>
    <row r="58" spans="4:4" x14ac:dyDescent="0.2">
      <c r="D58" s="58"/>
    </row>
    <row r="72" spans="1:1" x14ac:dyDescent="0.2">
      <c r="A72" t="e">
        <f>+Economist</f>
        <v>#NAME?</v>
      </c>
    </row>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sheetData>
  <sheetProtection sheet="1" objects="1" scenarios="1"/>
  <phoneticPr fontId="0" type="noConversion"/>
  <hyperlinks>
    <hyperlink ref="D10" location="'Machinery Assets'!A1" display="Machinery Assets"/>
    <hyperlink ref="D12" location="'Machinery Operations'!A1" display="Machinery Operations"/>
    <hyperlink ref="D14" location="Acres!A1" display="Acres"/>
    <hyperlink ref="D19" location="'Per Acre Results'!A1" display="Per Acre Results"/>
    <hyperlink ref="D21" location="'Crop Results'!A1" display="Crop Results"/>
    <hyperlink ref="D26" location="Diesel!A1" display="Diesel"/>
    <hyperlink ref="D27" location="Gasoline!A1" display="Gasoline"/>
    <hyperlink ref="D28" location="Labor!A1" display="Labor"/>
    <hyperlink ref="D29" location="ExtraLabor!A1" display="ExtraLabor"/>
    <hyperlink ref="D30" location="PowerRepairs!A1" display="PowerRepairs"/>
    <hyperlink ref="D31" location="ImpRepairs!A1" display="ImpRepairs"/>
    <hyperlink ref="D32" location="Interest!A1" display="Interest"/>
    <hyperlink ref="D33" location="PowerDep!A1" display="PowerDep"/>
    <hyperlink ref="D34" location="ImpDep!A1" display="ImpDep"/>
    <hyperlink ref="D35" location="PowerInvestCost!A1" display="PowerInvestCost"/>
    <hyperlink ref="D36" location="ImpInvestCost!A1" display="ImpInvestCost"/>
    <hyperlink ref="D37" location="PowerInvestment!A1" display="PowerInvestment"/>
    <hyperlink ref="D38" location="ImplementInvestment!A1" display="ImplementInvestment"/>
  </hyperlinks>
  <pageMargins left="0.75" right="0.5" top="0" bottom="0" header="0.3" footer="0.5"/>
  <pageSetup orientation="portrait" horizontalDpi="200" verticalDpi="200" r:id="rId1"/>
  <headerFooter alignWithMargins="0">
    <oddHeader>&amp;RVersion 01.02.2012</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G22" sqref="G22"/>
    </sheetView>
  </sheetViews>
  <sheetFormatPr defaultRowHeight="12.75" x14ac:dyDescent="0.2"/>
  <cols>
    <col min="1" max="1" width="16.85546875" customWidth="1"/>
    <col min="2" max="2" width="16.2851562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52</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Operations'!$AL19</f>
        <v>0</v>
      </c>
      <c r="E10" s="75">
        <f>+Acres!E9*'Machinery Operations'!$AL19</f>
        <v>0</v>
      </c>
      <c r="F10" s="75">
        <f>+Acres!F9*'Machinery Operations'!$AL19</f>
        <v>0</v>
      </c>
      <c r="G10" s="75">
        <f>+Acres!G9*'Machinery Operations'!$AL19</f>
        <v>0</v>
      </c>
      <c r="H10" s="75">
        <f>+Acres!H9*'Machinery Operations'!$AL19</f>
        <v>0</v>
      </c>
      <c r="I10" s="75">
        <f>+Acres!I9*'Machinery Operations'!$AL19</f>
        <v>0</v>
      </c>
      <c r="J10" s="75">
        <f>+Acres!J9*'Machinery Operations'!$AL19</f>
        <v>0</v>
      </c>
      <c r="K10" s="75">
        <f>+Acres!K9*'Machinery Operations'!$AL19</f>
        <v>0</v>
      </c>
      <c r="L10" s="75">
        <f>+Acres!L9*'Machinery Operations'!$AL19</f>
        <v>0</v>
      </c>
      <c r="M10" s="75">
        <f>+Acres!M9*'Machinery Operations'!$AL19</f>
        <v>0</v>
      </c>
      <c r="N10" s="75">
        <f>+Acres!N9*'Machinery Operations'!$AL19</f>
        <v>0</v>
      </c>
      <c r="O10" s="75">
        <f>+Acres!O9*'Machinery Operations'!$AL19</f>
        <v>0</v>
      </c>
      <c r="P10" s="75">
        <f>+Acres!P9*'Machinery Operations'!$AL19</f>
        <v>0</v>
      </c>
      <c r="Q10" s="75">
        <f>+Acres!Q9*'Machinery Operations'!$AL19</f>
        <v>0</v>
      </c>
      <c r="R10" s="75">
        <f>+Acres!R9*'Machinery Operations'!$AL19</f>
        <v>0</v>
      </c>
      <c r="S10" s="75">
        <f>+Acres!S9*'Machinery Operations'!$AL19</f>
        <v>0</v>
      </c>
      <c r="T10" s="75">
        <f>+Acres!T9*'Machinery Operations'!$AL19</f>
        <v>0</v>
      </c>
      <c r="U10" s="75">
        <f>+Acres!U9*'Machinery Operations'!$AL19</f>
        <v>0</v>
      </c>
      <c r="V10" s="75">
        <f>+Acres!V9*'Machinery Operations'!$AL19</f>
        <v>0</v>
      </c>
      <c r="W10" s="75">
        <f>+Acres!W9*'Machinery Operations'!$AL19</f>
        <v>0</v>
      </c>
      <c r="X10" s="75">
        <f>+Acres!X9*'Machinery Operations'!$AL19</f>
        <v>0</v>
      </c>
      <c r="Y10" s="75">
        <f>+Acres!Y9*'Machinery Operations'!$AL19</f>
        <v>0</v>
      </c>
      <c r="Z10" s="75">
        <f>+Acres!Z9*'Machinery Operations'!$AL19</f>
        <v>0</v>
      </c>
      <c r="AA10" s="75">
        <f>+Acres!AA9*'Machinery Operations'!$AL19</f>
        <v>0</v>
      </c>
      <c r="AB10" s="75">
        <f>+Acres!AB9*'Machinery Operations'!$AL19</f>
        <v>0</v>
      </c>
      <c r="AC10" s="75">
        <f>+Acres!AC9*'Machinery Operations'!$AL19</f>
        <v>0</v>
      </c>
      <c r="AD10" s="75">
        <f>+Acres!AD9*'Machinery Operations'!$AL19</f>
        <v>0</v>
      </c>
      <c r="AE10" s="75">
        <f>+Acres!AE9*'Machinery Operations'!$AL19</f>
        <v>0</v>
      </c>
      <c r="AF10" s="75">
        <f>+Acres!AF9*'Machinery Operations'!$AL19</f>
        <v>0</v>
      </c>
      <c r="AG10" s="75">
        <f>+Acres!AG9*'Machinery Operations'!$AL19</f>
        <v>0</v>
      </c>
      <c r="AH10" s="75">
        <f>+Acres!AH9*'Machinery Operations'!$AL19</f>
        <v>0</v>
      </c>
      <c r="AI10" s="75">
        <f>+Acres!AI9*'Machinery Operations'!$AL19</f>
        <v>0</v>
      </c>
      <c r="AJ10" s="75">
        <f>+Acres!AJ9*'Machinery Operations'!$AL19</f>
        <v>0</v>
      </c>
      <c r="AK10" s="75">
        <f>+Acres!AK9*'Machinery Operations'!$AL19</f>
        <v>0</v>
      </c>
      <c r="AL10" s="75">
        <f>+Acres!AL9*'Machinery Operations'!$AL19</f>
        <v>0</v>
      </c>
      <c r="AM10" s="75">
        <f>+Acres!AM9*'Machinery Operations'!$AL19</f>
        <v>0</v>
      </c>
      <c r="AN10" s="75">
        <f>+Acres!AN9*'Machinery Operations'!$AL19</f>
        <v>0</v>
      </c>
      <c r="AO10" s="75">
        <f>+Acres!AO9*'Machinery Operations'!$AL19</f>
        <v>0</v>
      </c>
      <c r="AP10" s="75">
        <f>+Acres!AP9*'Machinery Operations'!$AL19</f>
        <v>0</v>
      </c>
      <c r="AQ10" s="75">
        <f>+Acres!AQ9*'Machinery Operations'!$AL19</f>
        <v>0</v>
      </c>
    </row>
    <row r="11" spans="1:43" ht="18.75" customHeight="1" x14ac:dyDescent="0.2">
      <c r="A11" s="3" t="str">
        <f>+'Machinery Operations'!A20</f>
        <v>Activity</v>
      </c>
      <c r="B11" s="3">
        <f>+'Machinery Operations'!B20</f>
        <v>0</v>
      </c>
      <c r="C11" s="3">
        <f>+'Machinery Operations'!C20</f>
        <v>0</v>
      </c>
      <c r="D11" s="75">
        <f>+Acres!D10*'Machinery Operations'!$AL20</f>
        <v>0</v>
      </c>
      <c r="E11" s="75">
        <f>+Acres!E10*'Machinery Operations'!$AL20</f>
        <v>0</v>
      </c>
      <c r="F11" s="75">
        <f>+Acres!F10*'Machinery Operations'!$AL20</f>
        <v>0</v>
      </c>
      <c r="G11" s="75">
        <f>+Acres!G10*'Machinery Operations'!$AL20</f>
        <v>0</v>
      </c>
      <c r="H11" s="75">
        <f>+Acres!H10*'Machinery Operations'!$AL20</f>
        <v>0</v>
      </c>
      <c r="I11" s="75">
        <f>+Acres!I10*'Machinery Operations'!$AL20</f>
        <v>0</v>
      </c>
      <c r="J11" s="75">
        <f>+Acres!J10*'Machinery Operations'!$AL20</f>
        <v>0</v>
      </c>
      <c r="K11" s="75">
        <f>+Acres!K10*'Machinery Operations'!$AL20</f>
        <v>0</v>
      </c>
      <c r="L11" s="75">
        <f>+Acres!L10*'Machinery Operations'!$AL20</f>
        <v>0</v>
      </c>
      <c r="M11" s="75">
        <f>+Acres!M10*'Machinery Operations'!$AL20</f>
        <v>0</v>
      </c>
      <c r="N11" s="75">
        <f>+Acres!N10*'Machinery Operations'!$AL20</f>
        <v>0</v>
      </c>
      <c r="O11" s="75">
        <f>+Acres!O10*'Machinery Operations'!$AL20</f>
        <v>0</v>
      </c>
      <c r="P11" s="75">
        <f>+Acres!P10*'Machinery Operations'!$AL20</f>
        <v>0</v>
      </c>
      <c r="Q11" s="75">
        <f>+Acres!Q10*'Machinery Operations'!$AL20</f>
        <v>0</v>
      </c>
      <c r="R11" s="75">
        <f>+Acres!R10*'Machinery Operations'!$AL20</f>
        <v>0</v>
      </c>
      <c r="S11" s="75">
        <f>+Acres!S10*'Machinery Operations'!$AL20</f>
        <v>0</v>
      </c>
      <c r="T11" s="75">
        <f>+Acres!T10*'Machinery Operations'!$AL20</f>
        <v>0</v>
      </c>
      <c r="U11" s="75">
        <f>+Acres!U10*'Machinery Operations'!$AL20</f>
        <v>0</v>
      </c>
      <c r="V11" s="75">
        <f>+Acres!V10*'Machinery Operations'!$AL20</f>
        <v>0</v>
      </c>
      <c r="W11" s="75">
        <f>+Acres!W10*'Machinery Operations'!$AL20</f>
        <v>0</v>
      </c>
      <c r="X11" s="75">
        <f>+Acres!X10*'Machinery Operations'!$AL20</f>
        <v>0</v>
      </c>
      <c r="Y11" s="75">
        <f>+Acres!Y10*'Machinery Operations'!$AL20</f>
        <v>0</v>
      </c>
      <c r="Z11" s="75">
        <f>+Acres!Z10*'Machinery Operations'!$AL20</f>
        <v>0</v>
      </c>
      <c r="AA11" s="75">
        <f>+Acres!AA10*'Machinery Operations'!$AL20</f>
        <v>0</v>
      </c>
      <c r="AB11" s="75">
        <f>+Acres!AB10*'Machinery Operations'!$AL20</f>
        <v>0</v>
      </c>
      <c r="AC11" s="75">
        <f>+Acres!AC10*'Machinery Operations'!$AL20</f>
        <v>0</v>
      </c>
      <c r="AD11" s="75">
        <f>+Acres!AD10*'Machinery Operations'!$AL20</f>
        <v>0</v>
      </c>
      <c r="AE11" s="75">
        <f>+Acres!AE10*'Machinery Operations'!$AL20</f>
        <v>0</v>
      </c>
      <c r="AF11" s="75">
        <f>+Acres!AF10*'Machinery Operations'!$AL20</f>
        <v>0</v>
      </c>
      <c r="AG11" s="75">
        <f>+Acres!AG10*'Machinery Operations'!$AL20</f>
        <v>0</v>
      </c>
      <c r="AH11" s="75">
        <f>+Acres!AH10*'Machinery Operations'!$AL20</f>
        <v>0</v>
      </c>
      <c r="AI11" s="75">
        <f>+Acres!AI10*'Machinery Operations'!$AL20</f>
        <v>0</v>
      </c>
      <c r="AJ11" s="75">
        <f>+Acres!AJ10*'Machinery Operations'!$AL20</f>
        <v>0</v>
      </c>
      <c r="AK11" s="75">
        <f>+Acres!AK10*'Machinery Operations'!$AL20</f>
        <v>0</v>
      </c>
      <c r="AL11" s="75">
        <f>+Acres!AL10*'Machinery Operations'!$AL20</f>
        <v>0</v>
      </c>
      <c r="AM11" s="75">
        <f>+Acres!AM10*'Machinery Operations'!$AL20</f>
        <v>0</v>
      </c>
      <c r="AN11" s="75">
        <f>+Acres!AN10*'Machinery Operations'!$AL20</f>
        <v>0</v>
      </c>
      <c r="AO11" s="75">
        <f>+Acres!AO10*'Machinery Operations'!$AL20</f>
        <v>0</v>
      </c>
      <c r="AP11" s="75">
        <f>+Acres!AP10*'Machinery Operations'!$AL20</f>
        <v>0</v>
      </c>
      <c r="AQ11" s="75">
        <f>+Acres!AQ10*'Machinery Operations'!$AL20</f>
        <v>0</v>
      </c>
    </row>
    <row r="12" spans="1:43" ht="18.75" customHeight="1" x14ac:dyDescent="0.2">
      <c r="A12" s="3" t="str">
        <f>+'Machinery Operations'!A21</f>
        <v>Activity</v>
      </c>
      <c r="B12" s="3">
        <f>+'Machinery Operations'!B21</f>
        <v>0</v>
      </c>
      <c r="C12" s="3">
        <f>+'Machinery Operations'!C21</f>
        <v>0</v>
      </c>
      <c r="D12" s="75">
        <f>+Acres!D11*'Machinery Operations'!$AL21</f>
        <v>0</v>
      </c>
      <c r="E12" s="75">
        <f>+Acres!E11*'Machinery Operations'!$AL21</f>
        <v>0</v>
      </c>
      <c r="F12" s="75">
        <f>+Acres!F11*'Machinery Operations'!$AL21</f>
        <v>0</v>
      </c>
      <c r="G12" s="75">
        <f>+Acres!G11*'Machinery Operations'!$AL21</f>
        <v>0</v>
      </c>
      <c r="H12" s="75">
        <f>+Acres!H11*'Machinery Operations'!$AL21</f>
        <v>0</v>
      </c>
      <c r="I12" s="75">
        <f>+Acres!I11*'Machinery Operations'!$AL21</f>
        <v>0</v>
      </c>
      <c r="J12" s="75">
        <f>+Acres!J11*'Machinery Operations'!$AL21</f>
        <v>0</v>
      </c>
      <c r="K12" s="75">
        <f>+Acres!K11*'Machinery Operations'!$AL21</f>
        <v>0</v>
      </c>
      <c r="L12" s="75">
        <f>+Acres!L11*'Machinery Operations'!$AL21</f>
        <v>0</v>
      </c>
      <c r="M12" s="75">
        <f>+Acres!M11*'Machinery Operations'!$AL21</f>
        <v>0</v>
      </c>
      <c r="N12" s="75">
        <f>+Acres!N11*'Machinery Operations'!$AL21</f>
        <v>0</v>
      </c>
      <c r="O12" s="75">
        <f>+Acres!O11*'Machinery Operations'!$AL21</f>
        <v>0</v>
      </c>
      <c r="P12" s="75">
        <f>+Acres!P11*'Machinery Operations'!$AL21</f>
        <v>0</v>
      </c>
      <c r="Q12" s="75">
        <f>+Acres!Q11*'Machinery Operations'!$AL21</f>
        <v>0</v>
      </c>
      <c r="R12" s="75">
        <f>+Acres!R11*'Machinery Operations'!$AL21</f>
        <v>0</v>
      </c>
      <c r="S12" s="75">
        <f>+Acres!S11*'Machinery Operations'!$AL21</f>
        <v>0</v>
      </c>
      <c r="T12" s="75">
        <f>+Acres!T11*'Machinery Operations'!$AL21</f>
        <v>0</v>
      </c>
      <c r="U12" s="75">
        <f>+Acres!U11*'Machinery Operations'!$AL21</f>
        <v>0</v>
      </c>
      <c r="V12" s="75">
        <f>+Acres!V11*'Machinery Operations'!$AL21</f>
        <v>0</v>
      </c>
      <c r="W12" s="75">
        <f>+Acres!W11*'Machinery Operations'!$AL21</f>
        <v>0</v>
      </c>
      <c r="X12" s="75">
        <f>+Acres!X11*'Machinery Operations'!$AL21</f>
        <v>0</v>
      </c>
      <c r="Y12" s="75">
        <f>+Acres!Y11*'Machinery Operations'!$AL21</f>
        <v>0</v>
      </c>
      <c r="Z12" s="75">
        <f>+Acres!Z11*'Machinery Operations'!$AL21</f>
        <v>0</v>
      </c>
      <c r="AA12" s="75">
        <f>+Acres!AA11*'Machinery Operations'!$AL21</f>
        <v>0</v>
      </c>
      <c r="AB12" s="75">
        <f>+Acres!AB11*'Machinery Operations'!$AL21</f>
        <v>0</v>
      </c>
      <c r="AC12" s="75">
        <f>+Acres!AC11*'Machinery Operations'!$AL21</f>
        <v>0</v>
      </c>
      <c r="AD12" s="75">
        <f>+Acres!AD11*'Machinery Operations'!$AL21</f>
        <v>0</v>
      </c>
      <c r="AE12" s="75">
        <f>+Acres!AE11*'Machinery Operations'!$AL21</f>
        <v>0</v>
      </c>
      <c r="AF12" s="75">
        <f>+Acres!AF11*'Machinery Operations'!$AL21</f>
        <v>0</v>
      </c>
      <c r="AG12" s="75">
        <f>+Acres!AG11*'Machinery Operations'!$AL21</f>
        <v>0</v>
      </c>
      <c r="AH12" s="75">
        <f>+Acres!AH11*'Machinery Operations'!$AL21</f>
        <v>0</v>
      </c>
      <c r="AI12" s="75">
        <f>+Acres!AI11*'Machinery Operations'!$AL21</f>
        <v>0</v>
      </c>
      <c r="AJ12" s="75">
        <f>+Acres!AJ11*'Machinery Operations'!$AL21</f>
        <v>0</v>
      </c>
      <c r="AK12" s="75">
        <f>+Acres!AK11*'Machinery Operations'!$AL21</f>
        <v>0</v>
      </c>
      <c r="AL12" s="75">
        <f>+Acres!AL11*'Machinery Operations'!$AL21</f>
        <v>0</v>
      </c>
      <c r="AM12" s="75">
        <f>+Acres!AM11*'Machinery Operations'!$AL21</f>
        <v>0</v>
      </c>
      <c r="AN12" s="75">
        <f>+Acres!AN11*'Machinery Operations'!$AL21</f>
        <v>0</v>
      </c>
      <c r="AO12" s="75">
        <f>+Acres!AO11*'Machinery Operations'!$AL21</f>
        <v>0</v>
      </c>
      <c r="AP12" s="75">
        <f>+Acres!AP11*'Machinery Operations'!$AL21</f>
        <v>0</v>
      </c>
      <c r="AQ12" s="75">
        <f>+Acres!AQ11*'Machinery Operations'!$AL21</f>
        <v>0</v>
      </c>
    </row>
    <row r="13" spans="1:43" ht="18.75" customHeight="1" x14ac:dyDescent="0.2">
      <c r="A13" s="3" t="str">
        <f>+'Machinery Operations'!A22</f>
        <v>Activity</v>
      </c>
      <c r="B13" s="3">
        <f>+'Machinery Operations'!B22</f>
        <v>0</v>
      </c>
      <c r="C13" s="3">
        <f>+'Machinery Operations'!C22</f>
        <v>0</v>
      </c>
      <c r="D13" s="75">
        <f>+Acres!D12*'Machinery Operations'!$AL22</f>
        <v>0</v>
      </c>
      <c r="E13" s="75">
        <f>+Acres!E12*'Machinery Operations'!$AL22</f>
        <v>0</v>
      </c>
      <c r="F13" s="75">
        <f>+Acres!F12*'Machinery Operations'!$AL22</f>
        <v>0</v>
      </c>
      <c r="G13" s="75">
        <f>+Acres!G12*'Machinery Operations'!$AL22</f>
        <v>0</v>
      </c>
      <c r="H13" s="75">
        <f>+Acres!H12*'Machinery Operations'!$AL22</f>
        <v>0</v>
      </c>
      <c r="I13" s="75">
        <f>+Acres!I12*'Machinery Operations'!$AL22</f>
        <v>0</v>
      </c>
      <c r="J13" s="75">
        <f>+Acres!J12*'Machinery Operations'!$AL22</f>
        <v>0</v>
      </c>
      <c r="K13" s="75">
        <f>+Acres!K12*'Machinery Operations'!$AL22</f>
        <v>0</v>
      </c>
      <c r="L13" s="75">
        <f>+Acres!L12*'Machinery Operations'!$AL22</f>
        <v>0</v>
      </c>
      <c r="M13" s="75">
        <f>+Acres!M12*'Machinery Operations'!$AL22</f>
        <v>0</v>
      </c>
      <c r="N13" s="75">
        <f>+Acres!N12*'Machinery Operations'!$AL22</f>
        <v>0</v>
      </c>
      <c r="O13" s="75">
        <f>+Acres!O12*'Machinery Operations'!$AL22</f>
        <v>0</v>
      </c>
      <c r="P13" s="75">
        <f>+Acres!P12*'Machinery Operations'!$AL22</f>
        <v>0</v>
      </c>
      <c r="Q13" s="75">
        <f>+Acres!Q12*'Machinery Operations'!$AL22</f>
        <v>0</v>
      </c>
      <c r="R13" s="75">
        <f>+Acres!R12*'Machinery Operations'!$AL22</f>
        <v>0</v>
      </c>
      <c r="S13" s="75">
        <f>+Acres!S12*'Machinery Operations'!$AL22</f>
        <v>0</v>
      </c>
      <c r="T13" s="75">
        <f>+Acres!T12*'Machinery Operations'!$AL22</f>
        <v>0</v>
      </c>
      <c r="U13" s="75">
        <f>+Acres!U12*'Machinery Operations'!$AL22</f>
        <v>0</v>
      </c>
      <c r="V13" s="75">
        <f>+Acres!V12*'Machinery Operations'!$AL22</f>
        <v>0</v>
      </c>
      <c r="W13" s="75">
        <f>+Acres!W12*'Machinery Operations'!$AL22</f>
        <v>0</v>
      </c>
      <c r="X13" s="75">
        <f>+Acres!X12*'Machinery Operations'!$AL22</f>
        <v>0</v>
      </c>
      <c r="Y13" s="75">
        <f>+Acres!Y12*'Machinery Operations'!$AL22</f>
        <v>0</v>
      </c>
      <c r="Z13" s="75">
        <f>+Acres!Z12*'Machinery Operations'!$AL22</f>
        <v>0</v>
      </c>
      <c r="AA13" s="75">
        <f>+Acres!AA12*'Machinery Operations'!$AL22</f>
        <v>0</v>
      </c>
      <c r="AB13" s="75">
        <f>+Acres!AB12*'Machinery Operations'!$AL22</f>
        <v>0</v>
      </c>
      <c r="AC13" s="75">
        <f>+Acres!AC12*'Machinery Operations'!$AL22</f>
        <v>0</v>
      </c>
      <c r="AD13" s="75">
        <f>+Acres!AD12*'Machinery Operations'!$AL22</f>
        <v>0</v>
      </c>
      <c r="AE13" s="75">
        <f>+Acres!AE12*'Machinery Operations'!$AL22</f>
        <v>0</v>
      </c>
      <c r="AF13" s="75">
        <f>+Acres!AF12*'Machinery Operations'!$AL22</f>
        <v>0</v>
      </c>
      <c r="AG13" s="75">
        <f>+Acres!AG12*'Machinery Operations'!$AL22</f>
        <v>0</v>
      </c>
      <c r="AH13" s="75">
        <f>+Acres!AH12*'Machinery Operations'!$AL22</f>
        <v>0</v>
      </c>
      <c r="AI13" s="75">
        <f>+Acres!AI12*'Machinery Operations'!$AL22</f>
        <v>0</v>
      </c>
      <c r="AJ13" s="75">
        <f>+Acres!AJ12*'Machinery Operations'!$AL22</f>
        <v>0</v>
      </c>
      <c r="AK13" s="75">
        <f>+Acres!AK12*'Machinery Operations'!$AL22</f>
        <v>0</v>
      </c>
      <c r="AL13" s="75">
        <f>+Acres!AL12*'Machinery Operations'!$AL22</f>
        <v>0</v>
      </c>
      <c r="AM13" s="75">
        <f>+Acres!AM12*'Machinery Operations'!$AL22</f>
        <v>0</v>
      </c>
      <c r="AN13" s="75">
        <f>+Acres!AN12*'Machinery Operations'!$AL22</f>
        <v>0</v>
      </c>
      <c r="AO13" s="75">
        <f>+Acres!AO12*'Machinery Operations'!$AL22</f>
        <v>0</v>
      </c>
      <c r="AP13" s="75">
        <f>+Acres!AP12*'Machinery Operations'!$AL22</f>
        <v>0</v>
      </c>
      <c r="AQ13" s="75">
        <f>+Acres!AQ12*'Machinery Operations'!$AL22</f>
        <v>0</v>
      </c>
    </row>
    <row r="14" spans="1:43" ht="18.75" customHeight="1" x14ac:dyDescent="0.2">
      <c r="A14" s="3" t="str">
        <f>+'Machinery Operations'!A23</f>
        <v>Activity</v>
      </c>
      <c r="B14" s="3">
        <f>+'Machinery Operations'!B23</f>
        <v>0</v>
      </c>
      <c r="C14" s="3">
        <f>+'Machinery Operations'!C23</f>
        <v>0</v>
      </c>
      <c r="D14" s="75">
        <f>+Acres!D13*'Machinery Operations'!$AL23</f>
        <v>0</v>
      </c>
      <c r="E14" s="75">
        <f>+Acres!E13*'Machinery Operations'!$AL23</f>
        <v>0</v>
      </c>
      <c r="F14" s="75">
        <f>+Acres!F13*'Machinery Operations'!$AL23</f>
        <v>0</v>
      </c>
      <c r="G14" s="75">
        <f>+Acres!G13*'Machinery Operations'!$AL23</f>
        <v>0</v>
      </c>
      <c r="H14" s="75">
        <f>+Acres!H13*'Machinery Operations'!$AL23</f>
        <v>0</v>
      </c>
      <c r="I14" s="75">
        <f>+Acres!I13*'Machinery Operations'!$AL23</f>
        <v>0</v>
      </c>
      <c r="J14" s="75">
        <f>+Acres!J13*'Machinery Operations'!$AL23</f>
        <v>0</v>
      </c>
      <c r="K14" s="75">
        <f>+Acres!K13*'Machinery Operations'!$AL23</f>
        <v>0</v>
      </c>
      <c r="L14" s="75">
        <f>+Acres!L13*'Machinery Operations'!$AL23</f>
        <v>0</v>
      </c>
      <c r="M14" s="75">
        <f>+Acres!M13*'Machinery Operations'!$AL23</f>
        <v>0</v>
      </c>
      <c r="N14" s="75">
        <f>+Acres!N13*'Machinery Operations'!$AL23</f>
        <v>0</v>
      </c>
      <c r="O14" s="75">
        <f>+Acres!O13*'Machinery Operations'!$AL23</f>
        <v>0</v>
      </c>
      <c r="P14" s="75">
        <f>+Acres!P13*'Machinery Operations'!$AL23</f>
        <v>0</v>
      </c>
      <c r="Q14" s="75">
        <f>+Acres!Q13*'Machinery Operations'!$AL23</f>
        <v>0</v>
      </c>
      <c r="R14" s="75">
        <f>+Acres!R13*'Machinery Operations'!$AL23</f>
        <v>0</v>
      </c>
      <c r="S14" s="75">
        <f>+Acres!S13*'Machinery Operations'!$AL23</f>
        <v>0</v>
      </c>
      <c r="T14" s="75">
        <f>+Acres!T13*'Machinery Operations'!$AL23</f>
        <v>0</v>
      </c>
      <c r="U14" s="75">
        <f>+Acres!U13*'Machinery Operations'!$AL23</f>
        <v>0</v>
      </c>
      <c r="V14" s="75">
        <f>+Acres!V13*'Machinery Operations'!$AL23</f>
        <v>0</v>
      </c>
      <c r="W14" s="75">
        <f>+Acres!W13*'Machinery Operations'!$AL23</f>
        <v>0</v>
      </c>
      <c r="X14" s="75">
        <f>+Acres!X13*'Machinery Operations'!$AL23</f>
        <v>0</v>
      </c>
      <c r="Y14" s="75">
        <f>+Acres!Y13*'Machinery Operations'!$AL23</f>
        <v>0</v>
      </c>
      <c r="Z14" s="75">
        <f>+Acres!Z13*'Machinery Operations'!$AL23</f>
        <v>0</v>
      </c>
      <c r="AA14" s="75">
        <f>+Acres!AA13*'Machinery Operations'!$AL23</f>
        <v>0</v>
      </c>
      <c r="AB14" s="75">
        <f>+Acres!AB13*'Machinery Operations'!$AL23</f>
        <v>0</v>
      </c>
      <c r="AC14" s="75">
        <f>+Acres!AC13*'Machinery Operations'!$AL23</f>
        <v>0</v>
      </c>
      <c r="AD14" s="75">
        <f>+Acres!AD13*'Machinery Operations'!$AL23</f>
        <v>0</v>
      </c>
      <c r="AE14" s="75">
        <f>+Acres!AE13*'Machinery Operations'!$AL23</f>
        <v>0</v>
      </c>
      <c r="AF14" s="75">
        <f>+Acres!AF13*'Machinery Operations'!$AL23</f>
        <v>0</v>
      </c>
      <c r="AG14" s="75">
        <f>+Acres!AG13*'Machinery Operations'!$AL23</f>
        <v>0</v>
      </c>
      <c r="AH14" s="75">
        <f>+Acres!AH13*'Machinery Operations'!$AL23</f>
        <v>0</v>
      </c>
      <c r="AI14" s="75">
        <f>+Acres!AI13*'Machinery Operations'!$AL23</f>
        <v>0</v>
      </c>
      <c r="AJ14" s="75">
        <f>+Acres!AJ13*'Machinery Operations'!$AL23</f>
        <v>0</v>
      </c>
      <c r="AK14" s="75">
        <f>+Acres!AK13*'Machinery Operations'!$AL23</f>
        <v>0</v>
      </c>
      <c r="AL14" s="75">
        <f>+Acres!AL13*'Machinery Operations'!$AL23</f>
        <v>0</v>
      </c>
      <c r="AM14" s="75">
        <f>+Acres!AM13*'Machinery Operations'!$AL23</f>
        <v>0</v>
      </c>
      <c r="AN14" s="75">
        <f>+Acres!AN13*'Machinery Operations'!$AL23</f>
        <v>0</v>
      </c>
      <c r="AO14" s="75">
        <f>+Acres!AO13*'Machinery Operations'!$AL23</f>
        <v>0</v>
      </c>
      <c r="AP14" s="75">
        <f>+Acres!AP13*'Machinery Operations'!$AL23</f>
        <v>0</v>
      </c>
      <c r="AQ14" s="75">
        <f>+Acres!AQ13*'Machinery Operations'!$AL23</f>
        <v>0</v>
      </c>
    </row>
    <row r="15" spans="1:43" ht="18.75" customHeight="1" x14ac:dyDescent="0.2">
      <c r="A15" s="3" t="str">
        <f>+'Machinery Operations'!A24</f>
        <v>Activity</v>
      </c>
      <c r="B15" s="3">
        <f>+'Machinery Operations'!B24</f>
        <v>0</v>
      </c>
      <c r="C15" s="3">
        <f>+'Machinery Operations'!C24</f>
        <v>0</v>
      </c>
      <c r="D15" s="75">
        <f>+Acres!D14*'Machinery Operations'!$AL24</f>
        <v>0</v>
      </c>
      <c r="E15" s="75">
        <f>+Acres!E14*'Machinery Operations'!$AL24</f>
        <v>0</v>
      </c>
      <c r="F15" s="75">
        <f>+Acres!F14*'Machinery Operations'!$AL24</f>
        <v>0</v>
      </c>
      <c r="G15" s="75">
        <f>+Acres!G14*'Machinery Operations'!$AL24</f>
        <v>0</v>
      </c>
      <c r="H15" s="75">
        <f>+Acres!H14*'Machinery Operations'!$AL24</f>
        <v>0</v>
      </c>
      <c r="I15" s="75">
        <f>+Acres!I14*'Machinery Operations'!$AL24</f>
        <v>0</v>
      </c>
      <c r="J15" s="75">
        <f>+Acres!J14*'Machinery Operations'!$AL24</f>
        <v>0</v>
      </c>
      <c r="K15" s="75">
        <f>+Acres!K14*'Machinery Operations'!$AL24</f>
        <v>0</v>
      </c>
      <c r="L15" s="75">
        <f>+Acres!L14*'Machinery Operations'!$AL24</f>
        <v>0</v>
      </c>
      <c r="M15" s="75">
        <f>+Acres!M14*'Machinery Operations'!$AL24</f>
        <v>0</v>
      </c>
      <c r="N15" s="75">
        <f>+Acres!N14*'Machinery Operations'!$AL24</f>
        <v>0</v>
      </c>
      <c r="O15" s="75">
        <f>+Acres!O14*'Machinery Operations'!$AL24</f>
        <v>0</v>
      </c>
      <c r="P15" s="75">
        <f>+Acres!P14*'Machinery Operations'!$AL24</f>
        <v>0</v>
      </c>
      <c r="Q15" s="75">
        <f>+Acres!Q14*'Machinery Operations'!$AL24</f>
        <v>0</v>
      </c>
      <c r="R15" s="75">
        <f>+Acres!R14*'Machinery Operations'!$AL24</f>
        <v>0</v>
      </c>
      <c r="S15" s="75">
        <f>+Acres!S14*'Machinery Operations'!$AL24</f>
        <v>0</v>
      </c>
      <c r="T15" s="75">
        <f>+Acres!T14*'Machinery Operations'!$AL24</f>
        <v>0</v>
      </c>
      <c r="U15" s="75">
        <f>+Acres!U14*'Machinery Operations'!$AL24</f>
        <v>0</v>
      </c>
      <c r="V15" s="75">
        <f>+Acres!V14*'Machinery Operations'!$AL24</f>
        <v>0</v>
      </c>
      <c r="W15" s="75">
        <f>+Acres!W14*'Machinery Operations'!$AL24</f>
        <v>0</v>
      </c>
      <c r="X15" s="75">
        <f>+Acres!X14*'Machinery Operations'!$AL24</f>
        <v>0</v>
      </c>
      <c r="Y15" s="75">
        <f>+Acres!Y14*'Machinery Operations'!$AL24</f>
        <v>0</v>
      </c>
      <c r="Z15" s="75">
        <f>+Acres!Z14*'Machinery Operations'!$AL24</f>
        <v>0</v>
      </c>
      <c r="AA15" s="75">
        <f>+Acres!AA14*'Machinery Operations'!$AL24</f>
        <v>0</v>
      </c>
      <c r="AB15" s="75">
        <f>+Acres!AB14*'Machinery Operations'!$AL24</f>
        <v>0</v>
      </c>
      <c r="AC15" s="75">
        <f>+Acres!AC14*'Machinery Operations'!$AL24</f>
        <v>0</v>
      </c>
      <c r="AD15" s="75">
        <f>+Acres!AD14*'Machinery Operations'!$AL24</f>
        <v>0</v>
      </c>
      <c r="AE15" s="75">
        <f>+Acres!AE14*'Machinery Operations'!$AL24</f>
        <v>0</v>
      </c>
      <c r="AF15" s="75">
        <f>+Acres!AF14*'Machinery Operations'!$AL24</f>
        <v>0</v>
      </c>
      <c r="AG15" s="75">
        <f>+Acres!AG14*'Machinery Operations'!$AL24</f>
        <v>0</v>
      </c>
      <c r="AH15" s="75">
        <f>+Acres!AH14*'Machinery Operations'!$AL24</f>
        <v>0</v>
      </c>
      <c r="AI15" s="75">
        <f>+Acres!AI14*'Machinery Operations'!$AL24</f>
        <v>0</v>
      </c>
      <c r="AJ15" s="75">
        <f>+Acres!AJ14*'Machinery Operations'!$AL24</f>
        <v>0</v>
      </c>
      <c r="AK15" s="75">
        <f>+Acres!AK14*'Machinery Operations'!$AL24</f>
        <v>0</v>
      </c>
      <c r="AL15" s="75">
        <f>+Acres!AL14*'Machinery Operations'!$AL24</f>
        <v>0</v>
      </c>
      <c r="AM15" s="75">
        <f>+Acres!AM14*'Machinery Operations'!$AL24</f>
        <v>0</v>
      </c>
      <c r="AN15" s="75">
        <f>+Acres!AN14*'Machinery Operations'!$AL24</f>
        <v>0</v>
      </c>
      <c r="AO15" s="75">
        <f>+Acres!AO14*'Machinery Operations'!$AL24</f>
        <v>0</v>
      </c>
      <c r="AP15" s="75">
        <f>+Acres!AP14*'Machinery Operations'!$AL24</f>
        <v>0</v>
      </c>
      <c r="AQ15" s="75">
        <f>+Acres!AQ14*'Machinery Operations'!$AL24</f>
        <v>0</v>
      </c>
    </row>
    <row r="16" spans="1:43" ht="18.75" customHeight="1" x14ac:dyDescent="0.2">
      <c r="A16" s="3" t="str">
        <f>+'Machinery Operations'!A25</f>
        <v>Activity</v>
      </c>
      <c r="B16" s="3">
        <f>+'Machinery Operations'!B25</f>
        <v>0</v>
      </c>
      <c r="C16" s="3">
        <f>+'Machinery Operations'!C25</f>
        <v>0</v>
      </c>
      <c r="D16" s="75">
        <f>+Acres!D15*'Machinery Operations'!$AL25</f>
        <v>0</v>
      </c>
      <c r="E16" s="75">
        <f>+Acres!E15*'Machinery Operations'!$AL25</f>
        <v>0</v>
      </c>
      <c r="F16" s="75">
        <f>+Acres!F15*'Machinery Operations'!$AL25</f>
        <v>0</v>
      </c>
      <c r="G16" s="75">
        <f>+Acres!G15*'Machinery Operations'!$AL25</f>
        <v>0</v>
      </c>
      <c r="H16" s="75">
        <f>+Acres!H15*'Machinery Operations'!$AL25</f>
        <v>0</v>
      </c>
      <c r="I16" s="75">
        <f>+Acres!I15*'Machinery Operations'!$AL25</f>
        <v>0</v>
      </c>
      <c r="J16" s="75">
        <f>+Acres!J15*'Machinery Operations'!$AL25</f>
        <v>0</v>
      </c>
      <c r="K16" s="75">
        <f>+Acres!K15*'Machinery Operations'!$AL25</f>
        <v>0</v>
      </c>
      <c r="L16" s="75">
        <f>+Acres!L15*'Machinery Operations'!$AL25</f>
        <v>0</v>
      </c>
      <c r="M16" s="75">
        <f>+Acres!M15*'Machinery Operations'!$AL25</f>
        <v>0</v>
      </c>
      <c r="N16" s="75">
        <f>+Acres!N15*'Machinery Operations'!$AL25</f>
        <v>0</v>
      </c>
      <c r="O16" s="75">
        <f>+Acres!O15*'Machinery Operations'!$AL25</f>
        <v>0</v>
      </c>
      <c r="P16" s="75">
        <f>+Acres!P15*'Machinery Operations'!$AL25</f>
        <v>0</v>
      </c>
      <c r="Q16" s="75">
        <f>+Acres!Q15*'Machinery Operations'!$AL25</f>
        <v>0</v>
      </c>
      <c r="R16" s="75">
        <f>+Acres!R15*'Machinery Operations'!$AL25</f>
        <v>0</v>
      </c>
      <c r="S16" s="75">
        <f>+Acres!S15*'Machinery Operations'!$AL25</f>
        <v>0</v>
      </c>
      <c r="T16" s="75">
        <f>+Acres!T15*'Machinery Operations'!$AL25</f>
        <v>0</v>
      </c>
      <c r="U16" s="75">
        <f>+Acres!U15*'Machinery Operations'!$AL25</f>
        <v>0</v>
      </c>
      <c r="V16" s="75">
        <f>+Acres!V15*'Machinery Operations'!$AL25</f>
        <v>0</v>
      </c>
      <c r="W16" s="75">
        <f>+Acres!W15*'Machinery Operations'!$AL25</f>
        <v>0</v>
      </c>
      <c r="X16" s="75">
        <f>+Acres!X15*'Machinery Operations'!$AL25</f>
        <v>0</v>
      </c>
      <c r="Y16" s="75">
        <f>+Acres!Y15*'Machinery Operations'!$AL25</f>
        <v>0</v>
      </c>
      <c r="Z16" s="75">
        <f>+Acres!Z15*'Machinery Operations'!$AL25</f>
        <v>0</v>
      </c>
      <c r="AA16" s="75">
        <f>+Acres!AA15*'Machinery Operations'!$AL25</f>
        <v>0</v>
      </c>
      <c r="AB16" s="75">
        <f>+Acres!AB15*'Machinery Operations'!$AL25</f>
        <v>0</v>
      </c>
      <c r="AC16" s="75">
        <f>+Acres!AC15*'Machinery Operations'!$AL25</f>
        <v>0</v>
      </c>
      <c r="AD16" s="75">
        <f>+Acres!AD15*'Machinery Operations'!$AL25</f>
        <v>0</v>
      </c>
      <c r="AE16" s="75">
        <f>+Acres!AE15*'Machinery Operations'!$AL25</f>
        <v>0</v>
      </c>
      <c r="AF16" s="75">
        <f>+Acres!AF15*'Machinery Operations'!$AL25</f>
        <v>0</v>
      </c>
      <c r="AG16" s="75">
        <f>+Acres!AG15*'Machinery Operations'!$AL25</f>
        <v>0</v>
      </c>
      <c r="AH16" s="75">
        <f>+Acres!AH15*'Machinery Operations'!$AL25</f>
        <v>0</v>
      </c>
      <c r="AI16" s="75">
        <f>+Acres!AI15*'Machinery Operations'!$AL25</f>
        <v>0</v>
      </c>
      <c r="AJ16" s="75">
        <f>+Acres!AJ15*'Machinery Operations'!$AL25</f>
        <v>0</v>
      </c>
      <c r="AK16" s="75">
        <f>+Acres!AK15*'Machinery Operations'!$AL25</f>
        <v>0</v>
      </c>
      <c r="AL16" s="75">
        <f>+Acres!AL15*'Machinery Operations'!$AL25</f>
        <v>0</v>
      </c>
      <c r="AM16" s="75">
        <f>+Acres!AM15*'Machinery Operations'!$AL25</f>
        <v>0</v>
      </c>
      <c r="AN16" s="75">
        <f>+Acres!AN15*'Machinery Operations'!$AL25</f>
        <v>0</v>
      </c>
      <c r="AO16" s="75">
        <f>+Acres!AO15*'Machinery Operations'!$AL25</f>
        <v>0</v>
      </c>
      <c r="AP16" s="75">
        <f>+Acres!AP15*'Machinery Operations'!$AL25</f>
        <v>0</v>
      </c>
      <c r="AQ16" s="75">
        <f>+Acres!AQ15*'Machinery Operations'!$AL25</f>
        <v>0</v>
      </c>
    </row>
    <row r="17" spans="1:43" ht="18.75" customHeight="1" x14ac:dyDescent="0.2">
      <c r="A17" s="3" t="str">
        <f>+'Machinery Operations'!A26</f>
        <v>Activity</v>
      </c>
      <c r="B17" s="3">
        <f>+'Machinery Operations'!B26</f>
        <v>0</v>
      </c>
      <c r="C17" s="3">
        <f>+'Machinery Operations'!C26</f>
        <v>0</v>
      </c>
      <c r="D17" s="75">
        <f>+Acres!D16*'Machinery Operations'!$AL26</f>
        <v>0</v>
      </c>
      <c r="E17" s="75">
        <f>+Acres!E16*'Machinery Operations'!$AL26</f>
        <v>0</v>
      </c>
      <c r="F17" s="75">
        <f>+Acres!F16*'Machinery Operations'!$AL26</f>
        <v>0</v>
      </c>
      <c r="G17" s="75">
        <f>+Acres!G16*'Machinery Operations'!$AL26</f>
        <v>0</v>
      </c>
      <c r="H17" s="75">
        <f>+Acres!H16*'Machinery Operations'!$AL26</f>
        <v>0</v>
      </c>
      <c r="I17" s="75">
        <f>+Acres!I16*'Machinery Operations'!$AL26</f>
        <v>0</v>
      </c>
      <c r="J17" s="75">
        <f>+Acres!J16*'Machinery Operations'!$AL26</f>
        <v>0</v>
      </c>
      <c r="K17" s="75">
        <f>+Acres!K16*'Machinery Operations'!$AL26</f>
        <v>0</v>
      </c>
      <c r="L17" s="75">
        <f>+Acres!L16*'Machinery Operations'!$AL26</f>
        <v>0</v>
      </c>
      <c r="M17" s="75">
        <f>+Acres!M16*'Machinery Operations'!$AL26</f>
        <v>0</v>
      </c>
      <c r="N17" s="75">
        <f>+Acres!N16*'Machinery Operations'!$AL26</f>
        <v>0</v>
      </c>
      <c r="O17" s="75">
        <f>+Acres!O16*'Machinery Operations'!$AL26</f>
        <v>0</v>
      </c>
      <c r="P17" s="75">
        <f>+Acres!P16*'Machinery Operations'!$AL26</f>
        <v>0</v>
      </c>
      <c r="Q17" s="75">
        <f>+Acres!Q16*'Machinery Operations'!$AL26</f>
        <v>0</v>
      </c>
      <c r="R17" s="75">
        <f>+Acres!R16*'Machinery Operations'!$AL26</f>
        <v>0</v>
      </c>
      <c r="S17" s="75">
        <f>+Acres!S16*'Machinery Operations'!$AL26</f>
        <v>0</v>
      </c>
      <c r="T17" s="75">
        <f>+Acres!T16*'Machinery Operations'!$AL26</f>
        <v>0</v>
      </c>
      <c r="U17" s="75">
        <f>+Acres!U16*'Machinery Operations'!$AL26</f>
        <v>0</v>
      </c>
      <c r="V17" s="75">
        <f>+Acres!V16*'Machinery Operations'!$AL26</f>
        <v>0</v>
      </c>
      <c r="W17" s="75">
        <f>+Acres!W16*'Machinery Operations'!$AL26</f>
        <v>0</v>
      </c>
      <c r="X17" s="75">
        <f>+Acres!X16*'Machinery Operations'!$AL26</f>
        <v>0</v>
      </c>
      <c r="Y17" s="75">
        <f>+Acres!Y16*'Machinery Operations'!$AL26</f>
        <v>0</v>
      </c>
      <c r="Z17" s="75">
        <f>+Acres!Z16*'Machinery Operations'!$AL26</f>
        <v>0</v>
      </c>
      <c r="AA17" s="75">
        <f>+Acres!AA16*'Machinery Operations'!$AL26</f>
        <v>0</v>
      </c>
      <c r="AB17" s="75">
        <f>+Acres!AB16*'Machinery Operations'!$AL26</f>
        <v>0</v>
      </c>
      <c r="AC17" s="75">
        <f>+Acres!AC16*'Machinery Operations'!$AL26</f>
        <v>0</v>
      </c>
      <c r="AD17" s="75">
        <f>+Acres!AD16*'Machinery Operations'!$AL26</f>
        <v>0</v>
      </c>
      <c r="AE17" s="75">
        <f>+Acres!AE16*'Machinery Operations'!$AL26</f>
        <v>0</v>
      </c>
      <c r="AF17" s="75">
        <f>+Acres!AF16*'Machinery Operations'!$AL26</f>
        <v>0</v>
      </c>
      <c r="AG17" s="75">
        <f>+Acres!AG16*'Machinery Operations'!$AL26</f>
        <v>0</v>
      </c>
      <c r="AH17" s="75">
        <f>+Acres!AH16*'Machinery Operations'!$AL26</f>
        <v>0</v>
      </c>
      <c r="AI17" s="75">
        <f>+Acres!AI16*'Machinery Operations'!$AL26</f>
        <v>0</v>
      </c>
      <c r="AJ17" s="75">
        <f>+Acres!AJ16*'Machinery Operations'!$AL26</f>
        <v>0</v>
      </c>
      <c r="AK17" s="75">
        <f>+Acres!AK16*'Machinery Operations'!$AL26</f>
        <v>0</v>
      </c>
      <c r="AL17" s="75">
        <f>+Acres!AL16*'Machinery Operations'!$AL26</f>
        <v>0</v>
      </c>
      <c r="AM17" s="75">
        <f>+Acres!AM16*'Machinery Operations'!$AL26</f>
        <v>0</v>
      </c>
      <c r="AN17" s="75">
        <f>+Acres!AN16*'Machinery Operations'!$AL26</f>
        <v>0</v>
      </c>
      <c r="AO17" s="75">
        <f>+Acres!AO16*'Machinery Operations'!$AL26</f>
        <v>0</v>
      </c>
      <c r="AP17" s="75">
        <f>+Acres!AP16*'Machinery Operations'!$AL26</f>
        <v>0</v>
      </c>
      <c r="AQ17" s="75">
        <f>+Acres!AQ16*'Machinery Operations'!$AL26</f>
        <v>0</v>
      </c>
    </row>
    <row r="18" spans="1:43" ht="18.75" customHeight="1" x14ac:dyDescent="0.2">
      <c r="A18" s="3" t="str">
        <f>+'Machinery Operations'!A27</f>
        <v>Activity</v>
      </c>
      <c r="B18" s="3">
        <f>+'Machinery Operations'!B27</f>
        <v>0</v>
      </c>
      <c r="C18" s="3">
        <f>+'Machinery Operations'!C27</f>
        <v>0</v>
      </c>
      <c r="D18" s="75">
        <f>+Acres!D17*'Machinery Operations'!$AL27</f>
        <v>0</v>
      </c>
      <c r="E18" s="75">
        <f>+Acres!E17*'Machinery Operations'!$AL27</f>
        <v>0</v>
      </c>
      <c r="F18" s="75">
        <f>+Acres!F17*'Machinery Operations'!$AL27</f>
        <v>0</v>
      </c>
      <c r="G18" s="75">
        <f>+Acres!G17*'Machinery Operations'!$AL27</f>
        <v>0</v>
      </c>
      <c r="H18" s="75">
        <f>+Acres!H17*'Machinery Operations'!$AL27</f>
        <v>0</v>
      </c>
      <c r="I18" s="75">
        <f>+Acres!I17*'Machinery Operations'!$AL27</f>
        <v>0</v>
      </c>
      <c r="J18" s="75">
        <f>+Acres!J17*'Machinery Operations'!$AL27</f>
        <v>0</v>
      </c>
      <c r="K18" s="75">
        <f>+Acres!K17*'Machinery Operations'!$AL27</f>
        <v>0</v>
      </c>
      <c r="L18" s="75">
        <f>+Acres!L17*'Machinery Operations'!$AL27</f>
        <v>0</v>
      </c>
      <c r="M18" s="75">
        <f>+Acres!M17*'Machinery Operations'!$AL27</f>
        <v>0</v>
      </c>
      <c r="N18" s="75">
        <f>+Acres!N17*'Machinery Operations'!$AL27</f>
        <v>0</v>
      </c>
      <c r="O18" s="75">
        <f>+Acres!O17*'Machinery Operations'!$AL27</f>
        <v>0</v>
      </c>
      <c r="P18" s="75">
        <f>+Acres!P17*'Machinery Operations'!$AL27</f>
        <v>0</v>
      </c>
      <c r="Q18" s="75">
        <f>+Acres!Q17*'Machinery Operations'!$AL27</f>
        <v>0</v>
      </c>
      <c r="R18" s="75">
        <f>+Acres!R17*'Machinery Operations'!$AL27</f>
        <v>0</v>
      </c>
      <c r="S18" s="75">
        <f>+Acres!S17*'Machinery Operations'!$AL27</f>
        <v>0</v>
      </c>
      <c r="T18" s="75">
        <f>+Acres!T17*'Machinery Operations'!$AL27</f>
        <v>0</v>
      </c>
      <c r="U18" s="75">
        <f>+Acres!U17*'Machinery Operations'!$AL27</f>
        <v>0</v>
      </c>
      <c r="V18" s="75">
        <f>+Acres!V17*'Machinery Operations'!$AL27</f>
        <v>0</v>
      </c>
      <c r="W18" s="75">
        <f>+Acres!W17*'Machinery Operations'!$AL27</f>
        <v>0</v>
      </c>
      <c r="X18" s="75">
        <f>+Acres!X17*'Machinery Operations'!$AL27</f>
        <v>0</v>
      </c>
      <c r="Y18" s="75">
        <f>+Acres!Y17*'Machinery Operations'!$AL27</f>
        <v>0</v>
      </c>
      <c r="Z18" s="75">
        <f>+Acres!Z17*'Machinery Operations'!$AL27</f>
        <v>0</v>
      </c>
      <c r="AA18" s="75">
        <f>+Acres!AA17*'Machinery Operations'!$AL27</f>
        <v>0</v>
      </c>
      <c r="AB18" s="75">
        <f>+Acres!AB17*'Machinery Operations'!$AL27</f>
        <v>0</v>
      </c>
      <c r="AC18" s="75">
        <f>+Acres!AC17*'Machinery Operations'!$AL27</f>
        <v>0</v>
      </c>
      <c r="AD18" s="75">
        <f>+Acres!AD17*'Machinery Operations'!$AL27</f>
        <v>0</v>
      </c>
      <c r="AE18" s="75">
        <f>+Acres!AE17*'Machinery Operations'!$AL27</f>
        <v>0</v>
      </c>
      <c r="AF18" s="75">
        <f>+Acres!AF17*'Machinery Operations'!$AL27</f>
        <v>0</v>
      </c>
      <c r="AG18" s="75">
        <f>+Acres!AG17*'Machinery Operations'!$AL27</f>
        <v>0</v>
      </c>
      <c r="AH18" s="75">
        <f>+Acres!AH17*'Machinery Operations'!$AL27</f>
        <v>0</v>
      </c>
      <c r="AI18" s="75">
        <f>+Acres!AI17*'Machinery Operations'!$AL27</f>
        <v>0</v>
      </c>
      <c r="AJ18" s="75">
        <f>+Acres!AJ17*'Machinery Operations'!$AL27</f>
        <v>0</v>
      </c>
      <c r="AK18" s="75">
        <f>+Acres!AK17*'Machinery Operations'!$AL27</f>
        <v>0</v>
      </c>
      <c r="AL18" s="75">
        <f>+Acres!AL17*'Machinery Operations'!$AL27</f>
        <v>0</v>
      </c>
      <c r="AM18" s="75">
        <f>+Acres!AM17*'Machinery Operations'!$AL27</f>
        <v>0</v>
      </c>
      <c r="AN18" s="75">
        <f>+Acres!AN17*'Machinery Operations'!$AL27</f>
        <v>0</v>
      </c>
      <c r="AO18" s="75">
        <f>+Acres!AO17*'Machinery Operations'!$AL27</f>
        <v>0</v>
      </c>
      <c r="AP18" s="75">
        <f>+Acres!AP17*'Machinery Operations'!$AL27</f>
        <v>0</v>
      </c>
      <c r="AQ18" s="75">
        <f>+Acres!AQ17*'Machinery Operations'!$AL27</f>
        <v>0</v>
      </c>
    </row>
    <row r="19" spans="1:43" ht="18.75" customHeight="1" x14ac:dyDescent="0.2">
      <c r="A19" s="3" t="str">
        <f>+'Machinery Operations'!A28</f>
        <v>Activity</v>
      </c>
      <c r="B19" s="3">
        <f>+'Machinery Operations'!B28</f>
        <v>0</v>
      </c>
      <c r="C19" s="3">
        <f>+'Machinery Operations'!C28</f>
        <v>0</v>
      </c>
      <c r="D19" s="75">
        <f>+Acres!D18*'Machinery Operations'!$AL28</f>
        <v>0</v>
      </c>
      <c r="E19" s="75">
        <f>+Acres!E18*'Machinery Operations'!$AL28</f>
        <v>0</v>
      </c>
      <c r="F19" s="75">
        <f>+Acres!F18*'Machinery Operations'!$AL28</f>
        <v>0</v>
      </c>
      <c r="G19" s="75">
        <f>+Acres!G18*'Machinery Operations'!$AL28</f>
        <v>0</v>
      </c>
      <c r="H19" s="75">
        <f>+Acres!H18*'Machinery Operations'!$AL28</f>
        <v>0</v>
      </c>
      <c r="I19" s="75">
        <f>+Acres!I18*'Machinery Operations'!$AL28</f>
        <v>0</v>
      </c>
      <c r="J19" s="75">
        <f>+Acres!J18*'Machinery Operations'!$AL28</f>
        <v>0</v>
      </c>
      <c r="K19" s="75">
        <f>+Acres!K18*'Machinery Operations'!$AL28</f>
        <v>0</v>
      </c>
      <c r="L19" s="75">
        <f>+Acres!L18*'Machinery Operations'!$AL28</f>
        <v>0</v>
      </c>
      <c r="M19" s="75">
        <f>+Acres!M18*'Machinery Operations'!$AL28</f>
        <v>0</v>
      </c>
      <c r="N19" s="75">
        <f>+Acres!N18*'Machinery Operations'!$AL28</f>
        <v>0</v>
      </c>
      <c r="O19" s="75">
        <f>+Acres!O18*'Machinery Operations'!$AL28</f>
        <v>0</v>
      </c>
      <c r="P19" s="75">
        <f>+Acres!P18*'Machinery Operations'!$AL28</f>
        <v>0</v>
      </c>
      <c r="Q19" s="75">
        <f>+Acres!Q18*'Machinery Operations'!$AL28</f>
        <v>0</v>
      </c>
      <c r="R19" s="75">
        <f>+Acres!R18*'Machinery Operations'!$AL28</f>
        <v>0</v>
      </c>
      <c r="S19" s="75">
        <f>+Acres!S18*'Machinery Operations'!$AL28</f>
        <v>0</v>
      </c>
      <c r="T19" s="75">
        <f>+Acres!T18*'Machinery Operations'!$AL28</f>
        <v>0</v>
      </c>
      <c r="U19" s="75">
        <f>+Acres!U18*'Machinery Operations'!$AL28</f>
        <v>0</v>
      </c>
      <c r="V19" s="75">
        <f>+Acres!V18*'Machinery Operations'!$AL28</f>
        <v>0</v>
      </c>
      <c r="W19" s="75">
        <f>+Acres!W18*'Machinery Operations'!$AL28</f>
        <v>0</v>
      </c>
      <c r="X19" s="75">
        <f>+Acres!X18*'Machinery Operations'!$AL28</f>
        <v>0</v>
      </c>
      <c r="Y19" s="75">
        <f>+Acres!Y18*'Machinery Operations'!$AL28</f>
        <v>0</v>
      </c>
      <c r="Z19" s="75">
        <f>+Acres!Z18*'Machinery Operations'!$AL28</f>
        <v>0</v>
      </c>
      <c r="AA19" s="75">
        <f>+Acres!AA18*'Machinery Operations'!$AL28</f>
        <v>0</v>
      </c>
      <c r="AB19" s="75">
        <f>+Acres!AB18*'Machinery Operations'!$AL28</f>
        <v>0</v>
      </c>
      <c r="AC19" s="75">
        <f>+Acres!AC18*'Machinery Operations'!$AL28</f>
        <v>0</v>
      </c>
      <c r="AD19" s="75">
        <f>+Acres!AD18*'Machinery Operations'!$AL28</f>
        <v>0</v>
      </c>
      <c r="AE19" s="75">
        <f>+Acres!AE18*'Machinery Operations'!$AL28</f>
        <v>0</v>
      </c>
      <c r="AF19" s="75">
        <f>+Acres!AF18*'Machinery Operations'!$AL28</f>
        <v>0</v>
      </c>
      <c r="AG19" s="75">
        <f>+Acres!AG18*'Machinery Operations'!$AL28</f>
        <v>0</v>
      </c>
      <c r="AH19" s="75">
        <f>+Acres!AH18*'Machinery Operations'!$AL28</f>
        <v>0</v>
      </c>
      <c r="AI19" s="75">
        <f>+Acres!AI18*'Machinery Operations'!$AL28</f>
        <v>0</v>
      </c>
      <c r="AJ19" s="75">
        <f>+Acres!AJ18*'Machinery Operations'!$AL28</f>
        <v>0</v>
      </c>
      <c r="AK19" s="75">
        <f>+Acres!AK18*'Machinery Operations'!$AL28</f>
        <v>0</v>
      </c>
      <c r="AL19" s="75">
        <f>+Acres!AL18*'Machinery Operations'!$AL28</f>
        <v>0</v>
      </c>
      <c r="AM19" s="75">
        <f>+Acres!AM18*'Machinery Operations'!$AL28</f>
        <v>0</v>
      </c>
      <c r="AN19" s="75">
        <f>+Acres!AN18*'Machinery Operations'!$AL28</f>
        <v>0</v>
      </c>
      <c r="AO19" s="75">
        <f>+Acres!AO18*'Machinery Operations'!$AL28</f>
        <v>0</v>
      </c>
      <c r="AP19" s="75">
        <f>+Acres!AP18*'Machinery Operations'!$AL28</f>
        <v>0</v>
      </c>
      <c r="AQ19" s="75">
        <f>+Acres!AQ18*'Machinery Operations'!$AL28</f>
        <v>0</v>
      </c>
    </row>
    <row r="20" spans="1:43" ht="18.75" customHeight="1" x14ac:dyDescent="0.2">
      <c r="A20" s="3" t="str">
        <f>+'Machinery Operations'!A29</f>
        <v>Activity</v>
      </c>
      <c r="B20" s="3">
        <f>+'Machinery Operations'!B29</f>
        <v>0</v>
      </c>
      <c r="C20" s="3">
        <f>+'Machinery Operations'!C29</f>
        <v>0</v>
      </c>
      <c r="D20" s="75">
        <f>+Acres!D19*'Machinery Operations'!$AL29</f>
        <v>0</v>
      </c>
      <c r="E20" s="75">
        <f>+Acres!E19*'Machinery Operations'!$AL29</f>
        <v>0</v>
      </c>
      <c r="F20" s="75">
        <f>+Acres!F19*'Machinery Operations'!$AL29</f>
        <v>0</v>
      </c>
      <c r="G20" s="75">
        <f>+Acres!G19*'Machinery Operations'!$AL29</f>
        <v>0</v>
      </c>
      <c r="H20" s="75">
        <f>+Acres!H19*'Machinery Operations'!$AL29</f>
        <v>0</v>
      </c>
      <c r="I20" s="75">
        <f>+Acres!I19*'Machinery Operations'!$AL29</f>
        <v>0</v>
      </c>
      <c r="J20" s="75">
        <f>+Acres!J19*'Machinery Operations'!$AL29</f>
        <v>0</v>
      </c>
      <c r="K20" s="75">
        <f>+Acres!K19*'Machinery Operations'!$AL29</f>
        <v>0</v>
      </c>
      <c r="L20" s="75">
        <f>+Acres!L19*'Machinery Operations'!$AL29</f>
        <v>0</v>
      </c>
      <c r="M20" s="75">
        <f>+Acres!M19*'Machinery Operations'!$AL29</f>
        <v>0</v>
      </c>
      <c r="N20" s="75">
        <f>+Acres!N19*'Machinery Operations'!$AL29</f>
        <v>0</v>
      </c>
      <c r="O20" s="75">
        <f>+Acres!O19*'Machinery Operations'!$AL29</f>
        <v>0</v>
      </c>
      <c r="P20" s="75">
        <f>+Acres!P19*'Machinery Operations'!$AL29</f>
        <v>0</v>
      </c>
      <c r="Q20" s="75">
        <f>+Acres!Q19*'Machinery Operations'!$AL29</f>
        <v>0</v>
      </c>
      <c r="R20" s="75">
        <f>+Acres!R19*'Machinery Operations'!$AL29</f>
        <v>0</v>
      </c>
      <c r="S20" s="75">
        <f>+Acres!S19*'Machinery Operations'!$AL29</f>
        <v>0</v>
      </c>
      <c r="T20" s="75">
        <f>+Acres!T19*'Machinery Operations'!$AL29</f>
        <v>0</v>
      </c>
      <c r="U20" s="75">
        <f>+Acres!U19*'Machinery Operations'!$AL29</f>
        <v>0</v>
      </c>
      <c r="V20" s="75">
        <f>+Acres!V19*'Machinery Operations'!$AL29</f>
        <v>0</v>
      </c>
      <c r="W20" s="75">
        <f>+Acres!W19*'Machinery Operations'!$AL29</f>
        <v>0</v>
      </c>
      <c r="X20" s="75">
        <f>+Acres!X19*'Machinery Operations'!$AL29</f>
        <v>0</v>
      </c>
      <c r="Y20" s="75">
        <f>+Acres!Y19*'Machinery Operations'!$AL29</f>
        <v>0</v>
      </c>
      <c r="Z20" s="75">
        <f>+Acres!Z19*'Machinery Operations'!$AL29</f>
        <v>0</v>
      </c>
      <c r="AA20" s="75">
        <f>+Acres!AA19*'Machinery Operations'!$AL29</f>
        <v>0</v>
      </c>
      <c r="AB20" s="75">
        <f>+Acres!AB19*'Machinery Operations'!$AL29</f>
        <v>0</v>
      </c>
      <c r="AC20" s="75">
        <f>+Acres!AC19*'Machinery Operations'!$AL29</f>
        <v>0</v>
      </c>
      <c r="AD20" s="75">
        <f>+Acres!AD19*'Machinery Operations'!$AL29</f>
        <v>0</v>
      </c>
      <c r="AE20" s="75">
        <f>+Acres!AE19*'Machinery Operations'!$AL29</f>
        <v>0</v>
      </c>
      <c r="AF20" s="75">
        <f>+Acres!AF19*'Machinery Operations'!$AL29</f>
        <v>0</v>
      </c>
      <c r="AG20" s="75">
        <f>+Acres!AG19*'Machinery Operations'!$AL29</f>
        <v>0</v>
      </c>
      <c r="AH20" s="75">
        <f>+Acres!AH19*'Machinery Operations'!$AL29</f>
        <v>0</v>
      </c>
      <c r="AI20" s="75">
        <f>+Acres!AI19*'Machinery Operations'!$AL29</f>
        <v>0</v>
      </c>
      <c r="AJ20" s="75">
        <f>+Acres!AJ19*'Machinery Operations'!$AL29</f>
        <v>0</v>
      </c>
      <c r="AK20" s="75">
        <f>+Acres!AK19*'Machinery Operations'!$AL29</f>
        <v>0</v>
      </c>
      <c r="AL20" s="75">
        <f>+Acres!AL19*'Machinery Operations'!$AL29</f>
        <v>0</v>
      </c>
      <c r="AM20" s="75">
        <f>+Acres!AM19*'Machinery Operations'!$AL29</f>
        <v>0</v>
      </c>
      <c r="AN20" s="75">
        <f>+Acres!AN19*'Machinery Operations'!$AL29</f>
        <v>0</v>
      </c>
      <c r="AO20" s="75">
        <f>+Acres!AO19*'Machinery Operations'!$AL29</f>
        <v>0</v>
      </c>
      <c r="AP20" s="75">
        <f>+Acres!AP19*'Machinery Operations'!$AL29</f>
        <v>0</v>
      </c>
      <c r="AQ20" s="75">
        <f>+Acres!AQ19*'Machinery Operations'!$AL29</f>
        <v>0</v>
      </c>
    </row>
    <row r="21" spans="1:43" ht="18.75" customHeight="1" x14ac:dyDescent="0.2">
      <c r="A21" s="3" t="str">
        <f>+'Machinery Operations'!A30</f>
        <v>Activity</v>
      </c>
      <c r="B21" s="3">
        <f>+'Machinery Operations'!B30</f>
        <v>0</v>
      </c>
      <c r="C21" s="3">
        <f>+'Machinery Operations'!C30</f>
        <v>0</v>
      </c>
      <c r="D21" s="75">
        <f>+Acres!D20*'Machinery Operations'!$AL30</f>
        <v>0</v>
      </c>
      <c r="E21" s="75">
        <f>+Acres!E20*'Machinery Operations'!$AL30</f>
        <v>0</v>
      </c>
      <c r="F21" s="75">
        <f>+Acres!F20*'Machinery Operations'!$AL30</f>
        <v>0</v>
      </c>
      <c r="G21" s="75">
        <f>+Acres!G20*'Machinery Operations'!$AL30</f>
        <v>0</v>
      </c>
      <c r="H21" s="75">
        <f>+Acres!H20*'Machinery Operations'!$AL30</f>
        <v>0</v>
      </c>
      <c r="I21" s="75">
        <f>+Acres!I20*'Machinery Operations'!$AL30</f>
        <v>0</v>
      </c>
      <c r="J21" s="75">
        <f>+Acres!J20*'Machinery Operations'!$AL30</f>
        <v>0</v>
      </c>
      <c r="K21" s="75">
        <f>+Acres!K20*'Machinery Operations'!$AL30</f>
        <v>0</v>
      </c>
      <c r="L21" s="75">
        <f>+Acres!L20*'Machinery Operations'!$AL30</f>
        <v>0</v>
      </c>
      <c r="M21" s="75">
        <f>+Acres!M20*'Machinery Operations'!$AL30</f>
        <v>0</v>
      </c>
      <c r="N21" s="75">
        <f>+Acres!N20*'Machinery Operations'!$AL30</f>
        <v>0</v>
      </c>
      <c r="O21" s="75">
        <f>+Acres!O20*'Machinery Operations'!$AL30</f>
        <v>0</v>
      </c>
      <c r="P21" s="75">
        <f>+Acres!P20*'Machinery Operations'!$AL30</f>
        <v>0</v>
      </c>
      <c r="Q21" s="75">
        <f>+Acres!Q20*'Machinery Operations'!$AL30</f>
        <v>0</v>
      </c>
      <c r="R21" s="75">
        <f>+Acres!R20*'Machinery Operations'!$AL30</f>
        <v>0</v>
      </c>
      <c r="S21" s="75">
        <f>+Acres!S20*'Machinery Operations'!$AL30</f>
        <v>0</v>
      </c>
      <c r="T21" s="75">
        <f>+Acres!T20*'Machinery Operations'!$AL30</f>
        <v>0</v>
      </c>
      <c r="U21" s="75">
        <f>+Acres!U20*'Machinery Operations'!$AL30</f>
        <v>0</v>
      </c>
      <c r="V21" s="75">
        <f>+Acres!V20*'Machinery Operations'!$AL30</f>
        <v>0</v>
      </c>
      <c r="W21" s="75">
        <f>+Acres!W20*'Machinery Operations'!$AL30</f>
        <v>0</v>
      </c>
      <c r="X21" s="75">
        <f>+Acres!X20*'Machinery Operations'!$AL30</f>
        <v>0</v>
      </c>
      <c r="Y21" s="75">
        <f>+Acres!Y20*'Machinery Operations'!$AL30</f>
        <v>0</v>
      </c>
      <c r="Z21" s="75">
        <f>+Acres!Z20*'Machinery Operations'!$AL30</f>
        <v>0</v>
      </c>
      <c r="AA21" s="75">
        <f>+Acres!AA20*'Machinery Operations'!$AL30</f>
        <v>0</v>
      </c>
      <c r="AB21" s="75">
        <f>+Acres!AB20*'Machinery Operations'!$AL30</f>
        <v>0</v>
      </c>
      <c r="AC21" s="75">
        <f>+Acres!AC20*'Machinery Operations'!$AL30</f>
        <v>0</v>
      </c>
      <c r="AD21" s="75">
        <f>+Acres!AD20*'Machinery Operations'!$AL30</f>
        <v>0</v>
      </c>
      <c r="AE21" s="75">
        <f>+Acres!AE20*'Machinery Operations'!$AL30</f>
        <v>0</v>
      </c>
      <c r="AF21" s="75">
        <f>+Acres!AF20*'Machinery Operations'!$AL30</f>
        <v>0</v>
      </c>
      <c r="AG21" s="75">
        <f>+Acres!AG20*'Machinery Operations'!$AL30</f>
        <v>0</v>
      </c>
      <c r="AH21" s="75">
        <f>+Acres!AH20*'Machinery Operations'!$AL30</f>
        <v>0</v>
      </c>
      <c r="AI21" s="75">
        <f>+Acres!AI20*'Machinery Operations'!$AL30</f>
        <v>0</v>
      </c>
      <c r="AJ21" s="75">
        <f>+Acres!AJ20*'Machinery Operations'!$AL30</f>
        <v>0</v>
      </c>
      <c r="AK21" s="75">
        <f>+Acres!AK20*'Machinery Operations'!$AL30</f>
        <v>0</v>
      </c>
      <c r="AL21" s="75">
        <f>+Acres!AL20*'Machinery Operations'!$AL30</f>
        <v>0</v>
      </c>
      <c r="AM21" s="75">
        <f>+Acres!AM20*'Machinery Operations'!$AL30</f>
        <v>0</v>
      </c>
      <c r="AN21" s="75">
        <f>+Acres!AN20*'Machinery Operations'!$AL30</f>
        <v>0</v>
      </c>
      <c r="AO21" s="75">
        <f>+Acres!AO20*'Machinery Operations'!$AL30</f>
        <v>0</v>
      </c>
      <c r="AP21" s="75">
        <f>+Acres!AP20*'Machinery Operations'!$AL30</f>
        <v>0</v>
      </c>
      <c r="AQ21" s="75">
        <f>+Acres!AQ20*'Machinery Operations'!$AL30</f>
        <v>0</v>
      </c>
    </row>
    <row r="22" spans="1:43" ht="18.75" customHeight="1" x14ac:dyDescent="0.2">
      <c r="A22" s="3" t="str">
        <f>+'Machinery Operations'!A31</f>
        <v>Activity</v>
      </c>
      <c r="B22" s="3">
        <f>+'Machinery Operations'!B31</f>
        <v>0</v>
      </c>
      <c r="C22" s="3">
        <f>+'Machinery Operations'!C31</f>
        <v>0</v>
      </c>
      <c r="D22" s="75">
        <f>+Acres!D21*'Machinery Operations'!$AL31</f>
        <v>0</v>
      </c>
      <c r="E22" s="75">
        <f>+Acres!E21*'Machinery Operations'!$AL31</f>
        <v>0</v>
      </c>
      <c r="F22" s="75">
        <f>+Acres!F21*'Machinery Operations'!$AL31</f>
        <v>0</v>
      </c>
      <c r="G22" s="75">
        <f>+Acres!G21*'Machinery Operations'!$AL31</f>
        <v>0</v>
      </c>
      <c r="H22" s="75">
        <f>+Acres!H21*'Machinery Operations'!$AL31</f>
        <v>0</v>
      </c>
      <c r="I22" s="75">
        <f>+Acres!I21*'Machinery Operations'!$AL31</f>
        <v>0</v>
      </c>
      <c r="J22" s="75">
        <f>+Acres!J21*'Machinery Operations'!$AL31</f>
        <v>0</v>
      </c>
      <c r="K22" s="75">
        <f>+Acres!K21*'Machinery Operations'!$AL31</f>
        <v>0</v>
      </c>
      <c r="L22" s="75">
        <f>+Acres!L21*'Machinery Operations'!$AL31</f>
        <v>0</v>
      </c>
      <c r="M22" s="75">
        <f>+Acres!M21*'Machinery Operations'!$AL31</f>
        <v>0</v>
      </c>
      <c r="N22" s="75">
        <f>+Acres!N21*'Machinery Operations'!$AL31</f>
        <v>0</v>
      </c>
      <c r="O22" s="75">
        <f>+Acres!O21*'Machinery Operations'!$AL31</f>
        <v>0</v>
      </c>
      <c r="P22" s="75">
        <f>+Acres!P21*'Machinery Operations'!$AL31</f>
        <v>0</v>
      </c>
      <c r="Q22" s="75">
        <f>+Acres!Q21*'Machinery Operations'!$AL31</f>
        <v>0</v>
      </c>
      <c r="R22" s="75">
        <f>+Acres!R21*'Machinery Operations'!$AL31</f>
        <v>0</v>
      </c>
      <c r="S22" s="75">
        <f>+Acres!S21*'Machinery Operations'!$AL31</f>
        <v>0</v>
      </c>
      <c r="T22" s="75">
        <f>+Acres!T21*'Machinery Operations'!$AL31</f>
        <v>0</v>
      </c>
      <c r="U22" s="75">
        <f>+Acres!U21*'Machinery Operations'!$AL31</f>
        <v>0</v>
      </c>
      <c r="V22" s="75">
        <f>+Acres!V21*'Machinery Operations'!$AL31</f>
        <v>0</v>
      </c>
      <c r="W22" s="75">
        <f>+Acres!W21*'Machinery Operations'!$AL31</f>
        <v>0</v>
      </c>
      <c r="X22" s="75">
        <f>+Acres!X21*'Machinery Operations'!$AL31</f>
        <v>0</v>
      </c>
      <c r="Y22" s="75">
        <f>+Acres!Y21*'Machinery Operations'!$AL31</f>
        <v>0</v>
      </c>
      <c r="Z22" s="75">
        <f>+Acres!Z21*'Machinery Operations'!$AL31</f>
        <v>0</v>
      </c>
      <c r="AA22" s="75">
        <f>+Acres!AA21*'Machinery Operations'!$AL31</f>
        <v>0</v>
      </c>
      <c r="AB22" s="75">
        <f>+Acres!AB21*'Machinery Operations'!$AL31</f>
        <v>0</v>
      </c>
      <c r="AC22" s="75">
        <f>+Acres!AC21*'Machinery Operations'!$AL31</f>
        <v>0</v>
      </c>
      <c r="AD22" s="75">
        <f>+Acres!AD21*'Machinery Operations'!$AL31</f>
        <v>0</v>
      </c>
      <c r="AE22" s="75">
        <f>+Acres!AE21*'Machinery Operations'!$AL31</f>
        <v>0</v>
      </c>
      <c r="AF22" s="75">
        <f>+Acres!AF21*'Machinery Operations'!$AL31</f>
        <v>0</v>
      </c>
      <c r="AG22" s="75">
        <f>+Acres!AG21*'Machinery Operations'!$AL31</f>
        <v>0</v>
      </c>
      <c r="AH22" s="75">
        <f>+Acres!AH21*'Machinery Operations'!$AL31</f>
        <v>0</v>
      </c>
      <c r="AI22" s="75">
        <f>+Acres!AI21*'Machinery Operations'!$AL31</f>
        <v>0</v>
      </c>
      <c r="AJ22" s="75">
        <f>+Acres!AJ21*'Machinery Operations'!$AL31</f>
        <v>0</v>
      </c>
      <c r="AK22" s="75">
        <f>+Acres!AK21*'Machinery Operations'!$AL31</f>
        <v>0</v>
      </c>
      <c r="AL22" s="75">
        <f>+Acres!AL21*'Machinery Operations'!$AL31</f>
        <v>0</v>
      </c>
      <c r="AM22" s="75">
        <f>+Acres!AM21*'Machinery Operations'!$AL31</f>
        <v>0</v>
      </c>
      <c r="AN22" s="75">
        <f>+Acres!AN21*'Machinery Operations'!$AL31</f>
        <v>0</v>
      </c>
      <c r="AO22" s="75">
        <f>+Acres!AO21*'Machinery Operations'!$AL31</f>
        <v>0</v>
      </c>
      <c r="AP22" s="75">
        <f>+Acres!AP21*'Machinery Operations'!$AL31</f>
        <v>0</v>
      </c>
      <c r="AQ22" s="75">
        <f>+Acres!AQ21*'Machinery Operations'!$AL31</f>
        <v>0</v>
      </c>
    </row>
    <row r="23" spans="1:43" ht="18.75" customHeight="1" x14ac:dyDescent="0.2">
      <c r="A23" s="3" t="str">
        <f>+'Machinery Operations'!A32</f>
        <v>Activity</v>
      </c>
      <c r="B23" s="3">
        <f>+'Machinery Operations'!B32</f>
        <v>0</v>
      </c>
      <c r="C23" s="3">
        <f>+'Machinery Operations'!C32</f>
        <v>0</v>
      </c>
      <c r="D23" s="75">
        <f>+Acres!D22*'Machinery Operations'!$AL32</f>
        <v>0</v>
      </c>
      <c r="E23" s="75">
        <f>+Acres!E22*'Machinery Operations'!$AL32</f>
        <v>0</v>
      </c>
      <c r="F23" s="75">
        <f>+Acres!F22*'Machinery Operations'!$AL32</f>
        <v>0</v>
      </c>
      <c r="G23" s="75">
        <f>+Acres!G22*'Machinery Operations'!$AL32</f>
        <v>0</v>
      </c>
      <c r="H23" s="75">
        <f>+Acres!H22*'Machinery Operations'!$AL32</f>
        <v>0</v>
      </c>
      <c r="I23" s="75">
        <f>+Acres!I22*'Machinery Operations'!$AL32</f>
        <v>0</v>
      </c>
      <c r="J23" s="75">
        <f>+Acres!J22*'Machinery Operations'!$AL32</f>
        <v>0</v>
      </c>
      <c r="K23" s="75">
        <f>+Acres!K22*'Machinery Operations'!$AL32</f>
        <v>0</v>
      </c>
      <c r="L23" s="75">
        <f>+Acres!L22*'Machinery Operations'!$AL32</f>
        <v>0</v>
      </c>
      <c r="M23" s="75">
        <f>+Acres!M22*'Machinery Operations'!$AL32</f>
        <v>0</v>
      </c>
      <c r="N23" s="75">
        <f>+Acres!N22*'Machinery Operations'!$AL32</f>
        <v>0</v>
      </c>
      <c r="O23" s="75">
        <f>+Acres!O22*'Machinery Operations'!$AL32</f>
        <v>0</v>
      </c>
      <c r="P23" s="75">
        <f>+Acres!P22*'Machinery Operations'!$AL32</f>
        <v>0</v>
      </c>
      <c r="Q23" s="75">
        <f>+Acres!Q22*'Machinery Operations'!$AL32</f>
        <v>0</v>
      </c>
      <c r="R23" s="75">
        <f>+Acres!R22*'Machinery Operations'!$AL32</f>
        <v>0</v>
      </c>
      <c r="S23" s="75">
        <f>+Acres!S22*'Machinery Operations'!$AL32</f>
        <v>0</v>
      </c>
      <c r="T23" s="75">
        <f>+Acres!T22*'Machinery Operations'!$AL32</f>
        <v>0</v>
      </c>
      <c r="U23" s="75">
        <f>+Acres!U22*'Machinery Operations'!$AL32</f>
        <v>0</v>
      </c>
      <c r="V23" s="75">
        <f>+Acres!V22*'Machinery Operations'!$AL32</f>
        <v>0</v>
      </c>
      <c r="W23" s="75">
        <f>+Acres!W22*'Machinery Operations'!$AL32</f>
        <v>0</v>
      </c>
      <c r="X23" s="75">
        <f>+Acres!X22*'Machinery Operations'!$AL32</f>
        <v>0</v>
      </c>
      <c r="Y23" s="75">
        <f>+Acres!Y22*'Machinery Operations'!$AL32</f>
        <v>0</v>
      </c>
      <c r="Z23" s="75">
        <f>+Acres!Z22*'Machinery Operations'!$AL32</f>
        <v>0</v>
      </c>
      <c r="AA23" s="75">
        <f>+Acres!AA22*'Machinery Operations'!$AL32</f>
        <v>0</v>
      </c>
      <c r="AB23" s="75">
        <f>+Acres!AB22*'Machinery Operations'!$AL32</f>
        <v>0</v>
      </c>
      <c r="AC23" s="75">
        <f>+Acres!AC22*'Machinery Operations'!$AL32</f>
        <v>0</v>
      </c>
      <c r="AD23" s="75">
        <f>+Acres!AD22*'Machinery Operations'!$AL32</f>
        <v>0</v>
      </c>
      <c r="AE23" s="75">
        <f>+Acres!AE22*'Machinery Operations'!$AL32</f>
        <v>0</v>
      </c>
      <c r="AF23" s="75">
        <f>+Acres!AF22*'Machinery Operations'!$AL32</f>
        <v>0</v>
      </c>
      <c r="AG23" s="75">
        <f>+Acres!AG22*'Machinery Operations'!$AL32</f>
        <v>0</v>
      </c>
      <c r="AH23" s="75">
        <f>+Acres!AH22*'Machinery Operations'!$AL32</f>
        <v>0</v>
      </c>
      <c r="AI23" s="75">
        <f>+Acres!AI22*'Machinery Operations'!$AL32</f>
        <v>0</v>
      </c>
      <c r="AJ23" s="75">
        <f>+Acres!AJ22*'Machinery Operations'!$AL32</f>
        <v>0</v>
      </c>
      <c r="AK23" s="75">
        <f>+Acres!AK22*'Machinery Operations'!$AL32</f>
        <v>0</v>
      </c>
      <c r="AL23" s="75">
        <f>+Acres!AL22*'Machinery Operations'!$AL32</f>
        <v>0</v>
      </c>
      <c r="AM23" s="75">
        <f>+Acres!AM22*'Machinery Operations'!$AL32</f>
        <v>0</v>
      </c>
      <c r="AN23" s="75">
        <f>+Acres!AN22*'Machinery Operations'!$AL32</f>
        <v>0</v>
      </c>
      <c r="AO23" s="75">
        <f>+Acres!AO22*'Machinery Operations'!$AL32</f>
        <v>0</v>
      </c>
      <c r="AP23" s="75">
        <f>+Acres!AP22*'Machinery Operations'!$AL32</f>
        <v>0</v>
      </c>
      <c r="AQ23" s="75">
        <f>+Acres!AQ22*'Machinery Operations'!$AL32</f>
        <v>0</v>
      </c>
    </row>
    <row r="24" spans="1:43" ht="18.75" customHeight="1" x14ac:dyDescent="0.2">
      <c r="A24" s="3" t="str">
        <f>+'Machinery Operations'!A33</f>
        <v>Activity</v>
      </c>
      <c r="B24" s="3">
        <f>+'Machinery Operations'!B33</f>
        <v>0</v>
      </c>
      <c r="C24" s="3">
        <f>+'Machinery Operations'!C33</f>
        <v>0</v>
      </c>
      <c r="D24" s="75">
        <f>+Acres!D23*'Machinery Operations'!$AL33</f>
        <v>0</v>
      </c>
      <c r="E24" s="75">
        <f>+Acres!E23*'Machinery Operations'!$AL33</f>
        <v>0</v>
      </c>
      <c r="F24" s="75">
        <f>+Acres!F23*'Machinery Operations'!$AL33</f>
        <v>0</v>
      </c>
      <c r="G24" s="75">
        <f>+Acres!G23*'Machinery Operations'!$AL33</f>
        <v>0</v>
      </c>
      <c r="H24" s="75">
        <f>+Acres!H23*'Machinery Operations'!$AL33</f>
        <v>0</v>
      </c>
      <c r="I24" s="75">
        <f>+Acres!I23*'Machinery Operations'!$AL33</f>
        <v>0</v>
      </c>
      <c r="J24" s="75">
        <f>+Acres!J23*'Machinery Operations'!$AL33</f>
        <v>0</v>
      </c>
      <c r="K24" s="75">
        <f>+Acres!K23*'Machinery Operations'!$AL33</f>
        <v>0</v>
      </c>
      <c r="L24" s="75">
        <f>+Acres!L23*'Machinery Operations'!$AL33</f>
        <v>0</v>
      </c>
      <c r="M24" s="75">
        <f>+Acres!M23*'Machinery Operations'!$AL33</f>
        <v>0</v>
      </c>
      <c r="N24" s="75">
        <f>+Acres!N23*'Machinery Operations'!$AL33</f>
        <v>0</v>
      </c>
      <c r="O24" s="75">
        <f>+Acres!O23*'Machinery Operations'!$AL33</f>
        <v>0</v>
      </c>
      <c r="P24" s="75">
        <f>+Acres!P23*'Machinery Operations'!$AL33</f>
        <v>0</v>
      </c>
      <c r="Q24" s="75">
        <f>+Acres!Q23*'Machinery Operations'!$AL33</f>
        <v>0</v>
      </c>
      <c r="R24" s="75">
        <f>+Acres!R23*'Machinery Operations'!$AL33</f>
        <v>0</v>
      </c>
      <c r="S24" s="75">
        <f>+Acres!S23*'Machinery Operations'!$AL33</f>
        <v>0</v>
      </c>
      <c r="T24" s="75">
        <f>+Acres!T23*'Machinery Operations'!$AL33</f>
        <v>0</v>
      </c>
      <c r="U24" s="75">
        <f>+Acres!U23*'Machinery Operations'!$AL33</f>
        <v>0</v>
      </c>
      <c r="V24" s="75">
        <f>+Acres!V23*'Machinery Operations'!$AL33</f>
        <v>0</v>
      </c>
      <c r="W24" s="75">
        <f>+Acres!W23*'Machinery Operations'!$AL33</f>
        <v>0</v>
      </c>
      <c r="X24" s="75">
        <f>+Acres!X23*'Machinery Operations'!$AL33</f>
        <v>0</v>
      </c>
      <c r="Y24" s="75">
        <f>+Acres!Y23*'Machinery Operations'!$AL33</f>
        <v>0</v>
      </c>
      <c r="Z24" s="75">
        <f>+Acres!Z23*'Machinery Operations'!$AL33</f>
        <v>0</v>
      </c>
      <c r="AA24" s="75">
        <f>+Acres!AA23*'Machinery Operations'!$AL33</f>
        <v>0</v>
      </c>
      <c r="AB24" s="75">
        <f>+Acres!AB23*'Machinery Operations'!$AL33</f>
        <v>0</v>
      </c>
      <c r="AC24" s="75">
        <f>+Acres!AC23*'Machinery Operations'!$AL33</f>
        <v>0</v>
      </c>
      <c r="AD24" s="75">
        <f>+Acres!AD23*'Machinery Operations'!$AL33</f>
        <v>0</v>
      </c>
      <c r="AE24" s="75">
        <f>+Acres!AE23*'Machinery Operations'!$AL33</f>
        <v>0</v>
      </c>
      <c r="AF24" s="75">
        <f>+Acres!AF23*'Machinery Operations'!$AL33</f>
        <v>0</v>
      </c>
      <c r="AG24" s="75">
        <f>+Acres!AG23*'Machinery Operations'!$AL33</f>
        <v>0</v>
      </c>
      <c r="AH24" s="75">
        <f>+Acres!AH23*'Machinery Operations'!$AL33</f>
        <v>0</v>
      </c>
      <c r="AI24" s="75">
        <f>+Acres!AI23*'Machinery Operations'!$AL33</f>
        <v>0</v>
      </c>
      <c r="AJ24" s="75">
        <f>+Acres!AJ23*'Machinery Operations'!$AL33</f>
        <v>0</v>
      </c>
      <c r="AK24" s="75">
        <f>+Acres!AK23*'Machinery Operations'!$AL33</f>
        <v>0</v>
      </c>
      <c r="AL24" s="75">
        <f>+Acres!AL23*'Machinery Operations'!$AL33</f>
        <v>0</v>
      </c>
      <c r="AM24" s="75">
        <f>+Acres!AM23*'Machinery Operations'!$AL33</f>
        <v>0</v>
      </c>
      <c r="AN24" s="75">
        <f>+Acres!AN23*'Machinery Operations'!$AL33</f>
        <v>0</v>
      </c>
      <c r="AO24" s="75">
        <f>+Acres!AO23*'Machinery Operations'!$AL33</f>
        <v>0</v>
      </c>
      <c r="AP24" s="75">
        <f>+Acres!AP23*'Machinery Operations'!$AL33</f>
        <v>0</v>
      </c>
      <c r="AQ24" s="75">
        <f>+Acres!AQ23*'Machinery Operations'!$AL33</f>
        <v>0</v>
      </c>
    </row>
    <row r="25" spans="1:43" ht="18.75" customHeight="1" x14ac:dyDescent="0.2">
      <c r="A25" s="3" t="str">
        <f>+'Machinery Operations'!A34</f>
        <v>Activity</v>
      </c>
      <c r="B25" s="3">
        <f>+'Machinery Operations'!B34</f>
        <v>0</v>
      </c>
      <c r="C25" s="3">
        <f>+'Machinery Operations'!C34</f>
        <v>0</v>
      </c>
      <c r="D25" s="75">
        <f>+Acres!D24*'Machinery Operations'!$AL34</f>
        <v>0</v>
      </c>
      <c r="E25" s="75">
        <f>+Acres!E24*'Machinery Operations'!$AL34</f>
        <v>0</v>
      </c>
      <c r="F25" s="75">
        <f>+Acres!F24*'Machinery Operations'!$AL34</f>
        <v>0</v>
      </c>
      <c r="G25" s="75">
        <f>+Acres!G24*'Machinery Operations'!$AL34</f>
        <v>0</v>
      </c>
      <c r="H25" s="75">
        <f>+Acres!H24*'Machinery Operations'!$AL34</f>
        <v>0</v>
      </c>
      <c r="I25" s="75">
        <f>+Acres!I24*'Machinery Operations'!$AL34</f>
        <v>0</v>
      </c>
      <c r="J25" s="75">
        <f>+Acres!J24*'Machinery Operations'!$AL34</f>
        <v>0</v>
      </c>
      <c r="K25" s="75">
        <f>+Acres!K24*'Machinery Operations'!$AL34</f>
        <v>0</v>
      </c>
      <c r="L25" s="75">
        <f>+Acres!L24*'Machinery Operations'!$AL34</f>
        <v>0</v>
      </c>
      <c r="M25" s="75">
        <f>+Acres!M24*'Machinery Operations'!$AL34</f>
        <v>0</v>
      </c>
      <c r="N25" s="75">
        <f>+Acres!N24*'Machinery Operations'!$AL34</f>
        <v>0</v>
      </c>
      <c r="O25" s="75">
        <f>+Acres!O24*'Machinery Operations'!$AL34</f>
        <v>0</v>
      </c>
      <c r="P25" s="75">
        <f>+Acres!P24*'Machinery Operations'!$AL34</f>
        <v>0</v>
      </c>
      <c r="Q25" s="75">
        <f>+Acres!Q24*'Machinery Operations'!$AL34</f>
        <v>0</v>
      </c>
      <c r="R25" s="75">
        <f>+Acres!R24*'Machinery Operations'!$AL34</f>
        <v>0</v>
      </c>
      <c r="S25" s="75">
        <f>+Acres!S24*'Machinery Operations'!$AL34</f>
        <v>0</v>
      </c>
      <c r="T25" s="75">
        <f>+Acres!T24*'Machinery Operations'!$AL34</f>
        <v>0</v>
      </c>
      <c r="U25" s="75">
        <f>+Acres!U24*'Machinery Operations'!$AL34</f>
        <v>0</v>
      </c>
      <c r="V25" s="75">
        <f>+Acres!V24*'Machinery Operations'!$AL34</f>
        <v>0</v>
      </c>
      <c r="W25" s="75">
        <f>+Acres!W24*'Machinery Operations'!$AL34</f>
        <v>0</v>
      </c>
      <c r="X25" s="75">
        <f>+Acres!X24*'Machinery Operations'!$AL34</f>
        <v>0</v>
      </c>
      <c r="Y25" s="75">
        <f>+Acres!Y24*'Machinery Operations'!$AL34</f>
        <v>0</v>
      </c>
      <c r="Z25" s="75">
        <f>+Acres!Z24*'Machinery Operations'!$AL34</f>
        <v>0</v>
      </c>
      <c r="AA25" s="75">
        <f>+Acres!AA24*'Machinery Operations'!$AL34</f>
        <v>0</v>
      </c>
      <c r="AB25" s="75">
        <f>+Acres!AB24*'Machinery Operations'!$AL34</f>
        <v>0</v>
      </c>
      <c r="AC25" s="75">
        <f>+Acres!AC24*'Machinery Operations'!$AL34</f>
        <v>0</v>
      </c>
      <c r="AD25" s="75">
        <f>+Acres!AD24*'Machinery Operations'!$AL34</f>
        <v>0</v>
      </c>
      <c r="AE25" s="75">
        <f>+Acres!AE24*'Machinery Operations'!$AL34</f>
        <v>0</v>
      </c>
      <c r="AF25" s="75">
        <f>+Acres!AF24*'Machinery Operations'!$AL34</f>
        <v>0</v>
      </c>
      <c r="AG25" s="75">
        <f>+Acres!AG24*'Machinery Operations'!$AL34</f>
        <v>0</v>
      </c>
      <c r="AH25" s="75">
        <f>+Acres!AH24*'Machinery Operations'!$AL34</f>
        <v>0</v>
      </c>
      <c r="AI25" s="75">
        <f>+Acres!AI24*'Machinery Operations'!$AL34</f>
        <v>0</v>
      </c>
      <c r="AJ25" s="75">
        <f>+Acres!AJ24*'Machinery Operations'!$AL34</f>
        <v>0</v>
      </c>
      <c r="AK25" s="75">
        <f>+Acres!AK24*'Machinery Operations'!$AL34</f>
        <v>0</v>
      </c>
      <c r="AL25" s="75">
        <f>+Acres!AL24*'Machinery Operations'!$AL34</f>
        <v>0</v>
      </c>
      <c r="AM25" s="75">
        <f>+Acres!AM24*'Machinery Operations'!$AL34</f>
        <v>0</v>
      </c>
      <c r="AN25" s="75">
        <f>+Acres!AN24*'Machinery Operations'!$AL34</f>
        <v>0</v>
      </c>
      <c r="AO25" s="75">
        <f>+Acres!AO24*'Machinery Operations'!$AL34</f>
        <v>0</v>
      </c>
      <c r="AP25" s="75">
        <f>+Acres!AP24*'Machinery Operations'!$AL34</f>
        <v>0</v>
      </c>
      <c r="AQ25" s="75">
        <f>+Acres!AQ24*'Machinery Operations'!$AL34</f>
        <v>0</v>
      </c>
    </row>
    <row r="26" spans="1:43" ht="18.75" customHeight="1" x14ac:dyDescent="0.2">
      <c r="A26" s="3" t="str">
        <f>+'Machinery Operations'!A35</f>
        <v>Activity</v>
      </c>
      <c r="B26" s="3">
        <f>+'Machinery Operations'!B35</f>
        <v>0</v>
      </c>
      <c r="C26" s="3">
        <f>+'Machinery Operations'!C35</f>
        <v>0</v>
      </c>
      <c r="D26" s="75">
        <f>+Acres!D25*'Machinery Operations'!$AL35</f>
        <v>0</v>
      </c>
      <c r="E26" s="75">
        <f>+Acres!E25*'Machinery Operations'!$AL35</f>
        <v>0</v>
      </c>
      <c r="F26" s="75">
        <f>+Acres!F25*'Machinery Operations'!$AL35</f>
        <v>0</v>
      </c>
      <c r="G26" s="75">
        <f>+Acres!G25*'Machinery Operations'!$AL35</f>
        <v>0</v>
      </c>
      <c r="H26" s="75">
        <f>+Acres!H25*'Machinery Operations'!$AL35</f>
        <v>0</v>
      </c>
      <c r="I26" s="75">
        <f>+Acres!I25*'Machinery Operations'!$AL35</f>
        <v>0</v>
      </c>
      <c r="J26" s="75">
        <f>+Acres!J25*'Machinery Operations'!$AL35</f>
        <v>0</v>
      </c>
      <c r="K26" s="75">
        <f>+Acres!K25*'Machinery Operations'!$AL35</f>
        <v>0</v>
      </c>
      <c r="L26" s="75">
        <f>+Acres!L25*'Machinery Operations'!$AL35</f>
        <v>0</v>
      </c>
      <c r="M26" s="75">
        <f>+Acres!M25*'Machinery Operations'!$AL35</f>
        <v>0</v>
      </c>
      <c r="N26" s="75">
        <f>+Acres!N25*'Machinery Operations'!$AL35</f>
        <v>0</v>
      </c>
      <c r="O26" s="75">
        <f>+Acres!O25*'Machinery Operations'!$AL35</f>
        <v>0</v>
      </c>
      <c r="P26" s="75">
        <f>+Acres!P25*'Machinery Operations'!$AL35</f>
        <v>0</v>
      </c>
      <c r="Q26" s="75">
        <f>+Acres!Q25*'Machinery Operations'!$AL35</f>
        <v>0</v>
      </c>
      <c r="R26" s="75">
        <f>+Acres!R25*'Machinery Operations'!$AL35</f>
        <v>0</v>
      </c>
      <c r="S26" s="75">
        <f>+Acres!S25*'Machinery Operations'!$AL35</f>
        <v>0</v>
      </c>
      <c r="T26" s="75">
        <f>+Acres!T25*'Machinery Operations'!$AL35</f>
        <v>0</v>
      </c>
      <c r="U26" s="75">
        <f>+Acres!U25*'Machinery Operations'!$AL35</f>
        <v>0</v>
      </c>
      <c r="V26" s="75">
        <f>+Acres!V25*'Machinery Operations'!$AL35</f>
        <v>0</v>
      </c>
      <c r="W26" s="75">
        <f>+Acres!W25*'Machinery Operations'!$AL35</f>
        <v>0</v>
      </c>
      <c r="X26" s="75">
        <f>+Acres!X25*'Machinery Operations'!$AL35</f>
        <v>0</v>
      </c>
      <c r="Y26" s="75">
        <f>+Acres!Y25*'Machinery Operations'!$AL35</f>
        <v>0</v>
      </c>
      <c r="Z26" s="75">
        <f>+Acres!Z25*'Machinery Operations'!$AL35</f>
        <v>0</v>
      </c>
      <c r="AA26" s="75">
        <f>+Acres!AA25*'Machinery Operations'!$AL35</f>
        <v>0</v>
      </c>
      <c r="AB26" s="75">
        <f>+Acres!AB25*'Machinery Operations'!$AL35</f>
        <v>0</v>
      </c>
      <c r="AC26" s="75">
        <f>+Acres!AC25*'Machinery Operations'!$AL35</f>
        <v>0</v>
      </c>
      <c r="AD26" s="75">
        <f>+Acres!AD25*'Machinery Operations'!$AL35</f>
        <v>0</v>
      </c>
      <c r="AE26" s="75">
        <f>+Acres!AE25*'Machinery Operations'!$AL35</f>
        <v>0</v>
      </c>
      <c r="AF26" s="75">
        <f>+Acres!AF25*'Machinery Operations'!$AL35</f>
        <v>0</v>
      </c>
      <c r="AG26" s="75">
        <f>+Acres!AG25*'Machinery Operations'!$AL35</f>
        <v>0</v>
      </c>
      <c r="AH26" s="75">
        <f>+Acres!AH25*'Machinery Operations'!$AL35</f>
        <v>0</v>
      </c>
      <c r="AI26" s="75">
        <f>+Acres!AI25*'Machinery Operations'!$AL35</f>
        <v>0</v>
      </c>
      <c r="AJ26" s="75">
        <f>+Acres!AJ25*'Machinery Operations'!$AL35</f>
        <v>0</v>
      </c>
      <c r="AK26" s="75">
        <f>+Acres!AK25*'Machinery Operations'!$AL35</f>
        <v>0</v>
      </c>
      <c r="AL26" s="75">
        <f>+Acres!AL25*'Machinery Operations'!$AL35</f>
        <v>0</v>
      </c>
      <c r="AM26" s="75">
        <f>+Acres!AM25*'Machinery Operations'!$AL35</f>
        <v>0</v>
      </c>
      <c r="AN26" s="75">
        <f>+Acres!AN25*'Machinery Operations'!$AL35</f>
        <v>0</v>
      </c>
      <c r="AO26" s="75">
        <f>+Acres!AO25*'Machinery Operations'!$AL35</f>
        <v>0</v>
      </c>
      <c r="AP26" s="75">
        <f>+Acres!AP25*'Machinery Operations'!$AL35</f>
        <v>0</v>
      </c>
      <c r="AQ26" s="75">
        <f>+Acres!AQ25*'Machinery Operations'!$AL35</f>
        <v>0</v>
      </c>
    </row>
    <row r="27" spans="1:43" ht="18.75" customHeight="1" x14ac:dyDescent="0.2">
      <c r="A27" s="3" t="str">
        <f>+'Machinery Operations'!A36</f>
        <v>Activity</v>
      </c>
      <c r="B27" s="3">
        <f>+'Machinery Operations'!B36</f>
        <v>0</v>
      </c>
      <c r="C27" s="3">
        <f>+'Machinery Operations'!C36</f>
        <v>0</v>
      </c>
      <c r="D27" s="75">
        <f>+Acres!D26*'Machinery Operations'!$AL36</f>
        <v>0</v>
      </c>
      <c r="E27" s="75">
        <f>+Acres!E26*'Machinery Operations'!$AL36</f>
        <v>0</v>
      </c>
      <c r="F27" s="75">
        <f>+Acres!F26*'Machinery Operations'!$AL36</f>
        <v>0</v>
      </c>
      <c r="G27" s="75">
        <f>+Acres!G26*'Machinery Operations'!$AL36</f>
        <v>0</v>
      </c>
      <c r="H27" s="75">
        <f>+Acres!H26*'Machinery Operations'!$AL36</f>
        <v>0</v>
      </c>
      <c r="I27" s="75">
        <f>+Acres!I26*'Machinery Operations'!$AL36</f>
        <v>0</v>
      </c>
      <c r="J27" s="75">
        <f>+Acres!J26*'Machinery Operations'!$AL36</f>
        <v>0</v>
      </c>
      <c r="K27" s="75">
        <f>+Acres!K26*'Machinery Operations'!$AL36</f>
        <v>0</v>
      </c>
      <c r="L27" s="75">
        <f>+Acres!L26*'Machinery Operations'!$AL36</f>
        <v>0</v>
      </c>
      <c r="M27" s="75">
        <f>+Acres!M26*'Machinery Operations'!$AL36</f>
        <v>0</v>
      </c>
      <c r="N27" s="75">
        <f>+Acres!N26*'Machinery Operations'!$AL36</f>
        <v>0</v>
      </c>
      <c r="O27" s="75">
        <f>+Acres!O26*'Machinery Operations'!$AL36</f>
        <v>0</v>
      </c>
      <c r="P27" s="75">
        <f>+Acres!P26*'Machinery Operations'!$AL36</f>
        <v>0</v>
      </c>
      <c r="Q27" s="75">
        <f>+Acres!Q26*'Machinery Operations'!$AL36</f>
        <v>0</v>
      </c>
      <c r="R27" s="75">
        <f>+Acres!R26*'Machinery Operations'!$AL36</f>
        <v>0</v>
      </c>
      <c r="S27" s="75">
        <f>+Acres!S26*'Machinery Operations'!$AL36</f>
        <v>0</v>
      </c>
      <c r="T27" s="75">
        <f>+Acres!T26*'Machinery Operations'!$AL36</f>
        <v>0</v>
      </c>
      <c r="U27" s="75">
        <f>+Acres!U26*'Machinery Operations'!$AL36</f>
        <v>0</v>
      </c>
      <c r="V27" s="75">
        <f>+Acres!V26*'Machinery Operations'!$AL36</f>
        <v>0</v>
      </c>
      <c r="W27" s="75">
        <f>+Acres!W26*'Machinery Operations'!$AL36</f>
        <v>0</v>
      </c>
      <c r="X27" s="75">
        <f>+Acres!X26*'Machinery Operations'!$AL36</f>
        <v>0</v>
      </c>
      <c r="Y27" s="75">
        <f>+Acres!Y26*'Machinery Operations'!$AL36</f>
        <v>0</v>
      </c>
      <c r="Z27" s="75">
        <f>+Acres!Z26*'Machinery Operations'!$AL36</f>
        <v>0</v>
      </c>
      <c r="AA27" s="75">
        <f>+Acres!AA26*'Machinery Operations'!$AL36</f>
        <v>0</v>
      </c>
      <c r="AB27" s="75">
        <f>+Acres!AB26*'Machinery Operations'!$AL36</f>
        <v>0</v>
      </c>
      <c r="AC27" s="75">
        <f>+Acres!AC26*'Machinery Operations'!$AL36</f>
        <v>0</v>
      </c>
      <c r="AD27" s="75">
        <f>+Acres!AD26*'Machinery Operations'!$AL36</f>
        <v>0</v>
      </c>
      <c r="AE27" s="75">
        <f>+Acres!AE26*'Machinery Operations'!$AL36</f>
        <v>0</v>
      </c>
      <c r="AF27" s="75">
        <f>+Acres!AF26*'Machinery Operations'!$AL36</f>
        <v>0</v>
      </c>
      <c r="AG27" s="75">
        <f>+Acres!AG26*'Machinery Operations'!$AL36</f>
        <v>0</v>
      </c>
      <c r="AH27" s="75">
        <f>+Acres!AH26*'Machinery Operations'!$AL36</f>
        <v>0</v>
      </c>
      <c r="AI27" s="75">
        <f>+Acres!AI26*'Machinery Operations'!$AL36</f>
        <v>0</v>
      </c>
      <c r="AJ27" s="75">
        <f>+Acres!AJ26*'Machinery Operations'!$AL36</f>
        <v>0</v>
      </c>
      <c r="AK27" s="75">
        <f>+Acres!AK26*'Machinery Operations'!$AL36</f>
        <v>0</v>
      </c>
      <c r="AL27" s="75">
        <f>+Acres!AL26*'Machinery Operations'!$AL36</f>
        <v>0</v>
      </c>
      <c r="AM27" s="75">
        <f>+Acres!AM26*'Machinery Operations'!$AL36</f>
        <v>0</v>
      </c>
      <c r="AN27" s="75">
        <f>+Acres!AN26*'Machinery Operations'!$AL36</f>
        <v>0</v>
      </c>
      <c r="AO27" s="75">
        <f>+Acres!AO26*'Machinery Operations'!$AL36</f>
        <v>0</v>
      </c>
      <c r="AP27" s="75">
        <f>+Acres!AP26*'Machinery Operations'!$AL36</f>
        <v>0</v>
      </c>
      <c r="AQ27" s="75">
        <f>+Acres!AQ26*'Machinery Operations'!$AL36</f>
        <v>0</v>
      </c>
    </row>
    <row r="28" spans="1:43" ht="18.75" customHeight="1" x14ac:dyDescent="0.2">
      <c r="A28" s="3" t="str">
        <f>+'Machinery Operations'!A37</f>
        <v>Activity</v>
      </c>
      <c r="B28" s="3">
        <f>+'Machinery Operations'!B37</f>
        <v>0</v>
      </c>
      <c r="C28" s="3">
        <f>+'Machinery Operations'!C37</f>
        <v>0</v>
      </c>
      <c r="D28" s="75">
        <f>+Acres!D27*'Machinery Operations'!$AL37</f>
        <v>0</v>
      </c>
      <c r="E28" s="75">
        <f>+Acres!E27*'Machinery Operations'!$AL37</f>
        <v>0</v>
      </c>
      <c r="F28" s="75">
        <f>+Acres!F27*'Machinery Operations'!$AL37</f>
        <v>0</v>
      </c>
      <c r="G28" s="75">
        <f>+Acres!G27*'Machinery Operations'!$AL37</f>
        <v>0</v>
      </c>
      <c r="H28" s="75">
        <f>+Acres!H27*'Machinery Operations'!$AL37</f>
        <v>0</v>
      </c>
      <c r="I28" s="75">
        <f>+Acres!I27*'Machinery Operations'!$AL37</f>
        <v>0</v>
      </c>
      <c r="J28" s="75">
        <f>+Acres!J27*'Machinery Operations'!$AL37</f>
        <v>0</v>
      </c>
      <c r="K28" s="75">
        <f>+Acres!K27*'Machinery Operations'!$AL37</f>
        <v>0</v>
      </c>
      <c r="L28" s="75">
        <f>+Acres!L27*'Machinery Operations'!$AL37</f>
        <v>0</v>
      </c>
      <c r="M28" s="75">
        <f>+Acres!M27*'Machinery Operations'!$AL37</f>
        <v>0</v>
      </c>
      <c r="N28" s="75">
        <f>+Acres!N27*'Machinery Operations'!$AL37</f>
        <v>0</v>
      </c>
      <c r="O28" s="75">
        <f>+Acres!O27*'Machinery Operations'!$AL37</f>
        <v>0</v>
      </c>
      <c r="P28" s="75">
        <f>+Acres!P27*'Machinery Operations'!$AL37</f>
        <v>0</v>
      </c>
      <c r="Q28" s="75">
        <f>+Acres!Q27*'Machinery Operations'!$AL37</f>
        <v>0</v>
      </c>
      <c r="R28" s="75">
        <f>+Acres!R27*'Machinery Operations'!$AL37</f>
        <v>0</v>
      </c>
      <c r="S28" s="75">
        <f>+Acres!S27*'Machinery Operations'!$AL37</f>
        <v>0</v>
      </c>
      <c r="T28" s="75">
        <f>+Acres!T27*'Machinery Operations'!$AL37</f>
        <v>0</v>
      </c>
      <c r="U28" s="75">
        <f>+Acres!U27*'Machinery Operations'!$AL37</f>
        <v>0</v>
      </c>
      <c r="V28" s="75">
        <f>+Acres!V27*'Machinery Operations'!$AL37</f>
        <v>0</v>
      </c>
      <c r="W28" s="75">
        <f>+Acres!W27*'Machinery Operations'!$AL37</f>
        <v>0</v>
      </c>
      <c r="X28" s="75">
        <f>+Acres!X27*'Machinery Operations'!$AL37</f>
        <v>0</v>
      </c>
      <c r="Y28" s="75">
        <f>+Acres!Y27*'Machinery Operations'!$AL37</f>
        <v>0</v>
      </c>
      <c r="Z28" s="75">
        <f>+Acres!Z27*'Machinery Operations'!$AL37</f>
        <v>0</v>
      </c>
      <c r="AA28" s="75">
        <f>+Acres!AA27*'Machinery Operations'!$AL37</f>
        <v>0</v>
      </c>
      <c r="AB28" s="75">
        <f>+Acres!AB27*'Machinery Operations'!$AL37</f>
        <v>0</v>
      </c>
      <c r="AC28" s="75">
        <f>+Acres!AC27*'Machinery Operations'!$AL37</f>
        <v>0</v>
      </c>
      <c r="AD28" s="75">
        <f>+Acres!AD27*'Machinery Operations'!$AL37</f>
        <v>0</v>
      </c>
      <c r="AE28" s="75">
        <f>+Acres!AE27*'Machinery Operations'!$AL37</f>
        <v>0</v>
      </c>
      <c r="AF28" s="75">
        <f>+Acres!AF27*'Machinery Operations'!$AL37</f>
        <v>0</v>
      </c>
      <c r="AG28" s="75">
        <f>+Acres!AG27*'Machinery Operations'!$AL37</f>
        <v>0</v>
      </c>
      <c r="AH28" s="75">
        <f>+Acres!AH27*'Machinery Operations'!$AL37</f>
        <v>0</v>
      </c>
      <c r="AI28" s="75">
        <f>+Acres!AI27*'Machinery Operations'!$AL37</f>
        <v>0</v>
      </c>
      <c r="AJ28" s="75">
        <f>+Acres!AJ27*'Machinery Operations'!$AL37</f>
        <v>0</v>
      </c>
      <c r="AK28" s="75">
        <f>+Acres!AK27*'Machinery Operations'!$AL37</f>
        <v>0</v>
      </c>
      <c r="AL28" s="75">
        <f>+Acres!AL27*'Machinery Operations'!$AL37</f>
        <v>0</v>
      </c>
      <c r="AM28" s="75">
        <f>+Acres!AM27*'Machinery Operations'!$AL37</f>
        <v>0</v>
      </c>
      <c r="AN28" s="75">
        <f>+Acres!AN27*'Machinery Operations'!$AL37</f>
        <v>0</v>
      </c>
      <c r="AO28" s="75">
        <f>+Acres!AO27*'Machinery Operations'!$AL37</f>
        <v>0</v>
      </c>
      <c r="AP28" s="75">
        <f>+Acres!AP27*'Machinery Operations'!$AL37</f>
        <v>0</v>
      </c>
      <c r="AQ28" s="75">
        <f>+Acres!AQ27*'Machinery Operations'!$AL37</f>
        <v>0</v>
      </c>
    </row>
    <row r="29" spans="1:43" ht="18.75" customHeight="1" x14ac:dyDescent="0.2">
      <c r="A29" s="3" t="str">
        <f>+'Machinery Operations'!A38</f>
        <v>Activity</v>
      </c>
      <c r="B29" s="3">
        <f>+'Machinery Operations'!B38</f>
        <v>0</v>
      </c>
      <c r="C29" s="3">
        <f>+'Machinery Operations'!C38</f>
        <v>0</v>
      </c>
      <c r="D29" s="75">
        <f>+Acres!D28*'Machinery Operations'!$AL38</f>
        <v>0</v>
      </c>
      <c r="E29" s="75">
        <f>+Acres!E28*'Machinery Operations'!$AL38</f>
        <v>0</v>
      </c>
      <c r="F29" s="75">
        <f>+Acres!F28*'Machinery Operations'!$AL38</f>
        <v>0</v>
      </c>
      <c r="G29" s="75">
        <f>+Acres!G28*'Machinery Operations'!$AL38</f>
        <v>0</v>
      </c>
      <c r="H29" s="75">
        <f>+Acres!H28*'Machinery Operations'!$AL38</f>
        <v>0</v>
      </c>
      <c r="I29" s="75">
        <f>+Acres!I28*'Machinery Operations'!$AL38</f>
        <v>0</v>
      </c>
      <c r="J29" s="75">
        <f>+Acres!J28*'Machinery Operations'!$AL38</f>
        <v>0</v>
      </c>
      <c r="K29" s="75">
        <f>+Acres!K28*'Machinery Operations'!$AL38</f>
        <v>0</v>
      </c>
      <c r="L29" s="75">
        <f>+Acres!L28*'Machinery Operations'!$AL38</f>
        <v>0</v>
      </c>
      <c r="M29" s="75">
        <f>+Acres!M28*'Machinery Operations'!$AL38</f>
        <v>0</v>
      </c>
      <c r="N29" s="75">
        <f>+Acres!N28*'Machinery Operations'!$AL38</f>
        <v>0</v>
      </c>
      <c r="O29" s="75">
        <f>+Acres!O28*'Machinery Operations'!$AL38</f>
        <v>0</v>
      </c>
      <c r="P29" s="75">
        <f>+Acres!P28*'Machinery Operations'!$AL38</f>
        <v>0</v>
      </c>
      <c r="Q29" s="75">
        <f>+Acres!Q28*'Machinery Operations'!$AL38</f>
        <v>0</v>
      </c>
      <c r="R29" s="75">
        <f>+Acres!R28*'Machinery Operations'!$AL38</f>
        <v>0</v>
      </c>
      <c r="S29" s="75">
        <f>+Acres!S28*'Machinery Operations'!$AL38</f>
        <v>0</v>
      </c>
      <c r="T29" s="75">
        <f>+Acres!T28*'Machinery Operations'!$AL38</f>
        <v>0</v>
      </c>
      <c r="U29" s="75">
        <f>+Acres!U28*'Machinery Operations'!$AL38</f>
        <v>0</v>
      </c>
      <c r="V29" s="75">
        <f>+Acres!V28*'Machinery Operations'!$AL38</f>
        <v>0</v>
      </c>
      <c r="W29" s="75">
        <f>+Acres!W28*'Machinery Operations'!$AL38</f>
        <v>0</v>
      </c>
      <c r="X29" s="75">
        <f>+Acres!X28*'Machinery Operations'!$AL38</f>
        <v>0</v>
      </c>
      <c r="Y29" s="75">
        <f>+Acres!Y28*'Machinery Operations'!$AL38</f>
        <v>0</v>
      </c>
      <c r="Z29" s="75">
        <f>+Acres!Z28*'Machinery Operations'!$AL38</f>
        <v>0</v>
      </c>
      <c r="AA29" s="75">
        <f>+Acres!AA28*'Machinery Operations'!$AL38</f>
        <v>0</v>
      </c>
      <c r="AB29" s="75">
        <f>+Acres!AB28*'Machinery Operations'!$AL38</f>
        <v>0</v>
      </c>
      <c r="AC29" s="75">
        <f>+Acres!AC28*'Machinery Operations'!$AL38</f>
        <v>0</v>
      </c>
      <c r="AD29" s="75">
        <f>+Acres!AD28*'Machinery Operations'!$AL38</f>
        <v>0</v>
      </c>
      <c r="AE29" s="75">
        <f>+Acres!AE28*'Machinery Operations'!$AL38</f>
        <v>0</v>
      </c>
      <c r="AF29" s="75">
        <f>+Acres!AF28*'Machinery Operations'!$AL38</f>
        <v>0</v>
      </c>
      <c r="AG29" s="75">
        <f>+Acres!AG28*'Machinery Operations'!$AL38</f>
        <v>0</v>
      </c>
      <c r="AH29" s="75">
        <f>+Acres!AH28*'Machinery Operations'!$AL38</f>
        <v>0</v>
      </c>
      <c r="AI29" s="75">
        <f>+Acres!AI28*'Machinery Operations'!$AL38</f>
        <v>0</v>
      </c>
      <c r="AJ29" s="75">
        <f>+Acres!AJ28*'Machinery Operations'!$AL38</f>
        <v>0</v>
      </c>
      <c r="AK29" s="75">
        <f>+Acres!AK28*'Machinery Operations'!$AL38</f>
        <v>0</v>
      </c>
      <c r="AL29" s="75">
        <f>+Acres!AL28*'Machinery Operations'!$AL38</f>
        <v>0</v>
      </c>
      <c r="AM29" s="75">
        <f>+Acres!AM28*'Machinery Operations'!$AL38</f>
        <v>0</v>
      </c>
      <c r="AN29" s="75">
        <f>+Acres!AN28*'Machinery Operations'!$AL38</f>
        <v>0</v>
      </c>
      <c r="AO29" s="75">
        <f>+Acres!AO28*'Machinery Operations'!$AL38</f>
        <v>0</v>
      </c>
      <c r="AP29" s="75">
        <f>+Acres!AP28*'Machinery Operations'!$AL38</f>
        <v>0</v>
      </c>
      <c r="AQ29" s="75">
        <f>+Acres!AQ28*'Machinery Operations'!$AL38</f>
        <v>0</v>
      </c>
    </row>
    <row r="30" spans="1:43" ht="18.75" customHeight="1" x14ac:dyDescent="0.2">
      <c r="A30" s="3" t="str">
        <f>+'Machinery Operations'!A39</f>
        <v>Activity</v>
      </c>
      <c r="B30" s="3">
        <f>+'Machinery Operations'!B39</f>
        <v>0</v>
      </c>
      <c r="C30" s="3">
        <f>+'Machinery Operations'!C39</f>
        <v>0</v>
      </c>
      <c r="D30" s="75">
        <f>+Acres!D29*'Machinery Operations'!$AL39</f>
        <v>0</v>
      </c>
      <c r="E30" s="75">
        <f>+Acres!E29*'Machinery Operations'!$AL39</f>
        <v>0</v>
      </c>
      <c r="F30" s="75">
        <f>+Acres!F29*'Machinery Operations'!$AL39</f>
        <v>0</v>
      </c>
      <c r="G30" s="75">
        <f>+Acres!G29*'Machinery Operations'!$AL39</f>
        <v>0</v>
      </c>
      <c r="H30" s="75">
        <f>+Acres!H29*'Machinery Operations'!$AL39</f>
        <v>0</v>
      </c>
      <c r="I30" s="75">
        <f>+Acres!I29*'Machinery Operations'!$AL39</f>
        <v>0</v>
      </c>
      <c r="J30" s="75">
        <f>+Acres!J29*'Machinery Operations'!$AL39</f>
        <v>0</v>
      </c>
      <c r="K30" s="75">
        <f>+Acres!K29*'Machinery Operations'!$AL39</f>
        <v>0</v>
      </c>
      <c r="L30" s="75">
        <f>+Acres!L29*'Machinery Operations'!$AL39</f>
        <v>0</v>
      </c>
      <c r="M30" s="75">
        <f>+Acres!M29*'Machinery Operations'!$AL39</f>
        <v>0</v>
      </c>
      <c r="N30" s="75">
        <f>+Acres!N29*'Machinery Operations'!$AL39</f>
        <v>0</v>
      </c>
      <c r="O30" s="75">
        <f>+Acres!O29*'Machinery Operations'!$AL39</f>
        <v>0</v>
      </c>
      <c r="P30" s="75">
        <f>+Acres!P29*'Machinery Operations'!$AL39</f>
        <v>0</v>
      </c>
      <c r="Q30" s="75">
        <f>+Acres!Q29*'Machinery Operations'!$AL39</f>
        <v>0</v>
      </c>
      <c r="R30" s="75">
        <f>+Acres!R29*'Machinery Operations'!$AL39</f>
        <v>0</v>
      </c>
      <c r="S30" s="75">
        <f>+Acres!S29*'Machinery Operations'!$AL39</f>
        <v>0</v>
      </c>
      <c r="T30" s="75">
        <f>+Acres!T29*'Machinery Operations'!$AL39</f>
        <v>0</v>
      </c>
      <c r="U30" s="75">
        <f>+Acres!U29*'Machinery Operations'!$AL39</f>
        <v>0</v>
      </c>
      <c r="V30" s="75">
        <f>+Acres!V29*'Machinery Operations'!$AL39</f>
        <v>0</v>
      </c>
      <c r="W30" s="75">
        <f>+Acres!W29*'Machinery Operations'!$AL39</f>
        <v>0</v>
      </c>
      <c r="X30" s="75">
        <f>+Acres!X29*'Machinery Operations'!$AL39</f>
        <v>0</v>
      </c>
      <c r="Y30" s="75">
        <f>+Acres!Y29*'Machinery Operations'!$AL39</f>
        <v>0</v>
      </c>
      <c r="Z30" s="75">
        <f>+Acres!Z29*'Machinery Operations'!$AL39</f>
        <v>0</v>
      </c>
      <c r="AA30" s="75">
        <f>+Acres!AA29*'Machinery Operations'!$AL39</f>
        <v>0</v>
      </c>
      <c r="AB30" s="75">
        <f>+Acres!AB29*'Machinery Operations'!$AL39</f>
        <v>0</v>
      </c>
      <c r="AC30" s="75">
        <f>+Acres!AC29*'Machinery Operations'!$AL39</f>
        <v>0</v>
      </c>
      <c r="AD30" s="75">
        <f>+Acres!AD29*'Machinery Operations'!$AL39</f>
        <v>0</v>
      </c>
      <c r="AE30" s="75">
        <f>+Acres!AE29*'Machinery Operations'!$AL39</f>
        <v>0</v>
      </c>
      <c r="AF30" s="75">
        <f>+Acres!AF29*'Machinery Operations'!$AL39</f>
        <v>0</v>
      </c>
      <c r="AG30" s="75">
        <f>+Acres!AG29*'Machinery Operations'!$AL39</f>
        <v>0</v>
      </c>
      <c r="AH30" s="75">
        <f>+Acres!AH29*'Machinery Operations'!$AL39</f>
        <v>0</v>
      </c>
      <c r="AI30" s="75">
        <f>+Acres!AI29*'Machinery Operations'!$AL39</f>
        <v>0</v>
      </c>
      <c r="AJ30" s="75">
        <f>+Acres!AJ29*'Machinery Operations'!$AL39</f>
        <v>0</v>
      </c>
      <c r="AK30" s="75">
        <f>+Acres!AK29*'Machinery Operations'!$AL39</f>
        <v>0</v>
      </c>
      <c r="AL30" s="75">
        <f>+Acres!AL29*'Machinery Operations'!$AL39</f>
        <v>0</v>
      </c>
      <c r="AM30" s="75">
        <f>+Acres!AM29*'Machinery Operations'!$AL39</f>
        <v>0</v>
      </c>
      <c r="AN30" s="75">
        <f>+Acres!AN29*'Machinery Operations'!$AL39</f>
        <v>0</v>
      </c>
      <c r="AO30" s="75">
        <f>+Acres!AO29*'Machinery Operations'!$AL39</f>
        <v>0</v>
      </c>
      <c r="AP30" s="75">
        <f>+Acres!AP29*'Machinery Operations'!$AL39</f>
        <v>0</v>
      </c>
      <c r="AQ30" s="75">
        <f>+Acres!AQ29*'Machinery Operations'!$AL39</f>
        <v>0</v>
      </c>
    </row>
    <row r="31" spans="1:43" ht="18.75" customHeight="1" x14ac:dyDescent="0.2">
      <c r="A31" s="3" t="str">
        <f>+'Machinery Operations'!A40</f>
        <v>Activity</v>
      </c>
      <c r="B31" s="3">
        <f>+'Machinery Operations'!B40</f>
        <v>0</v>
      </c>
      <c r="C31" s="3">
        <f>+'Machinery Operations'!C40</f>
        <v>0</v>
      </c>
      <c r="D31" s="75">
        <f>+Acres!D30*'Machinery Operations'!$AL40</f>
        <v>0</v>
      </c>
      <c r="E31" s="75">
        <f>+Acres!E30*'Machinery Operations'!$AL40</f>
        <v>0</v>
      </c>
      <c r="F31" s="75">
        <f>+Acres!F30*'Machinery Operations'!$AL40</f>
        <v>0</v>
      </c>
      <c r="G31" s="75">
        <f>+Acres!G30*'Machinery Operations'!$AL40</f>
        <v>0</v>
      </c>
      <c r="H31" s="75">
        <f>+Acres!H30*'Machinery Operations'!$AL40</f>
        <v>0</v>
      </c>
      <c r="I31" s="75">
        <f>+Acres!I30*'Machinery Operations'!$AL40</f>
        <v>0</v>
      </c>
      <c r="J31" s="75">
        <f>+Acres!J30*'Machinery Operations'!$AL40</f>
        <v>0</v>
      </c>
      <c r="K31" s="75">
        <f>+Acres!K30*'Machinery Operations'!$AL40</f>
        <v>0</v>
      </c>
      <c r="L31" s="75">
        <f>+Acres!L30*'Machinery Operations'!$AL40</f>
        <v>0</v>
      </c>
      <c r="M31" s="75">
        <f>+Acres!M30*'Machinery Operations'!$AL40</f>
        <v>0</v>
      </c>
      <c r="N31" s="75">
        <f>+Acres!N30*'Machinery Operations'!$AL40</f>
        <v>0</v>
      </c>
      <c r="O31" s="75">
        <f>+Acres!O30*'Machinery Operations'!$AL40</f>
        <v>0</v>
      </c>
      <c r="P31" s="75">
        <f>+Acres!P30*'Machinery Operations'!$AL40</f>
        <v>0</v>
      </c>
      <c r="Q31" s="75">
        <f>+Acres!Q30*'Machinery Operations'!$AL40</f>
        <v>0</v>
      </c>
      <c r="R31" s="75">
        <f>+Acres!R30*'Machinery Operations'!$AL40</f>
        <v>0</v>
      </c>
      <c r="S31" s="75">
        <f>+Acres!S30*'Machinery Operations'!$AL40</f>
        <v>0</v>
      </c>
      <c r="T31" s="75">
        <f>+Acres!T30*'Machinery Operations'!$AL40</f>
        <v>0</v>
      </c>
      <c r="U31" s="75">
        <f>+Acres!U30*'Machinery Operations'!$AL40</f>
        <v>0</v>
      </c>
      <c r="V31" s="75">
        <f>+Acres!V30*'Machinery Operations'!$AL40</f>
        <v>0</v>
      </c>
      <c r="W31" s="75">
        <f>+Acres!W30*'Machinery Operations'!$AL40</f>
        <v>0</v>
      </c>
      <c r="X31" s="75">
        <f>+Acres!X30*'Machinery Operations'!$AL40</f>
        <v>0</v>
      </c>
      <c r="Y31" s="75">
        <f>+Acres!Y30*'Machinery Operations'!$AL40</f>
        <v>0</v>
      </c>
      <c r="Z31" s="75">
        <f>+Acres!Z30*'Machinery Operations'!$AL40</f>
        <v>0</v>
      </c>
      <c r="AA31" s="75">
        <f>+Acres!AA30*'Machinery Operations'!$AL40</f>
        <v>0</v>
      </c>
      <c r="AB31" s="75">
        <f>+Acres!AB30*'Machinery Operations'!$AL40</f>
        <v>0</v>
      </c>
      <c r="AC31" s="75">
        <f>+Acres!AC30*'Machinery Operations'!$AL40</f>
        <v>0</v>
      </c>
      <c r="AD31" s="75">
        <f>+Acres!AD30*'Machinery Operations'!$AL40</f>
        <v>0</v>
      </c>
      <c r="AE31" s="75">
        <f>+Acres!AE30*'Machinery Operations'!$AL40</f>
        <v>0</v>
      </c>
      <c r="AF31" s="75">
        <f>+Acres!AF30*'Machinery Operations'!$AL40</f>
        <v>0</v>
      </c>
      <c r="AG31" s="75">
        <f>+Acres!AG30*'Machinery Operations'!$AL40</f>
        <v>0</v>
      </c>
      <c r="AH31" s="75">
        <f>+Acres!AH30*'Machinery Operations'!$AL40</f>
        <v>0</v>
      </c>
      <c r="AI31" s="75">
        <f>+Acres!AI30*'Machinery Operations'!$AL40</f>
        <v>0</v>
      </c>
      <c r="AJ31" s="75">
        <f>+Acres!AJ30*'Machinery Operations'!$AL40</f>
        <v>0</v>
      </c>
      <c r="AK31" s="75">
        <f>+Acres!AK30*'Machinery Operations'!$AL40</f>
        <v>0</v>
      </c>
      <c r="AL31" s="75">
        <f>+Acres!AL30*'Machinery Operations'!$AL40</f>
        <v>0</v>
      </c>
      <c r="AM31" s="75">
        <f>+Acres!AM30*'Machinery Operations'!$AL40</f>
        <v>0</v>
      </c>
      <c r="AN31" s="75">
        <f>+Acres!AN30*'Machinery Operations'!$AL40</f>
        <v>0</v>
      </c>
      <c r="AO31" s="75">
        <f>+Acres!AO30*'Machinery Operations'!$AL40</f>
        <v>0</v>
      </c>
      <c r="AP31" s="75">
        <f>+Acres!AP30*'Machinery Operations'!$AL40</f>
        <v>0</v>
      </c>
      <c r="AQ31" s="75">
        <f>+Acres!AQ30*'Machinery Operations'!$AL40</f>
        <v>0</v>
      </c>
    </row>
    <row r="32" spans="1:43" ht="18.75" customHeight="1" x14ac:dyDescent="0.2">
      <c r="A32" s="3" t="str">
        <f>+'Machinery Operations'!A41</f>
        <v>Activity</v>
      </c>
      <c r="B32" s="3">
        <f>+'Machinery Operations'!B41</f>
        <v>0</v>
      </c>
      <c r="C32" s="3">
        <f>+'Machinery Operations'!C41</f>
        <v>0</v>
      </c>
      <c r="D32" s="75">
        <f>+Acres!D31*'Machinery Operations'!$AL41</f>
        <v>0</v>
      </c>
      <c r="E32" s="75">
        <f>+Acres!E31*'Machinery Operations'!$AL41</f>
        <v>0</v>
      </c>
      <c r="F32" s="75">
        <f>+Acres!F31*'Machinery Operations'!$AL41</f>
        <v>0</v>
      </c>
      <c r="G32" s="75">
        <f>+Acres!G31*'Machinery Operations'!$AL41</f>
        <v>0</v>
      </c>
      <c r="H32" s="75">
        <f>+Acres!H31*'Machinery Operations'!$AL41</f>
        <v>0</v>
      </c>
      <c r="I32" s="75">
        <f>+Acres!I31*'Machinery Operations'!$AL41</f>
        <v>0</v>
      </c>
      <c r="J32" s="75">
        <f>+Acres!J31*'Machinery Operations'!$AL41</f>
        <v>0</v>
      </c>
      <c r="K32" s="75">
        <f>+Acres!K31*'Machinery Operations'!$AL41</f>
        <v>0</v>
      </c>
      <c r="L32" s="75">
        <f>+Acres!L31*'Machinery Operations'!$AL41</f>
        <v>0</v>
      </c>
      <c r="M32" s="75">
        <f>+Acres!M31*'Machinery Operations'!$AL41</f>
        <v>0</v>
      </c>
      <c r="N32" s="75">
        <f>+Acres!N31*'Machinery Operations'!$AL41</f>
        <v>0</v>
      </c>
      <c r="O32" s="75">
        <f>+Acres!O31*'Machinery Operations'!$AL41</f>
        <v>0</v>
      </c>
      <c r="P32" s="75">
        <f>+Acres!P31*'Machinery Operations'!$AL41</f>
        <v>0</v>
      </c>
      <c r="Q32" s="75">
        <f>+Acres!Q31*'Machinery Operations'!$AL41</f>
        <v>0</v>
      </c>
      <c r="R32" s="75">
        <f>+Acres!R31*'Machinery Operations'!$AL41</f>
        <v>0</v>
      </c>
      <c r="S32" s="75">
        <f>+Acres!S31*'Machinery Operations'!$AL41</f>
        <v>0</v>
      </c>
      <c r="T32" s="75">
        <f>+Acres!T31*'Machinery Operations'!$AL41</f>
        <v>0</v>
      </c>
      <c r="U32" s="75">
        <f>+Acres!U31*'Machinery Operations'!$AL41</f>
        <v>0</v>
      </c>
      <c r="V32" s="75">
        <f>+Acres!V31*'Machinery Operations'!$AL41</f>
        <v>0</v>
      </c>
      <c r="W32" s="75">
        <f>+Acres!W31*'Machinery Operations'!$AL41</f>
        <v>0</v>
      </c>
      <c r="X32" s="75">
        <f>+Acres!X31*'Machinery Operations'!$AL41</f>
        <v>0</v>
      </c>
      <c r="Y32" s="75">
        <f>+Acres!Y31*'Machinery Operations'!$AL41</f>
        <v>0</v>
      </c>
      <c r="Z32" s="75">
        <f>+Acres!Z31*'Machinery Operations'!$AL41</f>
        <v>0</v>
      </c>
      <c r="AA32" s="75">
        <f>+Acres!AA31*'Machinery Operations'!$AL41</f>
        <v>0</v>
      </c>
      <c r="AB32" s="75">
        <f>+Acres!AB31*'Machinery Operations'!$AL41</f>
        <v>0</v>
      </c>
      <c r="AC32" s="75">
        <f>+Acres!AC31*'Machinery Operations'!$AL41</f>
        <v>0</v>
      </c>
      <c r="AD32" s="75">
        <f>+Acres!AD31*'Machinery Operations'!$AL41</f>
        <v>0</v>
      </c>
      <c r="AE32" s="75">
        <f>+Acres!AE31*'Machinery Operations'!$AL41</f>
        <v>0</v>
      </c>
      <c r="AF32" s="75">
        <f>+Acres!AF31*'Machinery Operations'!$AL41</f>
        <v>0</v>
      </c>
      <c r="AG32" s="75">
        <f>+Acres!AG31*'Machinery Operations'!$AL41</f>
        <v>0</v>
      </c>
      <c r="AH32" s="75">
        <f>+Acres!AH31*'Machinery Operations'!$AL41</f>
        <v>0</v>
      </c>
      <c r="AI32" s="75">
        <f>+Acres!AI31*'Machinery Operations'!$AL41</f>
        <v>0</v>
      </c>
      <c r="AJ32" s="75">
        <f>+Acres!AJ31*'Machinery Operations'!$AL41</f>
        <v>0</v>
      </c>
      <c r="AK32" s="75">
        <f>+Acres!AK31*'Machinery Operations'!$AL41</f>
        <v>0</v>
      </c>
      <c r="AL32" s="75">
        <f>+Acres!AL31*'Machinery Operations'!$AL41</f>
        <v>0</v>
      </c>
      <c r="AM32" s="75">
        <f>+Acres!AM31*'Machinery Operations'!$AL41</f>
        <v>0</v>
      </c>
      <c r="AN32" s="75">
        <f>+Acres!AN31*'Machinery Operations'!$AL41</f>
        <v>0</v>
      </c>
      <c r="AO32" s="75">
        <f>+Acres!AO31*'Machinery Operations'!$AL41</f>
        <v>0</v>
      </c>
      <c r="AP32" s="75">
        <f>+Acres!AP31*'Machinery Operations'!$AL41</f>
        <v>0</v>
      </c>
      <c r="AQ32" s="75">
        <f>+Acres!AQ31*'Machinery Operations'!$AL41</f>
        <v>0</v>
      </c>
    </row>
    <row r="33" spans="1:43" ht="18.75" customHeight="1" x14ac:dyDescent="0.2">
      <c r="A33" s="3" t="str">
        <f>+'Machinery Operations'!A42</f>
        <v>Activity</v>
      </c>
      <c r="B33" s="3">
        <f>+'Machinery Operations'!B42</f>
        <v>0</v>
      </c>
      <c r="C33" s="3">
        <f>+'Machinery Operations'!C42</f>
        <v>0</v>
      </c>
      <c r="D33" s="75">
        <f>+Acres!D32*'Machinery Operations'!$AL42</f>
        <v>0</v>
      </c>
      <c r="E33" s="75">
        <f>+Acres!E32*'Machinery Operations'!$AL42</f>
        <v>0</v>
      </c>
      <c r="F33" s="75">
        <f>+Acres!F32*'Machinery Operations'!$AL42</f>
        <v>0</v>
      </c>
      <c r="G33" s="75">
        <f>+Acres!G32*'Machinery Operations'!$AL42</f>
        <v>0</v>
      </c>
      <c r="H33" s="75">
        <f>+Acres!H32*'Machinery Operations'!$AL42</f>
        <v>0</v>
      </c>
      <c r="I33" s="75">
        <f>+Acres!I32*'Machinery Operations'!$AL42</f>
        <v>0</v>
      </c>
      <c r="J33" s="75">
        <f>+Acres!J32*'Machinery Operations'!$AL42</f>
        <v>0</v>
      </c>
      <c r="K33" s="75">
        <f>+Acres!K32*'Machinery Operations'!$AL42</f>
        <v>0</v>
      </c>
      <c r="L33" s="75">
        <f>+Acres!L32*'Machinery Operations'!$AL42</f>
        <v>0</v>
      </c>
      <c r="M33" s="75">
        <f>+Acres!M32*'Machinery Operations'!$AL42</f>
        <v>0</v>
      </c>
      <c r="N33" s="75">
        <f>+Acres!N32*'Machinery Operations'!$AL42</f>
        <v>0</v>
      </c>
      <c r="O33" s="75">
        <f>+Acres!O32*'Machinery Operations'!$AL42</f>
        <v>0</v>
      </c>
      <c r="P33" s="75">
        <f>+Acres!P32*'Machinery Operations'!$AL42</f>
        <v>0</v>
      </c>
      <c r="Q33" s="75">
        <f>+Acres!Q32*'Machinery Operations'!$AL42</f>
        <v>0</v>
      </c>
      <c r="R33" s="75">
        <f>+Acres!R32*'Machinery Operations'!$AL42</f>
        <v>0</v>
      </c>
      <c r="S33" s="75">
        <f>+Acres!S32*'Machinery Operations'!$AL42</f>
        <v>0</v>
      </c>
      <c r="T33" s="75">
        <f>+Acres!T32*'Machinery Operations'!$AL42</f>
        <v>0</v>
      </c>
      <c r="U33" s="75">
        <f>+Acres!U32*'Machinery Operations'!$AL42</f>
        <v>0</v>
      </c>
      <c r="V33" s="75">
        <f>+Acres!V32*'Machinery Operations'!$AL42</f>
        <v>0</v>
      </c>
      <c r="W33" s="75">
        <f>+Acres!W32*'Machinery Operations'!$AL42</f>
        <v>0</v>
      </c>
      <c r="X33" s="75">
        <f>+Acres!X32*'Machinery Operations'!$AL42</f>
        <v>0</v>
      </c>
      <c r="Y33" s="75">
        <f>+Acres!Y32*'Machinery Operations'!$AL42</f>
        <v>0</v>
      </c>
      <c r="Z33" s="75">
        <f>+Acres!Z32*'Machinery Operations'!$AL42</f>
        <v>0</v>
      </c>
      <c r="AA33" s="75">
        <f>+Acres!AA32*'Machinery Operations'!$AL42</f>
        <v>0</v>
      </c>
      <c r="AB33" s="75">
        <f>+Acres!AB32*'Machinery Operations'!$AL42</f>
        <v>0</v>
      </c>
      <c r="AC33" s="75">
        <f>+Acres!AC32*'Machinery Operations'!$AL42</f>
        <v>0</v>
      </c>
      <c r="AD33" s="75">
        <f>+Acres!AD32*'Machinery Operations'!$AL42</f>
        <v>0</v>
      </c>
      <c r="AE33" s="75">
        <f>+Acres!AE32*'Machinery Operations'!$AL42</f>
        <v>0</v>
      </c>
      <c r="AF33" s="75">
        <f>+Acres!AF32*'Machinery Operations'!$AL42</f>
        <v>0</v>
      </c>
      <c r="AG33" s="75">
        <f>+Acres!AG32*'Machinery Operations'!$AL42</f>
        <v>0</v>
      </c>
      <c r="AH33" s="75">
        <f>+Acres!AH32*'Machinery Operations'!$AL42</f>
        <v>0</v>
      </c>
      <c r="AI33" s="75">
        <f>+Acres!AI32*'Machinery Operations'!$AL42</f>
        <v>0</v>
      </c>
      <c r="AJ33" s="75">
        <f>+Acres!AJ32*'Machinery Operations'!$AL42</f>
        <v>0</v>
      </c>
      <c r="AK33" s="75">
        <f>+Acres!AK32*'Machinery Operations'!$AL42</f>
        <v>0</v>
      </c>
      <c r="AL33" s="75">
        <f>+Acres!AL32*'Machinery Operations'!$AL42</f>
        <v>0</v>
      </c>
      <c r="AM33" s="75">
        <f>+Acres!AM32*'Machinery Operations'!$AL42</f>
        <v>0</v>
      </c>
      <c r="AN33" s="75">
        <f>+Acres!AN32*'Machinery Operations'!$AL42</f>
        <v>0</v>
      </c>
      <c r="AO33" s="75">
        <f>+Acres!AO32*'Machinery Operations'!$AL42</f>
        <v>0</v>
      </c>
      <c r="AP33" s="75">
        <f>+Acres!AP32*'Machinery Operations'!$AL42</f>
        <v>0</v>
      </c>
      <c r="AQ33" s="75">
        <f>+Acres!AQ32*'Machinery Operations'!$AL42</f>
        <v>0</v>
      </c>
    </row>
    <row r="34" spans="1:43" ht="18.75" customHeight="1" x14ac:dyDescent="0.2">
      <c r="A34" s="3" t="str">
        <f>+'Machinery Operations'!A43</f>
        <v>Activity</v>
      </c>
      <c r="B34" s="3">
        <f>+'Machinery Operations'!B43</f>
        <v>0</v>
      </c>
      <c r="C34" s="3">
        <f>+'Machinery Operations'!C43</f>
        <v>0</v>
      </c>
      <c r="D34" s="75">
        <f>+Acres!D33*'Machinery Operations'!$AL43</f>
        <v>0</v>
      </c>
      <c r="E34" s="75">
        <f>+Acres!E33*'Machinery Operations'!$AL43</f>
        <v>0</v>
      </c>
      <c r="F34" s="75">
        <f>+Acres!F33*'Machinery Operations'!$AL43</f>
        <v>0</v>
      </c>
      <c r="G34" s="75">
        <f>+Acres!G33*'Machinery Operations'!$AL43</f>
        <v>0</v>
      </c>
      <c r="H34" s="75">
        <f>+Acres!H33*'Machinery Operations'!$AL43</f>
        <v>0</v>
      </c>
      <c r="I34" s="75">
        <f>+Acres!I33*'Machinery Operations'!$AL43</f>
        <v>0</v>
      </c>
      <c r="J34" s="75">
        <f>+Acres!J33*'Machinery Operations'!$AL43</f>
        <v>0</v>
      </c>
      <c r="K34" s="75">
        <f>+Acres!K33*'Machinery Operations'!$AL43</f>
        <v>0</v>
      </c>
      <c r="L34" s="75">
        <f>+Acres!L33*'Machinery Operations'!$AL43</f>
        <v>0</v>
      </c>
      <c r="M34" s="75">
        <f>+Acres!M33*'Machinery Operations'!$AL43</f>
        <v>0</v>
      </c>
      <c r="N34" s="75">
        <f>+Acres!N33*'Machinery Operations'!$AL43</f>
        <v>0</v>
      </c>
      <c r="O34" s="75">
        <f>+Acres!O33*'Machinery Operations'!$AL43</f>
        <v>0</v>
      </c>
      <c r="P34" s="75">
        <f>+Acres!P33*'Machinery Operations'!$AL43</f>
        <v>0</v>
      </c>
      <c r="Q34" s="75">
        <f>+Acres!Q33*'Machinery Operations'!$AL43</f>
        <v>0</v>
      </c>
      <c r="R34" s="75">
        <f>+Acres!R33*'Machinery Operations'!$AL43</f>
        <v>0</v>
      </c>
      <c r="S34" s="75">
        <f>+Acres!S33*'Machinery Operations'!$AL43</f>
        <v>0</v>
      </c>
      <c r="T34" s="75">
        <f>+Acres!T33*'Machinery Operations'!$AL43</f>
        <v>0</v>
      </c>
      <c r="U34" s="75">
        <f>+Acres!U33*'Machinery Operations'!$AL43</f>
        <v>0</v>
      </c>
      <c r="V34" s="75">
        <f>+Acres!V33*'Machinery Operations'!$AL43</f>
        <v>0</v>
      </c>
      <c r="W34" s="75">
        <f>+Acres!W33*'Machinery Operations'!$AL43</f>
        <v>0</v>
      </c>
      <c r="X34" s="75">
        <f>+Acres!X33*'Machinery Operations'!$AL43</f>
        <v>0</v>
      </c>
      <c r="Y34" s="75">
        <f>+Acres!Y33*'Machinery Operations'!$AL43</f>
        <v>0</v>
      </c>
      <c r="Z34" s="75">
        <f>+Acres!Z33*'Machinery Operations'!$AL43</f>
        <v>0</v>
      </c>
      <c r="AA34" s="75">
        <f>+Acres!AA33*'Machinery Operations'!$AL43</f>
        <v>0</v>
      </c>
      <c r="AB34" s="75">
        <f>+Acres!AB33*'Machinery Operations'!$AL43</f>
        <v>0</v>
      </c>
      <c r="AC34" s="75">
        <f>+Acres!AC33*'Machinery Operations'!$AL43</f>
        <v>0</v>
      </c>
      <c r="AD34" s="75">
        <f>+Acres!AD33*'Machinery Operations'!$AL43</f>
        <v>0</v>
      </c>
      <c r="AE34" s="75">
        <f>+Acres!AE33*'Machinery Operations'!$AL43</f>
        <v>0</v>
      </c>
      <c r="AF34" s="75">
        <f>+Acres!AF33*'Machinery Operations'!$AL43</f>
        <v>0</v>
      </c>
      <c r="AG34" s="75">
        <f>+Acres!AG33*'Machinery Operations'!$AL43</f>
        <v>0</v>
      </c>
      <c r="AH34" s="75">
        <f>+Acres!AH33*'Machinery Operations'!$AL43</f>
        <v>0</v>
      </c>
      <c r="AI34" s="75">
        <f>+Acres!AI33*'Machinery Operations'!$AL43</f>
        <v>0</v>
      </c>
      <c r="AJ34" s="75">
        <f>+Acres!AJ33*'Machinery Operations'!$AL43</f>
        <v>0</v>
      </c>
      <c r="AK34" s="75">
        <f>+Acres!AK33*'Machinery Operations'!$AL43</f>
        <v>0</v>
      </c>
      <c r="AL34" s="75">
        <f>+Acres!AL33*'Machinery Operations'!$AL43</f>
        <v>0</v>
      </c>
      <c r="AM34" s="75">
        <f>+Acres!AM33*'Machinery Operations'!$AL43</f>
        <v>0</v>
      </c>
      <c r="AN34" s="75">
        <f>+Acres!AN33*'Machinery Operations'!$AL43</f>
        <v>0</v>
      </c>
      <c r="AO34" s="75">
        <f>+Acres!AO33*'Machinery Operations'!$AL43</f>
        <v>0</v>
      </c>
      <c r="AP34" s="75">
        <f>+Acres!AP33*'Machinery Operations'!$AL43</f>
        <v>0</v>
      </c>
      <c r="AQ34" s="75">
        <f>+Acres!AQ33*'Machinery Operations'!$AL43</f>
        <v>0</v>
      </c>
    </row>
    <row r="35" spans="1:43" ht="18.75" customHeight="1" x14ac:dyDescent="0.2">
      <c r="A35" s="3" t="str">
        <f>+'Machinery Operations'!A44</f>
        <v>Activity</v>
      </c>
      <c r="B35" s="3">
        <f>+'Machinery Operations'!B44</f>
        <v>0</v>
      </c>
      <c r="C35" s="3">
        <f>+'Machinery Operations'!C44</f>
        <v>0</v>
      </c>
      <c r="D35" s="75">
        <f>+Acres!D34*'Machinery Operations'!$AL44</f>
        <v>0</v>
      </c>
      <c r="E35" s="75">
        <f>+Acres!E34*'Machinery Operations'!$AL44</f>
        <v>0</v>
      </c>
      <c r="F35" s="75">
        <f>+Acres!F34*'Machinery Operations'!$AL44</f>
        <v>0</v>
      </c>
      <c r="G35" s="75">
        <f>+Acres!G34*'Machinery Operations'!$AL44</f>
        <v>0</v>
      </c>
      <c r="H35" s="75">
        <f>+Acres!H34*'Machinery Operations'!$AL44</f>
        <v>0</v>
      </c>
      <c r="I35" s="75">
        <f>+Acres!I34*'Machinery Operations'!$AL44</f>
        <v>0</v>
      </c>
      <c r="J35" s="75">
        <f>+Acres!J34*'Machinery Operations'!$AL44</f>
        <v>0</v>
      </c>
      <c r="K35" s="75">
        <f>+Acres!K34*'Machinery Operations'!$AL44</f>
        <v>0</v>
      </c>
      <c r="L35" s="75">
        <f>+Acres!L34*'Machinery Operations'!$AL44</f>
        <v>0</v>
      </c>
      <c r="M35" s="75">
        <f>+Acres!M34*'Machinery Operations'!$AL44</f>
        <v>0</v>
      </c>
      <c r="N35" s="75">
        <f>+Acres!N34*'Machinery Operations'!$AL44</f>
        <v>0</v>
      </c>
      <c r="O35" s="75">
        <f>+Acres!O34*'Machinery Operations'!$AL44</f>
        <v>0</v>
      </c>
      <c r="P35" s="75">
        <f>+Acres!P34*'Machinery Operations'!$AL44</f>
        <v>0</v>
      </c>
      <c r="Q35" s="75">
        <f>+Acres!Q34*'Machinery Operations'!$AL44</f>
        <v>0</v>
      </c>
      <c r="R35" s="75">
        <f>+Acres!R34*'Machinery Operations'!$AL44</f>
        <v>0</v>
      </c>
      <c r="S35" s="75">
        <f>+Acres!S34*'Machinery Operations'!$AL44</f>
        <v>0</v>
      </c>
      <c r="T35" s="75">
        <f>+Acres!T34*'Machinery Operations'!$AL44</f>
        <v>0</v>
      </c>
      <c r="U35" s="75">
        <f>+Acres!U34*'Machinery Operations'!$AL44</f>
        <v>0</v>
      </c>
      <c r="V35" s="75">
        <f>+Acres!V34*'Machinery Operations'!$AL44</f>
        <v>0</v>
      </c>
      <c r="W35" s="75">
        <f>+Acres!W34*'Machinery Operations'!$AL44</f>
        <v>0</v>
      </c>
      <c r="X35" s="75">
        <f>+Acres!X34*'Machinery Operations'!$AL44</f>
        <v>0</v>
      </c>
      <c r="Y35" s="75">
        <f>+Acres!Y34*'Machinery Operations'!$AL44</f>
        <v>0</v>
      </c>
      <c r="Z35" s="75">
        <f>+Acres!Z34*'Machinery Operations'!$AL44</f>
        <v>0</v>
      </c>
      <c r="AA35" s="75">
        <f>+Acres!AA34*'Machinery Operations'!$AL44</f>
        <v>0</v>
      </c>
      <c r="AB35" s="75">
        <f>+Acres!AB34*'Machinery Operations'!$AL44</f>
        <v>0</v>
      </c>
      <c r="AC35" s="75">
        <f>+Acres!AC34*'Machinery Operations'!$AL44</f>
        <v>0</v>
      </c>
      <c r="AD35" s="75">
        <f>+Acres!AD34*'Machinery Operations'!$AL44</f>
        <v>0</v>
      </c>
      <c r="AE35" s="75">
        <f>+Acres!AE34*'Machinery Operations'!$AL44</f>
        <v>0</v>
      </c>
      <c r="AF35" s="75">
        <f>+Acres!AF34*'Machinery Operations'!$AL44</f>
        <v>0</v>
      </c>
      <c r="AG35" s="75">
        <f>+Acres!AG34*'Machinery Operations'!$AL44</f>
        <v>0</v>
      </c>
      <c r="AH35" s="75">
        <f>+Acres!AH34*'Machinery Operations'!$AL44</f>
        <v>0</v>
      </c>
      <c r="AI35" s="75">
        <f>+Acres!AI34*'Machinery Operations'!$AL44</f>
        <v>0</v>
      </c>
      <c r="AJ35" s="75">
        <f>+Acres!AJ34*'Machinery Operations'!$AL44</f>
        <v>0</v>
      </c>
      <c r="AK35" s="75">
        <f>+Acres!AK34*'Machinery Operations'!$AL44</f>
        <v>0</v>
      </c>
      <c r="AL35" s="75">
        <f>+Acres!AL34*'Machinery Operations'!$AL44</f>
        <v>0</v>
      </c>
      <c r="AM35" s="75">
        <f>+Acres!AM34*'Machinery Operations'!$AL44</f>
        <v>0</v>
      </c>
      <c r="AN35" s="75">
        <f>+Acres!AN34*'Machinery Operations'!$AL44</f>
        <v>0</v>
      </c>
      <c r="AO35" s="75">
        <f>+Acres!AO34*'Machinery Operations'!$AL44</f>
        <v>0</v>
      </c>
      <c r="AP35" s="75">
        <f>+Acres!AP34*'Machinery Operations'!$AL44</f>
        <v>0</v>
      </c>
      <c r="AQ35" s="75">
        <f>+Acres!AQ34*'Machinery Operations'!$AL44</f>
        <v>0</v>
      </c>
    </row>
    <row r="36" spans="1:43" s="32" customFormat="1" ht="18.75" customHeight="1" x14ac:dyDescent="0.2">
      <c r="A36" s="3" t="str">
        <f>+'Machinery Operations'!A45</f>
        <v>Activity</v>
      </c>
      <c r="B36" s="3">
        <f>+'Machinery Operations'!B45</f>
        <v>0</v>
      </c>
      <c r="C36" s="3">
        <f>+'Machinery Operations'!C45</f>
        <v>0</v>
      </c>
      <c r="D36" s="75">
        <f>+Acres!D35*'Machinery Operations'!$AL45</f>
        <v>0</v>
      </c>
      <c r="E36" s="75">
        <f>+Acres!E35*'Machinery Operations'!$AL45</f>
        <v>0</v>
      </c>
      <c r="F36" s="75">
        <f>+Acres!F35*'Machinery Operations'!$AL45</f>
        <v>0</v>
      </c>
      <c r="G36" s="75">
        <f>+Acres!G35*'Machinery Operations'!$AL45</f>
        <v>0</v>
      </c>
      <c r="H36" s="75">
        <f>+Acres!H35*'Machinery Operations'!$AL45</f>
        <v>0</v>
      </c>
      <c r="I36" s="75">
        <f>+Acres!I35*'Machinery Operations'!$AL45</f>
        <v>0</v>
      </c>
      <c r="J36" s="75">
        <f>+Acres!J35*'Machinery Operations'!$AL45</f>
        <v>0</v>
      </c>
      <c r="K36" s="75">
        <f>+Acres!K35*'Machinery Operations'!$AL45</f>
        <v>0</v>
      </c>
      <c r="L36" s="75">
        <f>+Acres!L35*'Machinery Operations'!$AL45</f>
        <v>0</v>
      </c>
      <c r="M36" s="75">
        <f>+Acres!M35*'Machinery Operations'!$AL45</f>
        <v>0</v>
      </c>
      <c r="N36" s="75">
        <f>+Acres!N35*'Machinery Operations'!$AL45</f>
        <v>0</v>
      </c>
      <c r="O36" s="75">
        <f>+Acres!O35*'Machinery Operations'!$AL45</f>
        <v>0</v>
      </c>
      <c r="P36" s="75">
        <f>+Acres!P35*'Machinery Operations'!$AL45</f>
        <v>0</v>
      </c>
      <c r="Q36" s="75">
        <f>+Acres!Q35*'Machinery Operations'!$AL45</f>
        <v>0</v>
      </c>
      <c r="R36" s="75">
        <f>+Acres!R35*'Machinery Operations'!$AL45</f>
        <v>0</v>
      </c>
      <c r="S36" s="75">
        <f>+Acres!S35*'Machinery Operations'!$AL45</f>
        <v>0</v>
      </c>
      <c r="T36" s="75">
        <f>+Acres!T35*'Machinery Operations'!$AL45</f>
        <v>0</v>
      </c>
      <c r="U36" s="75">
        <f>+Acres!U35*'Machinery Operations'!$AL45</f>
        <v>0</v>
      </c>
      <c r="V36" s="75">
        <f>+Acres!V35*'Machinery Operations'!$AL45</f>
        <v>0</v>
      </c>
      <c r="W36" s="75">
        <f>+Acres!W35*'Machinery Operations'!$AL45</f>
        <v>0</v>
      </c>
      <c r="X36" s="75">
        <f>+Acres!X35*'Machinery Operations'!$AL45</f>
        <v>0</v>
      </c>
      <c r="Y36" s="75">
        <f>+Acres!Y35*'Machinery Operations'!$AL45</f>
        <v>0</v>
      </c>
      <c r="Z36" s="75">
        <f>+Acres!Z35*'Machinery Operations'!$AL45</f>
        <v>0</v>
      </c>
      <c r="AA36" s="75">
        <f>+Acres!AA35*'Machinery Operations'!$AL45</f>
        <v>0</v>
      </c>
      <c r="AB36" s="75">
        <f>+Acres!AB35*'Machinery Operations'!$AL45</f>
        <v>0</v>
      </c>
      <c r="AC36" s="75">
        <f>+Acres!AC35*'Machinery Operations'!$AL45</f>
        <v>0</v>
      </c>
      <c r="AD36" s="75">
        <f>+Acres!AD35*'Machinery Operations'!$AL45</f>
        <v>0</v>
      </c>
      <c r="AE36" s="75">
        <f>+Acres!AE35*'Machinery Operations'!$AL45</f>
        <v>0</v>
      </c>
      <c r="AF36" s="75">
        <f>+Acres!AF35*'Machinery Operations'!$AL45</f>
        <v>0</v>
      </c>
      <c r="AG36" s="75">
        <f>+Acres!AG35*'Machinery Operations'!$AL45</f>
        <v>0</v>
      </c>
      <c r="AH36" s="75">
        <f>+Acres!AH35*'Machinery Operations'!$AL45</f>
        <v>0</v>
      </c>
      <c r="AI36" s="75">
        <f>+Acres!AI35*'Machinery Operations'!$AL45</f>
        <v>0</v>
      </c>
      <c r="AJ36" s="75">
        <f>+Acres!AJ35*'Machinery Operations'!$AL45</f>
        <v>0</v>
      </c>
      <c r="AK36" s="75">
        <f>+Acres!AK35*'Machinery Operations'!$AL45</f>
        <v>0</v>
      </c>
      <c r="AL36" s="75">
        <f>+Acres!AL35*'Machinery Operations'!$AL45</f>
        <v>0</v>
      </c>
      <c r="AM36" s="75">
        <f>+Acres!AM35*'Machinery Operations'!$AL45</f>
        <v>0</v>
      </c>
      <c r="AN36" s="75">
        <f>+Acres!AN35*'Machinery Operations'!$AL45</f>
        <v>0</v>
      </c>
      <c r="AO36" s="75">
        <f>+Acres!AO35*'Machinery Operations'!$AL45</f>
        <v>0</v>
      </c>
      <c r="AP36" s="75">
        <f>+Acres!AP35*'Machinery Operations'!$AL45</f>
        <v>0</v>
      </c>
      <c r="AQ36" s="75">
        <f>+Acres!AQ35*'Machinery Operations'!$AL45</f>
        <v>0</v>
      </c>
    </row>
    <row r="37" spans="1:43" ht="18.75" customHeight="1" x14ac:dyDescent="0.2">
      <c r="A37" s="3" t="str">
        <f>+'Machinery Operations'!A46</f>
        <v>Activity</v>
      </c>
      <c r="B37" s="3">
        <f>+'Machinery Operations'!B46</f>
        <v>0</v>
      </c>
      <c r="C37" s="3">
        <f>+'Machinery Operations'!C46</f>
        <v>0</v>
      </c>
      <c r="D37" s="75">
        <f>+Acres!D36*'Machinery Operations'!$AL46</f>
        <v>0</v>
      </c>
      <c r="E37" s="75">
        <f>+Acres!E36*'Machinery Operations'!$AL46</f>
        <v>0</v>
      </c>
      <c r="F37" s="75">
        <f>+Acres!F36*'Machinery Operations'!$AL46</f>
        <v>0</v>
      </c>
      <c r="G37" s="75">
        <f>+Acres!G36*'Machinery Operations'!$AL46</f>
        <v>0</v>
      </c>
      <c r="H37" s="75">
        <f>+Acres!H36*'Machinery Operations'!$AL46</f>
        <v>0</v>
      </c>
      <c r="I37" s="75">
        <f>+Acres!I36*'Machinery Operations'!$AL46</f>
        <v>0</v>
      </c>
      <c r="J37" s="75">
        <f>+Acres!J36*'Machinery Operations'!$AL46</f>
        <v>0</v>
      </c>
      <c r="K37" s="75">
        <f>+Acres!K36*'Machinery Operations'!$AL46</f>
        <v>0</v>
      </c>
      <c r="L37" s="75">
        <f>+Acres!L36*'Machinery Operations'!$AL46</f>
        <v>0</v>
      </c>
      <c r="M37" s="75">
        <f>+Acres!M36*'Machinery Operations'!$AL46</f>
        <v>0</v>
      </c>
      <c r="N37" s="75">
        <f>+Acres!N36*'Machinery Operations'!$AL46</f>
        <v>0</v>
      </c>
      <c r="O37" s="75">
        <f>+Acres!O36*'Machinery Operations'!$AL46</f>
        <v>0</v>
      </c>
      <c r="P37" s="75">
        <f>+Acres!P36*'Machinery Operations'!$AL46</f>
        <v>0</v>
      </c>
      <c r="Q37" s="75">
        <f>+Acres!Q36*'Machinery Operations'!$AL46</f>
        <v>0</v>
      </c>
      <c r="R37" s="75">
        <f>+Acres!R36*'Machinery Operations'!$AL46</f>
        <v>0</v>
      </c>
      <c r="S37" s="75">
        <f>+Acres!S36*'Machinery Operations'!$AL46</f>
        <v>0</v>
      </c>
      <c r="T37" s="75">
        <f>+Acres!T36*'Machinery Operations'!$AL46</f>
        <v>0</v>
      </c>
      <c r="U37" s="75">
        <f>+Acres!U36*'Machinery Operations'!$AL46</f>
        <v>0</v>
      </c>
      <c r="V37" s="75">
        <f>+Acres!V36*'Machinery Operations'!$AL46</f>
        <v>0</v>
      </c>
      <c r="W37" s="75">
        <f>+Acres!W36*'Machinery Operations'!$AL46</f>
        <v>0</v>
      </c>
      <c r="X37" s="75">
        <f>+Acres!X36*'Machinery Operations'!$AL46</f>
        <v>0</v>
      </c>
      <c r="Y37" s="75">
        <f>+Acres!Y36*'Machinery Operations'!$AL46</f>
        <v>0</v>
      </c>
      <c r="Z37" s="75">
        <f>+Acres!Z36*'Machinery Operations'!$AL46</f>
        <v>0</v>
      </c>
      <c r="AA37" s="75">
        <f>+Acres!AA36*'Machinery Operations'!$AL46</f>
        <v>0</v>
      </c>
      <c r="AB37" s="75">
        <f>+Acres!AB36*'Machinery Operations'!$AL46</f>
        <v>0</v>
      </c>
      <c r="AC37" s="75">
        <f>+Acres!AC36*'Machinery Operations'!$AL46</f>
        <v>0</v>
      </c>
      <c r="AD37" s="75">
        <f>+Acres!AD36*'Machinery Operations'!$AL46</f>
        <v>0</v>
      </c>
      <c r="AE37" s="75">
        <f>+Acres!AE36*'Machinery Operations'!$AL46</f>
        <v>0</v>
      </c>
      <c r="AF37" s="75">
        <f>+Acres!AF36*'Machinery Operations'!$AL46</f>
        <v>0</v>
      </c>
      <c r="AG37" s="75">
        <f>+Acres!AG36*'Machinery Operations'!$AL46</f>
        <v>0</v>
      </c>
      <c r="AH37" s="75">
        <f>+Acres!AH36*'Machinery Operations'!$AL46</f>
        <v>0</v>
      </c>
      <c r="AI37" s="75">
        <f>+Acres!AI36*'Machinery Operations'!$AL46</f>
        <v>0</v>
      </c>
      <c r="AJ37" s="75">
        <f>+Acres!AJ36*'Machinery Operations'!$AL46</f>
        <v>0</v>
      </c>
      <c r="AK37" s="75">
        <f>+Acres!AK36*'Machinery Operations'!$AL46</f>
        <v>0</v>
      </c>
      <c r="AL37" s="75">
        <f>+Acres!AL36*'Machinery Operations'!$AL46</f>
        <v>0</v>
      </c>
      <c r="AM37" s="75">
        <f>+Acres!AM36*'Machinery Operations'!$AL46</f>
        <v>0</v>
      </c>
      <c r="AN37" s="75">
        <f>+Acres!AN36*'Machinery Operations'!$AL46</f>
        <v>0</v>
      </c>
      <c r="AO37" s="75">
        <f>+Acres!AO36*'Machinery Operations'!$AL46</f>
        <v>0</v>
      </c>
      <c r="AP37" s="75">
        <f>+Acres!AP36*'Machinery Operations'!$AL46</f>
        <v>0</v>
      </c>
      <c r="AQ37" s="75">
        <f>+Acres!AQ36*'Machinery Operations'!$AL46</f>
        <v>0</v>
      </c>
    </row>
    <row r="38" spans="1:43" ht="18.75" customHeight="1" x14ac:dyDescent="0.2">
      <c r="A38" s="3" t="str">
        <f>+'Machinery Operations'!A47</f>
        <v>Activity</v>
      </c>
      <c r="B38" s="3">
        <f>+'Machinery Operations'!B47</f>
        <v>0</v>
      </c>
      <c r="C38" s="3">
        <f>+'Machinery Operations'!C47</f>
        <v>0</v>
      </c>
      <c r="D38" s="75">
        <f>+Acres!D37*'Machinery Operations'!$AL47</f>
        <v>0</v>
      </c>
      <c r="E38" s="75">
        <f>+Acres!E37*'Machinery Operations'!$AL47</f>
        <v>0</v>
      </c>
      <c r="F38" s="75">
        <f>+Acres!F37*'Machinery Operations'!$AL47</f>
        <v>0</v>
      </c>
      <c r="G38" s="75">
        <f>+Acres!G37*'Machinery Operations'!$AL47</f>
        <v>0</v>
      </c>
      <c r="H38" s="75">
        <f>+Acres!H37*'Machinery Operations'!$AL47</f>
        <v>0</v>
      </c>
      <c r="I38" s="75">
        <f>+Acres!I37*'Machinery Operations'!$AL47</f>
        <v>0</v>
      </c>
      <c r="J38" s="75">
        <f>+Acres!J37*'Machinery Operations'!$AL47</f>
        <v>0</v>
      </c>
      <c r="K38" s="75">
        <f>+Acres!K37*'Machinery Operations'!$AL47</f>
        <v>0</v>
      </c>
      <c r="L38" s="75">
        <f>+Acres!L37*'Machinery Operations'!$AL47</f>
        <v>0</v>
      </c>
      <c r="M38" s="75">
        <f>+Acres!M37*'Machinery Operations'!$AL47</f>
        <v>0</v>
      </c>
      <c r="N38" s="75">
        <f>+Acres!N37*'Machinery Operations'!$AL47</f>
        <v>0</v>
      </c>
      <c r="O38" s="75">
        <f>+Acres!O37*'Machinery Operations'!$AL47</f>
        <v>0</v>
      </c>
      <c r="P38" s="75">
        <f>+Acres!P37*'Machinery Operations'!$AL47</f>
        <v>0</v>
      </c>
      <c r="Q38" s="75">
        <f>+Acres!Q37*'Machinery Operations'!$AL47</f>
        <v>0</v>
      </c>
      <c r="R38" s="75">
        <f>+Acres!R37*'Machinery Operations'!$AL47</f>
        <v>0</v>
      </c>
      <c r="S38" s="75">
        <f>+Acres!S37*'Machinery Operations'!$AL47</f>
        <v>0</v>
      </c>
      <c r="T38" s="75">
        <f>+Acres!T37*'Machinery Operations'!$AL47</f>
        <v>0</v>
      </c>
      <c r="U38" s="75">
        <f>+Acres!U37*'Machinery Operations'!$AL47</f>
        <v>0</v>
      </c>
      <c r="V38" s="75">
        <f>+Acres!V37*'Machinery Operations'!$AL47</f>
        <v>0</v>
      </c>
      <c r="W38" s="75">
        <f>+Acres!W37*'Machinery Operations'!$AL47</f>
        <v>0</v>
      </c>
      <c r="X38" s="75">
        <f>+Acres!X37*'Machinery Operations'!$AL47</f>
        <v>0</v>
      </c>
      <c r="Y38" s="75">
        <f>+Acres!Y37*'Machinery Operations'!$AL47</f>
        <v>0</v>
      </c>
      <c r="Z38" s="75">
        <f>+Acres!Z37*'Machinery Operations'!$AL47</f>
        <v>0</v>
      </c>
      <c r="AA38" s="75">
        <f>+Acres!AA37*'Machinery Operations'!$AL47</f>
        <v>0</v>
      </c>
      <c r="AB38" s="75">
        <f>+Acres!AB37*'Machinery Operations'!$AL47</f>
        <v>0</v>
      </c>
      <c r="AC38" s="75">
        <f>+Acres!AC37*'Machinery Operations'!$AL47</f>
        <v>0</v>
      </c>
      <c r="AD38" s="75">
        <f>+Acres!AD37*'Machinery Operations'!$AL47</f>
        <v>0</v>
      </c>
      <c r="AE38" s="75">
        <f>+Acres!AE37*'Machinery Operations'!$AL47</f>
        <v>0</v>
      </c>
      <c r="AF38" s="75">
        <f>+Acres!AF37*'Machinery Operations'!$AL47</f>
        <v>0</v>
      </c>
      <c r="AG38" s="75">
        <f>+Acres!AG37*'Machinery Operations'!$AL47</f>
        <v>0</v>
      </c>
      <c r="AH38" s="75">
        <f>+Acres!AH37*'Machinery Operations'!$AL47</f>
        <v>0</v>
      </c>
      <c r="AI38" s="75">
        <f>+Acres!AI37*'Machinery Operations'!$AL47</f>
        <v>0</v>
      </c>
      <c r="AJ38" s="75">
        <f>+Acres!AJ37*'Machinery Operations'!$AL47</f>
        <v>0</v>
      </c>
      <c r="AK38" s="75">
        <f>+Acres!AK37*'Machinery Operations'!$AL47</f>
        <v>0</v>
      </c>
      <c r="AL38" s="75">
        <f>+Acres!AL37*'Machinery Operations'!$AL47</f>
        <v>0</v>
      </c>
      <c r="AM38" s="75">
        <f>+Acres!AM37*'Machinery Operations'!$AL47</f>
        <v>0</v>
      </c>
      <c r="AN38" s="75">
        <f>+Acres!AN37*'Machinery Operations'!$AL47</f>
        <v>0</v>
      </c>
      <c r="AO38" s="75">
        <f>+Acres!AO37*'Machinery Operations'!$AL47</f>
        <v>0</v>
      </c>
      <c r="AP38" s="75">
        <f>+Acres!AP37*'Machinery Operations'!$AL47</f>
        <v>0</v>
      </c>
      <c r="AQ38" s="75">
        <f>+Acres!AQ37*'Machinery Operations'!$AL47</f>
        <v>0</v>
      </c>
    </row>
    <row r="39" spans="1:43" ht="18.75" customHeight="1" x14ac:dyDescent="0.2">
      <c r="A39" s="3" t="str">
        <f>+'Machinery Operations'!A48</f>
        <v>Activity</v>
      </c>
      <c r="B39" s="3">
        <f>+'Machinery Operations'!B48</f>
        <v>0</v>
      </c>
      <c r="C39" s="3">
        <f>+'Machinery Operations'!C48</f>
        <v>0</v>
      </c>
      <c r="D39" s="75">
        <f>+Acres!D38*'Machinery Operations'!$AL48</f>
        <v>0</v>
      </c>
      <c r="E39" s="75">
        <f>+Acres!E38*'Machinery Operations'!$AL48</f>
        <v>0</v>
      </c>
      <c r="F39" s="75">
        <f>+Acres!F38*'Machinery Operations'!$AL48</f>
        <v>0</v>
      </c>
      <c r="G39" s="75">
        <f>+Acres!G38*'Machinery Operations'!$AL48</f>
        <v>0</v>
      </c>
      <c r="H39" s="75">
        <f>+Acres!H38*'Machinery Operations'!$AL48</f>
        <v>0</v>
      </c>
      <c r="I39" s="75">
        <f>+Acres!I38*'Machinery Operations'!$AL48</f>
        <v>0</v>
      </c>
      <c r="J39" s="75">
        <f>+Acres!J38*'Machinery Operations'!$AL48</f>
        <v>0</v>
      </c>
      <c r="K39" s="75">
        <f>+Acres!K38*'Machinery Operations'!$AL48</f>
        <v>0</v>
      </c>
      <c r="L39" s="75">
        <f>+Acres!L38*'Machinery Operations'!$AL48</f>
        <v>0</v>
      </c>
      <c r="M39" s="75">
        <f>+Acres!M38*'Machinery Operations'!$AL48</f>
        <v>0</v>
      </c>
      <c r="N39" s="75">
        <f>+Acres!N38*'Machinery Operations'!$AL48</f>
        <v>0</v>
      </c>
      <c r="O39" s="75">
        <f>+Acres!O38*'Machinery Operations'!$AL48</f>
        <v>0</v>
      </c>
      <c r="P39" s="75">
        <f>+Acres!P38*'Machinery Operations'!$AL48</f>
        <v>0</v>
      </c>
      <c r="Q39" s="75">
        <f>+Acres!Q38*'Machinery Operations'!$AL48</f>
        <v>0</v>
      </c>
      <c r="R39" s="75">
        <f>+Acres!R38*'Machinery Operations'!$AL48</f>
        <v>0</v>
      </c>
      <c r="S39" s="75">
        <f>+Acres!S38*'Machinery Operations'!$AL48</f>
        <v>0</v>
      </c>
      <c r="T39" s="75">
        <f>+Acres!T38*'Machinery Operations'!$AL48</f>
        <v>0</v>
      </c>
      <c r="U39" s="75">
        <f>+Acres!U38*'Machinery Operations'!$AL48</f>
        <v>0</v>
      </c>
      <c r="V39" s="75">
        <f>+Acres!V38*'Machinery Operations'!$AL48</f>
        <v>0</v>
      </c>
      <c r="W39" s="75">
        <f>+Acres!W38*'Machinery Operations'!$AL48</f>
        <v>0</v>
      </c>
      <c r="X39" s="75">
        <f>+Acres!X38*'Machinery Operations'!$AL48</f>
        <v>0</v>
      </c>
      <c r="Y39" s="75">
        <f>+Acres!Y38*'Machinery Operations'!$AL48</f>
        <v>0</v>
      </c>
      <c r="Z39" s="75">
        <f>+Acres!Z38*'Machinery Operations'!$AL48</f>
        <v>0</v>
      </c>
      <c r="AA39" s="75">
        <f>+Acres!AA38*'Machinery Operations'!$AL48</f>
        <v>0</v>
      </c>
      <c r="AB39" s="75">
        <f>+Acres!AB38*'Machinery Operations'!$AL48</f>
        <v>0</v>
      </c>
      <c r="AC39" s="75">
        <f>+Acres!AC38*'Machinery Operations'!$AL48</f>
        <v>0</v>
      </c>
      <c r="AD39" s="75">
        <f>+Acres!AD38*'Machinery Operations'!$AL48</f>
        <v>0</v>
      </c>
      <c r="AE39" s="75">
        <f>+Acres!AE38*'Machinery Operations'!$AL48</f>
        <v>0</v>
      </c>
      <c r="AF39" s="75">
        <f>+Acres!AF38*'Machinery Operations'!$AL48</f>
        <v>0</v>
      </c>
      <c r="AG39" s="75">
        <f>+Acres!AG38*'Machinery Operations'!$AL48</f>
        <v>0</v>
      </c>
      <c r="AH39" s="75">
        <f>+Acres!AH38*'Machinery Operations'!$AL48</f>
        <v>0</v>
      </c>
      <c r="AI39" s="75">
        <f>+Acres!AI38*'Machinery Operations'!$AL48</f>
        <v>0</v>
      </c>
      <c r="AJ39" s="75">
        <f>+Acres!AJ38*'Machinery Operations'!$AL48</f>
        <v>0</v>
      </c>
      <c r="AK39" s="75">
        <f>+Acres!AK38*'Machinery Operations'!$AL48</f>
        <v>0</v>
      </c>
      <c r="AL39" s="75">
        <f>+Acres!AL38*'Machinery Operations'!$AL48</f>
        <v>0</v>
      </c>
      <c r="AM39" s="75">
        <f>+Acres!AM38*'Machinery Operations'!$AL48</f>
        <v>0</v>
      </c>
      <c r="AN39" s="75">
        <f>+Acres!AN38*'Machinery Operations'!$AL48</f>
        <v>0</v>
      </c>
      <c r="AO39" s="75">
        <f>+Acres!AO38*'Machinery Operations'!$AL48</f>
        <v>0</v>
      </c>
      <c r="AP39" s="75">
        <f>+Acres!AP38*'Machinery Operations'!$AL48</f>
        <v>0</v>
      </c>
      <c r="AQ39" s="75">
        <f>+Acres!AQ38*'Machinery Operations'!$AL48</f>
        <v>0</v>
      </c>
    </row>
    <row r="40" spans="1:43" ht="18.75" customHeight="1" x14ac:dyDescent="0.2">
      <c r="A40" s="3" t="str">
        <f>+'Machinery Operations'!A49</f>
        <v>Activity</v>
      </c>
      <c r="B40" s="3">
        <f>+'Machinery Operations'!B49</f>
        <v>0</v>
      </c>
      <c r="C40" s="3">
        <f>+'Machinery Operations'!C49</f>
        <v>0</v>
      </c>
      <c r="D40" s="75">
        <f>+Acres!D39*'Machinery Operations'!$AL49</f>
        <v>0</v>
      </c>
      <c r="E40" s="75">
        <f>+Acres!E39*'Machinery Operations'!$AL49</f>
        <v>0</v>
      </c>
      <c r="F40" s="75">
        <f>+Acres!F39*'Machinery Operations'!$AL49</f>
        <v>0</v>
      </c>
      <c r="G40" s="75">
        <f>+Acres!G39*'Machinery Operations'!$AL49</f>
        <v>0</v>
      </c>
      <c r="H40" s="75">
        <f>+Acres!H39*'Machinery Operations'!$AL49</f>
        <v>0</v>
      </c>
      <c r="I40" s="75">
        <f>+Acres!I39*'Machinery Operations'!$AL49</f>
        <v>0</v>
      </c>
      <c r="J40" s="75">
        <f>+Acres!J39*'Machinery Operations'!$AL49</f>
        <v>0</v>
      </c>
      <c r="K40" s="75">
        <f>+Acres!K39*'Machinery Operations'!$AL49</f>
        <v>0</v>
      </c>
      <c r="L40" s="75">
        <f>+Acres!L39*'Machinery Operations'!$AL49</f>
        <v>0</v>
      </c>
      <c r="M40" s="75">
        <f>+Acres!M39*'Machinery Operations'!$AL49</f>
        <v>0</v>
      </c>
      <c r="N40" s="75">
        <f>+Acres!N39*'Machinery Operations'!$AL49</f>
        <v>0</v>
      </c>
      <c r="O40" s="75">
        <f>+Acres!O39*'Machinery Operations'!$AL49</f>
        <v>0</v>
      </c>
      <c r="P40" s="75">
        <f>+Acres!P39*'Machinery Operations'!$AL49</f>
        <v>0</v>
      </c>
      <c r="Q40" s="75">
        <f>+Acres!Q39*'Machinery Operations'!$AL49</f>
        <v>0</v>
      </c>
      <c r="R40" s="75">
        <f>+Acres!R39*'Machinery Operations'!$AL49</f>
        <v>0</v>
      </c>
      <c r="S40" s="75">
        <f>+Acres!S39*'Machinery Operations'!$AL49</f>
        <v>0</v>
      </c>
      <c r="T40" s="75">
        <f>+Acres!T39*'Machinery Operations'!$AL49</f>
        <v>0</v>
      </c>
      <c r="U40" s="75">
        <f>+Acres!U39*'Machinery Operations'!$AL49</f>
        <v>0</v>
      </c>
      <c r="V40" s="75">
        <f>+Acres!V39*'Machinery Operations'!$AL49</f>
        <v>0</v>
      </c>
      <c r="W40" s="75">
        <f>+Acres!W39*'Machinery Operations'!$AL49</f>
        <v>0</v>
      </c>
      <c r="X40" s="75">
        <f>+Acres!X39*'Machinery Operations'!$AL49</f>
        <v>0</v>
      </c>
      <c r="Y40" s="75">
        <f>+Acres!Y39*'Machinery Operations'!$AL49</f>
        <v>0</v>
      </c>
      <c r="Z40" s="75">
        <f>+Acres!Z39*'Machinery Operations'!$AL49</f>
        <v>0</v>
      </c>
      <c r="AA40" s="75">
        <f>+Acres!AA39*'Machinery Operations'!$AL49</f>
        <v>0</v>
      </c>
      <c r="AB40" s="75">
        <f>+Acres!AB39*'Machinery Operations'!$AL49</f>
        <v>0</v>
      </c>
      <c r="AC40" s="75">
        <f>+Acres!AC39*'Machinery Operations'!$AL49</f>
        <v>0</v>
      </c>
      <c r="AD40" s="75">
        <f>+Acres!AD39*'Machinery Operations'!$AL49</f>
        <v>0</v>
      </c>
      <c r="AE40" s="75">
        <f>+Acres!AE39*'Machinery Operations'!$AL49</f>
        <v>0</v>
      </c>
      <c r="AF40" s="75">
        <f>+Acres!AF39*'Machinery Operations'!$AL49</f>
        <v>0</v>
      </c>
      <c r="AG40" s="75">
        <f>+Acres!AG39*'Machinery Operations'!$AL49</f>
        <v>0</v>
      </c>
      <c r="AH40" s="75">
        <f>+Acres!AH39*'Machinery Operations'!$AL49</f>
        <v>0</v>
      </c>
      <c r="AI40" s="75">
        <f>+Acres!AI39*'Machinery Operations'!$AL49</f>
        <v>0</v>
      </c>
      <c r="AJ40" s="75">
        <f>+Acres!AJ39*'Machinery Operations'!$AL49</f>
        <v>0</v>
      </c>
      <c r="AK40" s="75">
        <f>+Acres!AK39*'Machinery Operations'!$AL49</f>
        <v>0</v>
      </c>
      <c r="AL40" s="75">
        <f>+Acres!AL39*'Machinery Operations'!$AL49</f>
        <v>0</v>
      </c>
      <c r="AM40" s="75">
        <f>+Acres!AM39*'Machinery Operations'!$AL49</f>
        <v>0</v>
      </c>
      <c r="AN40" s="75">
        <f>+Acres!AN39*'Machinery Operations'!$AL49</f>
        <v>0</v>
      </c>
      <c r="AO40" s="75">
        <f>+Acres!AO39*'Machinery Operations'!$AL49</f>
        <v>0</v>
      </c>
      <c r="AP40" s="75">
        <f>+Acres!AP39*'Machinery Operations'!$AL49</f>
        <v>0</v>
      </c>
      <c r="AQ40" s="75">
        <f>+Acres!AQ39*'Machinery Operations'!$AL49</f>
        <v>0</v>
      </c>
    </row>
    <row r="41" spans="1:43" ht="18.75" customHeight="1" x14ac:dyDescent="0.2">
      <c r="A41" s="3" t="str">
        <f>+'Machinery Operations'!A50</f>
        <v>Activity</v>
      </c>
      <c r="B41" s="3">
        <f>+'Machinery Operations'!B50</f>
        <v>0</v>
      </c>
      <c r="C41" s="3">
        <f>+'Machinery Operations'!C50</f>
        <v>0</v>
      </c>
      <c r="D41" s="75">
        <f>+Acres!D40*'Machinery Operations'!$AL50</f>
        <v>0</v>
      </c>
      <c r="E41" s="75">
        <f>+Acres!E40*'Machinery Operations'!$AL50</f>
        <v>0</v>
      </c>
      <c r="F41" s="75">
        <f>+Acres!F40*'Machinery Operations'!$AL50</f>
        <v>0</v>
      </c>
      <c r="G41" s="75">
        <f>+Acres!G40*'Machinery Operations'!$AL50</f>
        <v>0</v>
      </c>
      <c r="H41" s="75">
        <f>+Acres!H40*'Machinery Operations'!$AL50</f>
        <v>0</v>
      </c>
      <c r="I41" s="75">
        <f>+Acres!I40*'Machinery Operations'!$AL50</f>
        <v>0</v>
      </c>
      <c r="J41" s="75">
        <f>+Acres!J40*'Machinery Operations'!$AL50</f>
        <v>0</v>
      </c>
      <c r="K41" s="75">
        <f>+Acres!K40*'Machinery Operations'!$AL50</f>
        <v>0</v>
      </c>
      <c r="L41" s="75">
        <f>+Acres!L40*'Machinery Operations'!$AL50</f>
        <v>0</v>
      </c>
      <c r="M41" s="75">
        <f>+Acres!M40*'Machinery Operations'!$AL50</f>
        <v>0</v>
      </c>
      <c r="N41" s="75">
        <f>+Acres!N40*'Machinery Operations'!$AL50</f>
        <v>0</v>
      </c>
      <c r="O41" s="75">
        <f>+Acres!O40*'Machinery Operations'!$AL50</f>
        <v>0</v>
      </c>
      <c r="P41" s="75">
        <f>+Acres!P40*'Machinery Operations'!$AL50</f>
        <v>0</v>
      </c>
      <c r="Q41" s="75">
        <f>+Acres!Q40*'Machinery Operations'!$AL50</f>
        <v>0</v>
      </c>
      <c r="R41" s="75">
        <f>+Acres!R40*'Machinery Operations'!$AL50</f>
        <v>0</v>
      </c>
      <c r="S41" s="75">
        <f>+Acres!S40*'Machinery Operations'!$AL50</f>
        <v>0</v>
      </c>
      <c r="T41" s="75">
        <f>+Acres!T40*'Machinery Operations'!$AL50</f>
        <v>0</v>
      </c>
      <c r="U41" s="75">
        <f>+Acres!U40*'Machinery Operations'!$AL50</f>
        <v>0</v>
      </c>
      <c r="V41" s="75">
        <f>+Acres!V40*'Machinery Operations'!$AL50</f>
        <v>0</v>
      </c>
      <c r="W41" s="75">
        <f>+Acres!W40*'Machinery Operations'!$AL50</f>
        <v>0</v>
      </c>
      <c r="X41" s="75">
        <f>+Acres!X40*'Machinery Operations'!$AL50</f>
        <v>0</v>
      </c>
      <c r="Y41" s="75">
        <f>+Acres!Y40*'Machinery Operations'!$AL50</f>
        <v>0</v>
      </c>
      <c r="Z41" s="75">
        <f>+Acres!Z40*'Machinery Operations'!$AL50</f>
        <v>0</v>
      </c>
      <c r="AA41" s="75">
        <f>+Acres!AA40*'Machinery Operations'!$AL50</f>
        <v>0</v>
      </c>
      <c r="AB41" s="75">
        <f>+Acres!AB40*'Machinery Operations'!$AL50</f>
        <v>0</v>
      </c>
      <c r="AC41" s="75">
        <f>+Acres!AC40*'Machinery Operations'!$AL50</f>
        <v>0</v>
      </c>
      <c r="AD41" s="75">
        <f>+Acres!AD40*'Machinery Operations'!$AL50</f>
        <v>0</v>
      </c>
      <c r="AE41" s="75">
        <f>+Acres!AE40*'Machinery Operations'!$AL50</f>
        <v>0</v>
      </c>
      <c r="AF41" s="75">
        <f>+Acres!AF40*'Machinery Operations'!$AL50</f>
        <v>0</v>
      </c>
      <c r="AG41" s="75">
        <f>+Acres!AG40*'Machinery Operations'!$AL50</f>
        <v>0</v>
      </c>
      <c r="AH41" s="75">
        <f>+Acres!AH40*'Machinery Operations'!$AL50</f>
        <v>0</v>
      </c>
      <c r="AI41" s="75">
        <f>+Acres!AI40*'Machinery Operations'!$AL50</f>
        <v>0</v>
      </c>
      <c r="AJ41" s="75">
        <f>+Acres!AJ40*'Machinery Operations'!$AL50</f>
        <v>0</v>
      </c>
      <c r="AK41" s="75">
        <f>+Acres!AK40*'Machinery Operations'!$AL50</f>
        <v>0</v>
      </c>
      <c r="AL41" s="75">
        <f>+Acres!AL40*'Machinery Operations'!$AL50</f>
        <v>0</v>
      </c>
      <c r="AM41" s="75">
        <f>+Acres!AM40*'Machinery Operations'!$AL50</f>
        <v>0</v>
      </c>
      <c r="AN41" s="75">
        <f>+Acres!AN40*'Machinery Operations'!$AL50</f>
        <v>0</v>
      </c>
      <c r="AO41" s="75">
        <f>+Acres!AO40*'Machinery Operations'!$AL50</f>
        <v>0</v>
      </c>
      <c r="AP41" s="75">
        <f>+Acres!AP40*'Machinery Operations'!$AL50</f>
        <v>0</v>
      </c>
      <c r="AQ41" s="75">
        <f>+Acres!AQ40*'Machinery Operations'!$AL50</f>
        <v>0</v>
      </c>
    </row>
    <row r="42" spans="1:43" ht="18.75" customHeight="1" x14ac:dyDescent="0.2">
      <c r="A42" s="3" t="str">
        <f>+'Machinery Operations'!A51</f>
        <v>Activity</v>
      </c>
      <c r="B42" s="3">
        <f>+'Machinery Operations'!B51</f>
        <v>0</v>
      </c>
      <c r="C42" s="3">
        <f>+'Machinery Operations'!C51</f>
        <v>0</v>
      </c>
      <c r="D42" s="75">
        <f>+Acres!D41*'Machinery Operations'!$AL51</f>
        <v>0</v>
      </c>
      <c r="E42" s="75">
        <f>+Acres!E41*'Machinery Operations'!$AL51</f>
        <v>0</v>
      </c>
      <c r="F42" s="75">
        <f>+Acres!F41*'Machinery Operations'!$AL51</f>
        <v>0</v>
      </c>
      <c r="G42" s="75">
        <f>+Acres!G41*'Machinery Operations'!$AL51</f>
        <v>0</v>
      </c>
      <c r="H42" s="75">
        <f>+Acres!H41*'Machinery Operations'!$AL51</f>
        <v>0</v>
      </c>
      <c r="I42" s="75">
        <f>+Acres!I41*'Machinery Operations'!$AL51</f>
        <v>0</v>
      </c>
      <c r="J42" s="75">
        <f>+Acres!J41*'Machinery Operations'!$AL51</f>
        <v>0</v>
      </c>
      <c r="K42" s="75">
        <f>+Acres!K41*'Machinery Operations'!$AL51</f>
        <v>0</v>
      </c>
      <c r="L42" s="75">
        <f>+Acres!L41*'Machinery Operations'!$AL51</f>
        <v>0</v>
      </c>
      <c r="M42" s="75">
        <f>+Acres!M41*'Machinery Operations'!$AL51</f>
        <v>0</v>
      </c>
      <c r="N42" s="75">
        <f>+Acres!N41*'Machinery Operations'!$AL51</f>
        <v>0</v>
      </c>
      <c r="O42" s="75">
        <f>+Acres!O41*'Machinery Operations'!$AL51</f>
        <v>0</v>
      </c>
      <c r="P42" s="75">
        <f>+Acres!P41*'Machinery Operations'!$AL51</f>
        <v>0</v>
      </c>
      <c r="Q42" s="75">
        <f>+Acres!Q41*'Machinery Operations'!$AL51</f>
        <v>0</v>
      </c>
      <c r="R42" s="75">
        <f>+Acres!R41*'Machinery Operations'!$AL51</f>
        <v>0</v>
      </c>
      <c r="S42" s="75">
        <f>+Acres!S41*'Machinery Operations'!$AL51</f>
        <v>0</v>
      </c>
      <c r="T42" s="75">
        <f>+Acres!T41*'Machinery Operations'!$AL51</f>
        <v>0</v>
      </c>
      <c r="U42" s="75">
        <f>+Acres!U41*'Machinery Operations'!$AL51</f>
        <v>0</v>
      </c>
      <c r="V42" s="75">
        <f>+Acres!V41*'Machinery Operations'!$AL51</f>
        <v>0</v>
      </c>
      <c r="W42" s="75">
        <f>+Acres!W41*'Machinery Operations'!$AL51</f>
        <v>0</v>
      </c>
      <c r="X42" s="75">
        <f>+Acres!X41*'Machinery Operations'!$AL51</f>
        <v>0</v>
      </c>
      <c r="Y42" s="75">
        <f>+Acres!Y41*'Machinery Operations'!$AL51</f>
        <v>0</v>
      </c>
      <c r="Z42" s="75">
        <f>+Acres!Z41*'Machinery Operations'!$AL51</f>
        <v>0</v>
      </c>
      <c r="AA42" s="75">
        <f>+Acres!AA41*'Machinery Operations'!$AL51</f>
        <v>0</v>
      </c>
      <c r="AB42" s="75">
        <f>+Acres!AB41*'Machinery Operations'!$AL51</f>
        <v>0</v>
      </c>
      <c r="AC42" s="75">
        <f>+Acres!AC41*'Machinery Operations'!$AL51</f>
        <v>0</v>
      </c>
      <c r="AD42" s="75">
        <f>+Acres!AD41*'Machinery Operations'!$AL51</f>
        <v>0</v>
      </c>
      <c r="AE42" s="75">
        <f>+Acres!AE41*'Machinery Operations'!$AL51</f>
        <v>0</v>
      </c>
      <c r="AF42" s="75">
        <f>+Acres!AF41*'Machinery Operations'!$AL51</f>
        <v>0</v>
      </c>
      <c r="AG42" s="75">
        <f>+Acres!AG41*'Machinery Operations'!$AL51</f>
        <v>0</v>
      </c>
      <c r="AH42" s="75">
        <f>+Acres!AH41*'Machinery Operations'!$AL51</f>
        <v>0</v>
      </c>
      <c r="AI42" s="75">
        <f>+Acres!AI41*'Machinery Operations'!$AL51</f>
        <v>0</v>
      </c>
      <c r="AJ42" s="75">
        <f>+Acres!AJ41*'Machinery Operations'!$AL51</f>
        <v>0</v>
      </c>
      <c r="AK42" s="75">
        <f>+Acres!AK41*'Machinery Operations'!$AL51</f>
        <v>0</v>
      </c>
      <c r="AL42" s="75">
        <f>+Acres!AL41*'Machinery Operations'!$AL51</f>
        <v>0</v>
      </c>
      <c r="AM42" s="75">
        <f>+Acres!AM41*'Machinery Operations'!$AL51</f>
        <v>0</v>
      </c>
      <c r="AN42" s="75">
        <f>+Acres!AN41*'Machinery Operations'!$AL51</f>
        <v>0</v>
      </c>
      <c r="AO42" s="75">
        <f>+Acres!AO41*'Machinery Operations'!$AL51</f>
        <v>0</v>
      </c>
      <c r="AP42" s="75">
        <f>+Acres!AP41*'Machinery Operations'!$AL51</f>
        <v>0</v>
      </c>
      <c r="AQ42" s="75">
        <f>+Acres!AQ41*'Machinery Operations'!$AL51</f>
        <v>0</v>
      </c>
    </row>
    <row r="43" spans="1:43" ht="18.75" customHeight="1" x14ac:dyDescent="0.2">
      <c r="A43" s="3" t="str">
        <f>+'Machinery Operations'!A52</f>
        <v>Activity</v>
      </c>
      <c r="B43" s="3">
        <f>+'Machinery Operations'!B52</f>
        <v>0</v>
      </c>
      <c r="C43" s="3">
        <f>+'Machinery Operations'!C52</f>
        <v>0</v>
      </c>
      <c r="D43" s="75">
        <f>+Acres!D42*'Machinery Operations'!$AL52</f>
        <v>0</v>
      </c>
      <c r="E43" s="75">
        <f>+Acres!E42*'Machinery Operations'!$AL52</f>
        <v>0</v>
      </c>
      <c r="F43" s="75">
        <f>+Acres!F42*'Machinery Operations'!$AL52</f>
        <v>0</v>
      </c>
      <c r="G43" s="75">
        <f>+Acres!G42*'Machinery Operations'!$AL52</f>
        <v>0</v>
      </c>
      <c r="H43" s="75">
        <f>+Acres!H42*'Machinery Operations'!$AL52</f>
        <v>0</v>
      </c>
      <c r="I43" s="75">
        <f>+Acres!I42*'Machinery Operations'!$AL52</f>
        <v>0</v>
      </c>
      <c r="J43" s="75">
        <f>+Acres!J42*'Machinery Operations'!$AL52</f>
        <v>0</v>
      </c>
      <c r="K43" s="75">
        <f>+Acres!K42*'Machinery Operations'!$AL52</f>
        <v>0</v>
      </c>
      <c r="L43" s="75">
        <f>+Acres!L42*'Machinery Operations'!$AL52</f>
        <v>0</v>
      </c>
      <c r="M43" s="75">
        <f>+Acres!M42*'Machinery Operations'!$AL52</f>
        <v>0</v>
      </c>
      <c r="N43" s="75">
        <f>+Acres!N42*'Machinery Operations'!$AL52</f>
        <v>0</v>
      </c>
      <c r="O43" s="75">
        <f>+Acres!O42*'Machinery Operations'!$AL52</f>
        <v>0</v>
      </c>
      <c r="P43" s="75">
        <f>+Acres!P42*'Machinery Operations'!$AL52</f>
        <v>0</v>
      </c>
      <c r="Q43" s="75">
        <f>+Acres!Q42*'Machinery Operations'!$AL52</f>
        <v>0</v>
      </c>
      <c r="R43" s="75">
        <f>+Acres!R42*'Machinery Operations'!$AL52</f>
        <v>0</v>
      </c>
      <c r="S43" s="75">
        <f>+Acres!S42*'Machinery Operations'!$AL52</f>
        <v>0</v>
      </c>
      <c r="T43" s="75">
        <f>+Acres!T42*'Machinery Operations'!$AL52</f>
        <v>0</v>
      </c>
      <c r="U43" s="75">
        <f>+Acres!U42*'Machinery Operations'!$AL52</f>
        <v>0</v>
      </c>
      <c r="V43" s="75">
        <f>+Acres!V42*'Machinery Operations'!$AL52</f>
        <v>0</v>
      </c>
      <c r="W43" s="75">
        <f>+Acres!W42*'Machinery Operations'!$AL52</f>
        <v>0</v>
      </c>
      <c r="X43" s="75">
        <f>+Acres!X42*'Machinery Operations'!$AL52</f>
        <v>0</v>
      </c>
      <c r="Y43" s="75">
        <f>+Acres!Y42*'Machinery Operations'!$AL52</f>
        <v>0</v>
      </c>
      <c r="Z43" s="75">
        <f>+Acres!Z42*'Machinery Operations'!$AL52</f>
        <v>0</v>
      </c>
      <c r="AA43" s="75">
        <f>+Acres!AA42*'Machinery Operations'!$AL52</f>
        <v>0</v>
      </c>
      <c r="AB43" s="75">
        <f>+Acres!AB42*'Machinery Operations'!$AL52</f>
        <v>0</v>
      </c>
      <c r="AC43" s="75">
        <f>+Acres!AC42*'Machinery Operations'!$AL52</f>
        <v>0</v>
      </c>
      <c r="AD43" s="75">
        <f>+Acres!AD42*'Machinery Operations'!$AL52</f>
        <v>0</v>
      </c>
      <c r="AE43" s="75">
        <f>+Acres!AE42*'Machinery Operations'!$AL52</f>
        <v>0</v>
      </c>
      <c r="AF43" s="75">
        <f>+Acres!AF42*'Machinery Operations'!$AL52</f>
        <v>0</v>
      </c>
      <c r="AG43" s="75">
        <f>+Acres!AG42*'Machinery Operations'!$AL52</f>
        <v>0</v>
      </c>
      <c r="AH43" s="75">
        <f>+Acres!AH42*'Machinery Operations'!$AL52</f>
        <v>0</v>
      </c>
      <c r="AI43" s="75">
        <f>+Acres!AI42*'Machinery Operations'!$AL52</f>
        <v>0</v>
      </c>
      <c r="AJ43" s="75">
        <f>+Acres!AJ42*'Machinery Operations'!$AL52</f>
        <v>0</v>
      </c>
      <c r="AK43" s="75">
        <f>+Acres!AK42*'Machinery Operations'!$AL52</f>
        <v>0</v>
      </c>
      <c r="AL43" s="75">
        <f>+Acres!AL42*'Machinery Operations'!$AL52</f>
        <v>0</v>
      </c>
      <c r="AM43" s="75">
        <f>+Acres!AM42*'Machinery Operations'!$AL52</f>
        <v>0</v>
      </c>
      <c r="AN43" s="75">
        <f>+Acres!AN42*'Machinery Operations'!$AL52</f>
        <v>0</v>
      </c>
      <c r="AO43" s="75">
        <f>+Acres!AO42*'Machinery Operations'!$AL52</f>
        <v>0</v>
      </c>
      <c r="AP43" s="75">
        <f>+Acres!AP42*'Machinery Operations'!$AL52</f>
        <v>0</v>
      </c>
      <c r="AQ43" s="75">
        <f>+Acres!AQ42*'Machinery Operations'!$AL52</f>
        <v>0</v>
      </c>
    </row>
    <row r="44" spans="1:43" ht="18.75" customHeight="1" x14ac:dyDescent="0.2">
      <c r="A44" s="3" t="str">
        <f>+'Machinery Operations'!A53</f>
        <v>Activity</v>
      </c>
      <c r="B44" s="3">
        <f>+'Machinery Operations'!B53</f>
        <v>0</v>
      </c>
      <c r="C44" s="3">
        <f>+'Machinery Operations'!C53</f>
        <v>0</v>
      </c>
      <c r="D44" s="75">
        <f>+Acres!D43*'Machinery Operations'!$AL53</f>
        <v>0</v>
      </c>
      <c r="E44" s="75">
        <f>+Acres!E43*'Machinery Operations'!$AL53</f>
        <v>0</v>
      </c>
      <c r="F44" s="75">
        <f>+Acres!F43*'Machinery Operations'!$AL53</f>
        <v>0</v>
      </c>
      <c r="G44" s="75">
        <f>+Acres!G43*'Machinery Operations'!$AL53</f>
        <v>0</v>
      </c>
      <c r="H44" s="75">
        <f>+Acres!H43*'Machinery Operations'!$AL53</f>
        <v>0</v>
      </c>
      <c r="I44" s="75">
        <f>+Acres!I43*'Machinery Operations'!$AL53</f>
        <v>0</v>
      </c>
      <c r="J44" s="75">
        <f>+Acres!J43*'Machinery Operations'!$AL53</f>
        <v>0</v>
      </c>
      <c r="K44" s="75">
        <f>+Acres!K43*'Machinery Operations'!$AL53</f>
        <v>0</v>
      </c>
      <c r="L44" s="75">
        <f>+Acres!L43*'Machinery Operations'!$AL53</f>
        <v>0</v>
      </c>
      <c r="M44" s="75">
        <f>+Acres!M43*'Machinery Operations'!$AL53</f>
        <v>0</v>
      </c>
      <c r="N44" s="75">
        <f>+Acres!N43*'Machinery Operations'!$AL53</f>
        <v>0</v>
      </c>
      <c r="O44" s="75">
        <f>+Acres!O43*'Machinery Operations'!$AL53</f>
        <v>0</v>
      </c>
      <c r="P44" s="75">
        <f>+Acres!P43*'Machinery Operations'!$AL53</f>
        <v>0</v>
      </c>
      <c r="Q44" s="75">
        <f>+Acres!Q43*'Machinery Operations'!$AL53</f>
        <v>0</v>
      </c>
      <c r="R44" s="75">
        <f>+Acres!R43*'Machinery Operations'!$AL53</f>
        <v>0</v>
      </c>
      <c r="S44" s="75">
        <f>+Acres!S43*'Machinery Operations'!$AL53</f>
        <v>0</v>
      </c>
      <c r="T44" s="75">
        <f>+Acres!T43*'Machinery Operations'!$AL53</f>
        <v>0</v>
      </c>
      <c r="U44" s="75">
        <f>+Acres!U43*'Machinery Operations'!$AL53</f>
        <v>0</v>
      </c>
      <c r="V44" s="75">
        <f>+Acres!V43*'Machinery Operations'!$AL53</f>
        <v>0</v>
      </c>
      <c r="W44" s="75">
        <f>+Acres!W43*'Machinery Operations'!$AL53</f>
        <v>0</v>
      </c>
      <c r="X44" s="75">
        <f>+Acres!X43*'Machinery Operations'!$AL53</f>
        <v>0</v>
      </c>
      <c r="Y44" s="75">
        <f>+Acres!Y43*'Machinery Operations'!$AL53</f>
        <v>0</v>
      </c>
      <c r="Z44" s="75">
        <f>+Acres!Z43*'Machinery Operations'!$AL53</f>
        <v>0</v>
      </c>
      <c r="AA44" s="75">
        <f>+Acres!AA43*'Machinery Operations'!$AL53</f>
        <v>0</v>
      </c>
      <c r="AB44" s="75">
        <f>+Acres!AB43*'Machinery Operations'!$AL53</f>
        <v>0</v>
      </c>
      <c r="AC44" s="75">
        <f>+Acres!AC43*'Machinery Operations'!$AL53</f>
        <v>0</v>
      </c>
      <c r="AD44" s="75">
        <f>+Acres!AD43*'Machinery Operations'!$AL53</f>
        <v>0</v>
      </c>
      <c r="AE44" s="75">
        <f>+Acres!AE43*'Machinery Operations'!$AL53</f>
        <v>0</v>
      </c>
      <c r="AF44" s="75">
        <f>+Acres!AF43*'Machinery Operations'!$AL53</f>
        <v>0</v>
      </c>
      <c r="AG44" s="75">
        <f>+Acres!AG43*'Machinery Operations'!$AL53</f>
        <v>0</v>
      </c>
      <c r="AH44" s="75">
        <f>+Acres!AH43*'Machinery Operations'!$AL53</f>
        <v>0</v>
      </c>
      <c r="AI44" s="75">
        <f>+Acres!AI43*'Machinery Operations'!$AL53</f>
        <v>0</v>
      </c>
      <c r="AJ44" s="75">
        <f>+Acres!AJ43*'Machinery Operations'!$AL53</f>
        <v>0</v>
      </c>
      <c r="AK44" s="75">
        <f>+Acres!AK43*'Machinery Operations'!$AL53</f>
        <v>0</v>
      </c>
      <c r="AL44" s="75">
        <f>+Acres!AL43*'Machinery Operations'!$AL53</f>
        <v>0</v>
      </c>
      <c r="AM44" s="75">
        <f>+Acres!AM43*'Machinery Operations'!$AL53</f>
        <v>0</v>
      </c>
      <c r="AN44" s="75">
        <f>+Acres!AN43*'Machinery Operations'!$AL53</f>
        <v>0</v>
      </c>
      <c r="AO44" s="75">
        <f>+Acres!AO43*'Machinery Operations'!$AL53</f>
        <v>0</v>
      </c>
      <c r="AP44" s="75">
        <f>+Acres!AP43*'Machinery Operations'!$AL53</f>
        <v>0</v>
      </c>
      <c r="AQ44" s="75">
        <f>+Acres!AQ43*'Machinery Operations'!$AL53</f>
        <v>0</v>
      </c>
    </row>
    <row r="45" spans="1:43" ht="18.75" customHeight="1" x14ac:dyDescent="0.2">
      <c r="A45" s="3" t="str">
        <f>+'Machinery Operations'!A54</f>
        <v>Activity</v>
      </c>
      <c r="B45" s="3">
        <f>+'Machinery Operations'!B54</f>
        <v>0</v>
      </c>
      <c r="C45" s="3">
        <f>+'Machinery Operations'!C54</f>
        <v>0</v>
      </c>
      <c r="D45" s="75">
        <f>+Acres!D44*'Machinery Operations'!$AL54</f>
        <v>0</v>
      </c>
      <c r="E45" s="75">
        <f>+Acres!E44*'Machinery Operations'!$AL54</f>
        <v>0</v>
      </c>
      <c r="F45" s="75">
        <f>+Acres!F44*'Machinery Operations'!$AL54</f>
        <v>0</v>
      </c>
      <c r="G45" s="75">
        <f>+Acres!G44*'Machinery Operations'!$AL54</f>
        <v>0</v>
      </c>
      <c r="H45" s="75">
        <f>+Acres!H44*'Machinery Operations'!$AL54</f>
        <v>0</v>
      </c>
      <c r="I45" s="75">
        <f>+Acres!I44*'Machinery Operations'!$AL54</f>
        <v>0</v>
      </c>
      <c r="J45" s="75">
        <f>+Acres!J44*'Machinery Operations'!$AL54</f>
        <v>0</v>
      </c>
      <c r="K45" s="75">
        <f>+Acres!K44*'Machinery Operations'!$AL54</f>
        <v>0</v>
      </c>
      <c r="L45" s="75">
        <f>+Acres!L44*'Machinery Operations'!$AL54</f>
        <v>0</v>
      </c>
      <c r="M45" s="75">
        <f>+Acres!M44*'Machinery Operations'!$AL54</f>
        <v>0</v>
      </c>
      <c r="N45" s="75">
        <f>+Acres!N44*'Machinery Operations'!$AL54</f>
        <v>0</v>
      </c>
      <c r="O45" s="75">
        <f>+Acres!O44*'Machinery Operations'!$AL54</f>
        <v>0</v>
      </c>
      <c r="P45" s="75">
        <f>+Acres!P44*'Machinery Operations'!$AL54</f>
        <v>0</v>
      </c>
      <c r="Q45" s="75">
        <f>+Acres!Q44*'Machinery Operations'!$AL54</f>
        <v>0</v>
      </c>
      <c r="R45" s="75">
        <f>+Acres!R44*'Machinery Operations'!$AL54</f>
        <v>0</v>
      </c>
      <c r="S45" s="75">
        <f>+Acres!S44*'Machinery Operations'!$AL54</f>
        <v>0</v>
      </c>
      <c r="T45" s="75">
        <f>+Acres!T44*'Machinery Operations'!$AL54</f>
        <v>0</v>
      </c>
      <c r="U45" s="75">
        <f>+Acres!U44*'Machinery Operations'!$AL54</f>
        <v>0</v>
      </c>
      <c r="V45" s="75">
        <f>+Acres!V44*'Machinery Operations'!$AL54</f>
        <v>0</v>
      </c>
      <c r="W45" s="75">
        <f>+Acres!W44*'Machinery Operations'!$AL54</f>
        <v>0</v>
      </c>
      <c r="X45" s="75">
        <f>+Acres!X44*'Machinery Operations'!$AL54</f>
        <v>0</v>
      </c>
      <c r="Y45" s="75">
        <f>+Acres!Y44*'Machinery Operations'!$AL54</f>
        <v>0</v>
      </c>
      <c r="Z45" s="75">
        <f>+Acres!Z44*'Machinery Operations'!$AL54</f>
        <v>0</v>
      </c>
      <c r="AA45" s="75">
        <f>+Acres!AA44*'Machinery Operations'!$AL54</f>
        <v>0</v>
      </c>
      <c r="AB45" s="75">
        <f>+Acres!AB44*'Machinery Operations'!$AL54</f>
        <v>0</v>
      </c>
      <c r="AC45" s="75">
        <f>+Acres!AC44*'Machinery Operations'!$AL54</f>
        <v>0</v>
      </c>
      <c r="AD45" s="75">
        <f>+Acres!AD44*'Machinery Operations'!$AL54</f>
        <v>0</v>
      </c>
      <c r="AE45" s="75">
        <f>+Acres!AE44*'Machinery Operations'!$AL54</f>
        <v>0</v>
      </c>
      <c r="AF45" s="75">
        <f>+Acres!AF44*'Machinery Operations'!$AL54</f>
        <v>0</v>
      </c>
      <c r="AG45" s="75">
        <f>+Acres!AG44*'Machinery Operations'!$AL54</f>
        <v>0</v>
      </c>
      <c r="AH45" s="75">
        <f>+Acres!AH44*'Machinery Operations'!$AL54</f>
        <v>0</v>
      </c>
      <c r="AI45" s="75">
        <f>+Acres!AI44*'Machinery Operations'!$AL54</f>
        <v>0</v>
      </c>
      <c r="AJ45" s="75">
        <f>+Acres!AJ44*'Machinery Operations'!$AL54</f>
        <v>0</v>
      </c>
      <c r="AK45" s="75">
        <f>+Acres!AK44*'Machinery Operations'!$AL54</f>
        <v>0</v>
      </c>
      <c r="AL45" s="75">
        <f>+Acres!AL44*'Machinery Operations'!$AL54</f>
        <v>0</v>
      </c>
      <c r="AM45" s="75">
        <f>+Acres!AM44*'Machinery Operations'!$AL54</f>
        <v>0</v>
      </c>
      <c r="AN45" s="75">
        <f>+Acres!AN44*'Machinery Operations'!$AL54</f>
        <v>0</v>
      </c>
      <c r="AO45" s="75">
        <f>+Acres!AO44*'Machinery Operations'!$AL54</f>
        <v>0</v>
      </c>
      <c r="AP45" s="75">
        <f>+Acres!AP44*'Machinery Operations'!$AL54</f>
        <v>0</v>
      </c>
      <c r="AQ45" s="75">
        <f>+Acres!AQ44*'Machinery Operations'!$AL54</f>
        <v>0</v>
      </c>
    </row>
    <row r="46" spans="1:43" ht="18.75" customHeight="1" x14ac:dyDescent="0.2">
      <c r="A46" s="3" t="str">
        <f>+'Machinery Operations'!A55</f>
        <v>Activity</v>
      </c>
      <c r="B46" s="3">
        <f>+'Machinery Operations'!B55</f>
        <v>0</v>
      </c>
      <c r="C46" s="3">
        <f>+'Machinery Operations'!C55</f>
        <v>0</v>
      </c>
      <c r="D46" s="75">
        <f>+Acres!D45*'Machinery Operations'!$AL55</f>
        <v>0</v>
      </c>
      <c r="E46" s="75">
        <f>+Acres!E45*'Machinery Operations'!$AL55</f>
        <v>0</v>
      </c>
      <c r="F46" s="75">
        <f>+Acres!F45*'Machinery Operations'!$AL55</f>
        <v>0</v>
      </c>
      <c r="G46" s="75">
        <f>+Acres!G45*'Machinery Operations'!$AL55</f>
        <v>0</v>
      </c>
      <c r="H46" s="75">
        <f>+Acres!H45*'Machinery Operations'!$AL55</f>
        <v>0</v>
      </c>
      <c r="I46" s="75">
        <f>+Acres!I45*'Machinery Operations'!$AL55</f>
        <v>0</v>
      </c>
      <c r="J46" s="75">
        <f>+Acres!J45*'Machinery Operations'!$AL55</f>
        <v>0</v>
      </c>
      <c r="K46" s="75">
        <f>+Acres!K45*'Machinery Operations'!$AL55</f>
        <v>0</v>
      </c>
      <c r="L46" s="75">
        <f>+Acres!L45*'Machinery Operations'!$AL55</f>
        <v>0</v>
      </c>
      <c r="M46" s="75">
        <f>+Acres!M45*'Machinery Operations'!$AL55</f>
        <v>0</v>
      </c>
      <c r="N46" s="75">
        <f>+Acres!N45*'Machinery Operations'!$AL55</f>
        <v>0</v>
      </c>
      <c r="O46" s="75">
        <f>+Acres!O45*'Machinery Operations'!$AL55</f>
        <v>0</v>
      </c>
      <c r="P46" s="75">
        <f>+Acres!P45*'Machinery Operations'!$AL55</f>
        <v>0</v>
      </c>
      <c r="Q46" s="75">
        <f>+Acres!Q45*'Machinery Operations'!$AL55</f>
        <v>0</v>
      </c>
      <c r="R46" s="75">
        <f>+Acres!R45*'Machinery Operations'!$AL55</f>
        <v>0</v>
      </c>
      <c r="S46" s="75">
        <f>+Acres!S45*'Machinery Operations'!$AL55</f>
        <v>0</v>
      </c>
      <c r="T46" s="75">
        <f>+Acres!T45*'Machinery Operations'!$AL55</f>
        <v>0</v>
      </c>
      <c r="U46" s="75">
        <f>+Acres!U45*'Machinery Operations'!$AL55</f>
        <v>0</v>
      </c>
      <c r="V46" s="75">
        <f>+Acres!V45*'Machinery Operations'!$AL55</f>
        <v>0</v>
      </c>
      <c r="W46" s="75">
        <f>+Acres!W45*'Machinery Operations'!$AL55</f>
        <v>0</v>
      </c>
      <c r="X46" s="75">
        <f>+Acres!X45*'Machinery Operations'!$AL55</f>
        <v>0</v>
      </c>
      <c r="Y46" s="75">
        <f>+Acres!Y45*'Machinery Operations'!$AL55</f>
        <v>0</v>
      </c>
      <c r="Z46" s="75">
        <f>+Acres!Z45*'Machinery Operations'!$AL55</f>
        <v>0</v>
      </c>
      <c r="AA46" s="75">
        <f>+Acres!AA45*'Machinery Operations'!$AL55</f>
        <v>0</v>
      </c>
      <c r="AB46" s="75">
        <f>+Acres!AB45*'Machinery Operations'!$AL55</f>
        <v>0</v>
      </c>
      <c r="AC46" s="75">
        <f>+Acres!AC45*'Machinery Operations'!$AL55</f>
        <v>0</v>
      </c>
      <c r="AD46" s="75">
        <f>+Acres!AD45*'Machinery Operations'!$AL55</f>
        <v>0</v>
      </c>
      <c r="AE46" s="75">
        <f>+Acres!AE45*'Machinery Operations'!$AL55</f>
        <v>0</v>
      </c>
      <c r="AF46" s="75">
        <f>+Acres!AF45*'Machinery Operations'!$AL55</f>
        <v>0</v>
      </c>
      <c r="AG46" s="75">
        <f>+Acres!AG45*'Machinery Operations'!$AL55</f>
        <v>0</v>
      </c>
      <c r="AH46" s="75">
        <f>+Acres!AH45*'Machinery Operations'!$AL55</f>
        <v>0</v>
      </c>
      <c r="AI46" s="75">
        <f>+Acres!AI45*'Machinery Operations'!$AL55</f>
        <v>0</v>
      </c>
      <c r="AJ46" s="75">
        <f>+Acres!AJ45*'Machinery Operations'!$AL55</f>
        <v>0</v>
      </c>
      <c r="AK46" s="75">
        <f>+Acres!AK45*'Machinery Operations'!$AL55</f>
        <v>0</v>
      </c>
      <c r="AL46" s="75">
        <f>+Acres!AL45*'Machinery Operations'!$AL55</f>
        <v>0</v>
      </c>
      <c r="AM46" s="75">
        <f>+Acres!AM45*'Machinery Operations'!$AL55</f>
        <v>0</v>
      </c>
      <c r="AN46" s="75">
        <f>+Acres!AN45*'Machinery Operations'!$AL55</f>
        <v>0</v>
      </c>
      <c r="AO46" s="75">
        <f>+Acres!AO45*'Machinery Operations'!$AL55</f>
        <v>0</v>
      </c>
      <c r="AP46" s="75">
        <f>+Acres!AP45*'Machinery Operations'!$AL55</f>
        <v>0</v>
      </c>
      <c r="AQ46" s="75">
        <f>+Acres!AQ45*'Machinery Operations'!$AL55</f>
        <v>0</v>
      </c>
    </row>
    <row r="47" spans="1:43" ht="16.5" customHeight="1" x14ac:dyDescent="0.2">
      <c r="A47" s="3" t="str">
        <f>+'Machinery Operations'!A56</f>
        <v>Activity</v>
      </c>
      <c r="B47" s="3">
        <f>+'Machinery Operations'!B56</f>
        <v>0</v>
      </c>
      <c r="C47" s="3">
        <f>+'Machinery Operations'!C56</f>
        <v>0</v>
      </c>
      <c r="D47" s="75">
        <f>+Acres!D46*'Machinery Operations'!$AL56</f>
        <v>0</v>
      </c>
      <c r="E47" s="75">
        <f>+Acres!E46*'Machinery Operations'!$AL56</f>
        <v>0</v>
      </c>
      <c r="F47" s="75">
        <f>+Acres!F46*'Machinery Operations'!$AL56</f>
        <v>0</v>
      </c>
      <c r="G47" s="75">
        <f>+Acres!G46*'Machinery Operations'!$AL56</f>
        <v>0</v>
      </c>
      <c r="H47" s="75">
        <f>+Acres!H46*'Machinery Operations'!$AL56</f>
        <v>0</v>
      </c>
      <c r="I47" s="75">
        <f>+Acres!I46*'Machinery Operations'!$AL56</f>
        <v>0</v>
      </c>
      <c r="J47" s="75">
        <f>+Acres!J46*'Machinery Operations'!$AL56</f>
        <v>0</v>
      </c>
      <c r="K47" s="75">
        <f>+Acres!K46*'Machinery Operations'!$AL56</f>
        <v>0</v>
      </c>
      <c r="L47" s="75">
        <f>+Acres!L46*'Machinery Operations'!$AL56</f>
        <v>0</v>
      </c>
      <c r="M47" s="75">
        <f>+Acres!M46*'Machinery Operations'!$AL56</f>
        <v>0</v>
      </c>
      <c r="N47" s="75">
        <f>+Acres!N46*'Machinery Operations'!$AL56</f>
        <v>0</v>
      </c>
      <c r="O47" s="75">
        <f>+Acres!O46*'Machinery Operations'!$AL56</f>
        <v>0</v>
      </c>
      <c r="P47" s="75">
        <f>+Acres!P46*'Machinery Operations'!$AL56</f>
        <v>0</v>
      </c>
      <c r="Q47" s="75">
        <f>+Acres!Q46*'Machinery Operations'!$AL56</f>
        <v>0</v>
      </c>
      <c r="R47" s="75">
        <f>+Acres!R46*'Machinery Operations'!$AL56</f>
        <v>0</v>
      </c>
      <c r="S47" s="75">
        <f>+Acres!S46*'Machinery Operations'!$AL56</f>
        <v>0</v>
      </c>
      <c r="T47" s="75">
        <f>+Acres!T46*'Machinery Operations'!$AL56</f>
        <v>0</v>
      </c>
      <c r="U47" s="75">
        <f>+Acres!U46*'Machinery Operations'!$AL56</f>
        <v>0</v>
      </c>
      <c r="V47" s="75">
        <f>+Acres!V46*'Machinery Operations'!$AL56</f>
        <v>0</v>
      </c>
      <c r="W47" s="75">
        <f>+Acres!W46*'Machinery Operations'!$AL56</f>
        <v>0</v>
      </c>
      <c r="X47" s="75">
        <f>+Acres!X46*'Machinery Operations'!$AL56</f>
        <v>0</v>
      </c>
      <c r="Y47" s="75">
        <f>+Acres!Y46*'Machinery Operations'!$AL56</f>
        <v>0</v>
      </c>
      <c r="Z47" s="75">
        <f>+Acres!Z46*'Machinery Operations'!$AL56</f>
        <v>0</v>
      </c>
      <c r="AA47" s="75">
        <f>+Acres!AA46*'Machinery Operations'!$AL56</f>
        <v>0</v>
      </c>
      <c r="AB47" s="75">
        <f>+Acres!AB46*'Machinery Operations'!$AL56</f>
        <v>0</v>
      </c>
      <c r="AC47" s="75">
        <f>+Acres!AC46*'Machinery Operations'!$AL56</f>
        <v>0</v>
      </c>
      <c r="AD47" s="75">
        <f>+Acres!AD46*'Machinery Operations'!$AL56</f>
        <v>0</v>
      </c>
      <c r="AE47" s="75">
        <f>+Acres!AE46*'Machinery Operations'!$AL56</f>
        <v>0</v>
      </c>
      <c r="AF47" s="75">
        <f>+Acres!AF46*'Machinery Operations'!$AL56</f>
        <v>0</v>
      </c>
      <c r="AG47" s="75">
        <f>+Acres!AG46*'Machinery Operations'!$AL56</f>
        <v>0</v>
      </c>
      <c r="AH47" s="75">
        <f>+Acres!AH46*'Machinery Operations'!$AL56</f>
        <v>0</v>
      </c>
      <c r="AI47" s="75">
        <f>+Acres!AI46*'Machinery Operations'!$AL56</f>
        <v>0</v>
      </c>
      <c r="AJ47" s="75">
        <f>+Acres!AJ46*'Machinery Operations'!$AL56</f>
        <v>0</v>
      </c>
      <c r="AK47" s="75">
        <f>+Acres!AK46*'Machinery Operations'!$AL56</f>
        <v>0</v>
      </c>
      <c r="AL47" s="75">
        <f>+Acres!AL46*'Machinery Operations'!$AL56</f>
        <v>0</v>
      </c>
      <c r="AM47" s="75">
        <f>+Acres!AM46*'Machinery Operations'!$AL56</f>
        <v>0</v>
      </c>
      <c r="AN47" s="75">
        <f>+Acres!AN46*'Machinery Operations'!$AL56</f>
        <v>0</v>
      </c>
      <c r="AO47" s="75">
        <f>+Acres!AO46*'Machinery Operations'!$AL56</f>
        <v>0</v>
      </c>
      <c r="AP47" s="75">
        <f>+Acres!AP46*'Machinery Operations'!$AL56</f>
        <v>0</v>
      </c>
      <c r="AQ47" s="75">
        <f>+Acres!AQ46*'Machinery Operations'!$AL56</f>
        <v>0</v>
      </c>
    </row>
    <row r="48" spans="1:43" ht="16.5" customHeight="1" x14ac:dyDescent="0.2">
      <c r="A48" s="3" t="str">
        <f>+'Machinery Operations'!A57</f>
        <v>Activity</v>
      </c>
      <c r="B48" s="3">
        <f>+'Machinery Operations'!B57</f>
        <v>0</v>
      </c>
      <c r="C48" s="3">
        <f>+'Machinery Operations'!C57</f>
        <v>0</v>
      </c>
      <c r="D48" s="75">
        <f>+Acres!D47*'Machinery Operations'!$AL57</f>
        <v>0</v>
      </c>
      <c r="E48" s="75">
        <f>+Acres!E47*'Machinery Operations'!$AL57</f>
        <v>0</v>
      </c>
      <c r="F48" s="75">
        <f>+Acres!F47*'Machinery Operations'!$AL57</f>
        <v>0</v>
      </c>
      <c r="G48" s="75">
        <f>+Acres!G47*'Machinery Operations'!$AL57</f>
        <v>0</v>
      </c>
      <c r="H48" s="75">
        <f>+Acres!H47*'Machinery Operations'!$AL57</f>
        <v>0</v>
      </c>
      <c r="I48" s="75">
        <f>+Acres!I47*'Machinery Operations'!$AL57</f>
        <v>0</v>
      </c>
      <c r="J48" s="75">
        <f>+Acres!J47*'Machinery Operations'!$AL57</f>
        <v>0</v>
      </c>
      <c r="K48" s="75">
        <f>+Acres!K47*'Machinery Operations'!$AL57</f>
        <v>0</v>
      </c>
      <c r="L48" s="75">
        <f>+Acres!L47*'Machinery Operations'!$AL57</f>
        <v>0</v>
      </c>
      <c r="M48" s="75">
        <f>+Acres!M47*'Machinery Operations'!$AL57</f>
        <v>0</v>
      </c>
      <c r="N48" s="75">
        <f>+Acres!N47*'Machinery Operations'!$AL57</f>
        <v>0</v>
      </c>
      <c r="O48" s="75">
        <f>+Acres!O47*'Machinery Operations'!$AL57</f>
        <v>0</v>
      </c>
      <c r="P48" s="75">
        <f>+Acres!P47*'Machinery Operations'!$AL57</f>
        <v>0</v>
      </c>
      <c r="Q48" s="75">
        <f>+Acres!Q47*'Machinery Operations'!$AL57</f>
        <v>0</v>
      </c>
      <c r="R48" s="75">
        <f>+Acres!R47*'Machinery Operations'!$AL57</f>
        <v>0</v>
      </c>
      <c r="S48" s="75">
        <f>+Acres!S47*'Machinery Operations'!$AL57</f>
        <v>0</v>
      </c>
      <c r="T48" s="75">
        <f>+Acres!T47*'Machinery Operations'!$AL57</f>
        <v>0</v>
      </c>
      <c r="U48" s="75">
        <f>+Acres!U47*'Machinery Operations'!$AL57</f>
        <v>0</v>
      </c>
      <c r="V48" s="75">
        <f>+Acres!V47*'Machinery Operations'!$AL57</f>
        <v>0</v>
      </c>
      <c r="W48" s="75">
        <f>+Acres!W47*'Machinery Operations'!$AL57</f>
        <v>0</v>
      </c>
      <c r="X48" s="75">
        <f>+Acres!X47*'Machinery Operations'!$AL57</f>
        <v>0</v>
      </c>
      <c r="Y48" s="75">
        <f>+Acres!Y47*'Machinery Operations'!$AL57</f>
        <v>0</v>
      </c>
      <c r="Z48" s="75">
        <f>+Acres!Z47*'Machinery Operations'!$AL57</f>
        <v>0</v>
      </c>
      <c r="AA48" s="75">
        <f>+Acres!AA47*'Machinery Operations'!$AL57</f>
        <v>0</v>
      </c>
      <c r="AB48" s="75">
        <f>+Acres!AB47*'Machinery Operations'!$AL57</f>
        <v>0</v>
      </c>
      <c r="AC48" s="75">
        <f>+Acres!AC47*'Machinery Operations'!$AL57</f>
        <v>0</v>
      </c>
      <c r="AD48" s="75">
        <f>+Acres!AD47*'Machinery Operations'!$AL57</f>
        <v>0</v>
      </c>
      <c r="AE48" s="75">
        <f>+Acres!AE47*'Machinery Operations'!$AL57</f>
        <v>0</v>
      </c>
      <c r="AF48" s="75">
        <f>+Acres!AF47*'Machinery Operations'!$AL57</f>
        <v>0</v>
      </c>
      <c r="AG48" s="75">
        <f>+Acres!AG47*'Machinery Operations'!$AL57</f>
        <v>0</v>
      </c>
      <c r="AH48" s="75">
        <f>+Acres!AH47*'Machinery Operations'!$AL57</f>
        <v>0</v>
      </c>
      <c r="AI48" s="75">
        <f>+Acres!AI47*'Machinery Operations'!$AL57</f>
        <v>0</v>
      </c>
      <c r="AJ48" s="75">
        <f>+Acres!AJ47*'Machinery Operations'!$AL57</f>
        <v>0</v>
      </c>
      <c r="AK48" s="75">
        <f>+Acres!AK47*'Machinery Operations'!$AL57</f>
        <v>0</v>
      </c>
      <c r="AL48" s="75">
        <f>+Acres!AL47*'Machinery Operations'!$AL57</f>
        <v>0</v>
      </c>
      <c r="AM48" s="75">
        <f>+Acres!AM47*'Machinery Operations'!$AL57</f>
        <v>0</v>
      </c>
      <c r="AN48" s="75">
        <f>+Acres!AN47*'Machinery Operations'!$AL57</f>
        <v>0</v>
      </c>
      <c r="AO48" s="75">
        <f>+Acres!AO47*'Machinery Operations'!$AL57</f>
        <v>0</v>
      </c>
      <c r="AP48" s="75">
        <f>+Acres!AP47*'Machinery Operations'!$AL57</f>
        <v>0</v>
      </c>
      <c r="AQ48" s="75">
        <f>+Acres!AQ47*'Machinery Operations'!$AL57</f>
        <v>0</v>
      </c>
    </row>
    <row r="49" spans="1:43" ht="16.5" customHeight="1" x14ac:dyDescent="0.2">
      <c r="A49" s="3" t="str">
        <f>+'Machinery Operations'!A58</f>
        <v>Activity</v>
      </c>
      <c r="B49" s="3">
        <f>+'Machinery Operations'!B58</f>
        <v>0</v>
      </c>
      <c r="C49" s="3">
        <f>+'Machinery Operations'!C58</f>
        <v>0</v>
      </c>
      <c r="D49" s="75">
        <f>+Acres!D48*'Machinery Operations'!$AL58</f>
        <v>0</v>
      </c>
      <c r="E49" s="75">
        <f>+Acres!E48*'Machinery Operations'!$AL58</f>
        <v>0</v>
      </c>
      <c r="F49" s="75">
        <f>+Acres!F48*'Machinery Operations'!$AL58</f>
        <v>0</v>
      </c>
      <c r="G49" s="75">
        <f>+Acres!G48*'Machinery Operations'!$AL58</f>
        <v>0</v>
      </c>
      <c r="H49" s="75">
        <f>+Acres!H48*'Machinery Operations'!$AL58</f>
        <v>0</v>
      </c>
      <c r="I49" s="75">
        <f>+Acres!I48*'Machinery Operations'!$AL58</f>
        <v>0</v>
      </c>
      <c r="J49" s="75">
        <f>+Acres!J48*'Machinery Operations'!$AL58</f>
        <v>0</v>
      </c>
      <c r="K49" s="75">
        <f>+Acres!K48*'Machinery Operations'!$AL58</f>
        <v>0</v>
      </c>
      <c r="L49" s="75">
        <f>+Acres!L48*'Machinery Operations'!$AL58</f>
        <v>0</v>
      </c>
      <c r="M49" s="75">
        <f>+Acres!M48*'Machinery Operations'!$AL58</f>
        <v>0</v>
      </c>
      <c r="N49" s="75">
        <f>+Acres!N48*'Machinery Operations'!$AL58</f>
        <v>0</v>
      </c>
      <c r="O49" s="75">
        <f>+Acres!O48*'Machinery Operations'!$AL58</f>
        <v>0</v>
      </c>
      <c r="P49" s="75">
        <f>+Acres!P48*'Machinery Operations'!$AL58</f>
        <v>0</v>
      </c>
      <c r="Q49" s="75">
        <f>+Acres!Q48*'Machinery Operations'!$AL58</f>
        <v>0</v>
      </c>
      <c r="R49" s="75">
        <f>+Acres!R48*'Machinery Operations'!$AL58</f>
        <v>0</v>
      </c>
      <c r="S49" s="75">
        <f>+Acres!S48*'Machinery Operations'!$AL58</f>
        <v>0</v>
      </c>
      <c r="T49" s="75">
        <f>+Acres!T48*'Machinery Operations'!$AL58</f>
        <v>0</v>
      </c>
      <c r="U49" s="75">
        <f>+Acres!U48*'Machinery Operations'!$AL58</f>
        <v>0</v>
      </c>
      <c r="V49" s="75">
        <f>+Acres!V48*'Machinery Operations'!$AL58</f>
        <v>0</v>
      </c>
      <c r="W49" s="75">
        <f>+Acres!W48*'Machinery Operations'!$AL58</f>
        <v>0</v>
      </c>
      <c r="X49" s="75">
        <f>+Acres!X48*'Machinery Operations'!$AL58</f>
        <v>0</v>
      </c>
      <c r="Y49" s="75">
        <f>+Acres!Y48*'Machinery Operations'!$AL58</f>
        <v>0</v>
      </c>
      <c r="Z49" s="75">
        <f>+Acres!Z48*'Machinery Operations'!$AL58</f>
        <v>0</v>
      </c>
      <c r="AA49" s="75">
        <f>+Acres!AA48*'Machinery Operations'!$AL58</f>
        <v>0</v>
      </c>
      <c r="AB49" s="75">
        <f>+Acres!AB48*'Machinery Operations'!$AL58</f>
        <v>0</v>
      </c>
      <c r="AC49" s="75">
        <f>+Acres!AC48*'Machinery Operations'!$AL58</f>
        <v>0</v>
      </c>
      <c r="AD49" s="75">
        <f>+Acres!AD48*'Machinery Operations'!$AL58</f>
        <v>0</v>
      </c>
      <c r="AE49" s="75">
        <f>+Acres!AE48*'Machinery Operations'!$AL58</f>
        <v>0</v>
      </c>
      <c r="AF49" s="75">
        <f>+Acres!AF48*'Machinery Operations'!$AL58</f>
        <v>0</v>
      </c>
      <c r="AG49" s="75">
        <f>+Acres!AG48*'Machinery Operations'!$AL58</f>
        <v>0</v>
      </c>
      <c r="AH49" s="75">
        <f>+Acres!AH48*'Machinery Operations'!$AL58</f>
        <v>0</v>
      </c>
      <c r="AI49" s="75">
        <f>+Acres!AI48*'Machinery Operations'!$AL58</f>
        <v>0</v>
      </c>
      <c r="AJ49" s="75">
        <f>+Acres!AJ48*'Machinery Operations'!$AL58</f>
        <v>0</v>
      </c>
      <c r="AK49" s="75">
        <f>+Acres!AK48*'Machinery Operations'!$AL58</f>
        <v>0</v>
      </c>
      <c r="AL49" s="75">
        <f>+Acres!AL48*'Machinery Operations'!$AL58</f>
        <v>0</v>
      </c>
      <c r="AM49" s="75">
        <f>+Acres!AM48*'Machinery Operations'!$AL58</f>
        <v>0</v>
      </c>
      <c r="AN49" s="75">
        <f>+Acres!AN48*'Machinery Operations'!$AL58</f>
        <v>0</v>
      </c>
      <c r="AO49" s="75">
        <f>+Acres!AO48*'Machinery Operations'!$AL58</f>
        <v>0</v>
      </c>
      <c r="AP49" s="75">
        <f>+Acres!AP48*'Machinery Operations'!$AL58</f>
        <v>0</v>
      </c>
      <c r="AQ49" s="75">
        <f>+Acres!AQ48*'Machinery Operations'!$AL58</f>
        <v>0</v>
      </c>
    </row>
    <row r="50" spans="1:43" ht="16.5" customHeight="1" x14ac:dyDescent="0.2">
      <c r="A50" s="3" t="str">
        <f>+'Machinery Operations'!A59</f>
        <v>Activity</v>
      </c>
      <c r="B50" s="3">
        <f>+'Machinery Operations'!B59</f>
        <v>0</v>
      </c>
      <c r="C50" s="3">
        <f>+'Machinery Operations'!C59</f>
        <v>0</v>
      </c>
      <c r="D50" s="75">
        <f>+Acres!D49*'Machinery Operations'!$AL59</f>
        <v>0</v>
      </c>
      <c r="E50" s="75">
        <f>+Acres!E49*'Machinery Operations'!$AL59</f>
        <v>0</v>
      </c>
      <c r="F50" s="75">
        <f>+Acres!F49*'Machinery Operations'!$AL59</f>
        <v>0</v>
      </c>
      <c r="G50" s="75">
        <f>+Acres!G49*'Machinery Operations'!$AL59</f>
        <v>0</v>
      </c>
      <c r="H50" s="75">
        <f>+Acres!H49*'Machinery Operations'!$AL59</f>
        <v>0</v>
      </c>
      <c r="I50" s="75">
        <f>+Acres!I49*'Machinery Operations'!$AL59</f>
        <v>0</v>
      </c>
      <c r="J50" s="75">
        <f>+Acres!J49*'Machinery Operations'!$AL59</f>
        <v>0</v>
      </c>
      <c r="K50" s="75">
        <f>+Acres!K49*'Machinery Operations'!$AL59</f>
        <v>0</v>
      </c>
      <c r="L50" s="75">
        <f>+Acres!L49*'Machinery Operations'!$AL59</f>
        <v>0</v>
      </c>
      <c r="M50" s="75">
        <f>+Acres!M49*'Machinery Operations'!$AL59</f>
        <v>0</v>
      </c>
      <c r="N50" s="75">
        <f>+Acres!N49*'Machinery Operations'!$AL59</f>
        <v>0</v>
      </c>
      <c r="O50" s="75">
        <f>+Acres!O49*'Machinery Operations'!$AL59</f>
        <v>0</v>
      </c>
      <c r="P50" s="75">
        <f>+Acres!P49*'Machinery Operations'!$AL59</f>
        <v>0</v>
      </c>
      <c r="Q50" s="75">
        <f>+Acres!Q49*'Machinery Operations'!$AL59</f>
        <v>0</v>
      </c>
      <c r="R50" s="75">
        <f>+Acres!R49*'Machinery Operations'!$AL59</f>
        <v>0</v>
      </c>
      <c r="S50" s="75">
        <f>+Acres!S49*'Machinery Operations'!$AL59</f>
        <v>0</v>
      </c>
      <c r="T50" s="75">
        <f>+Acres!T49*'Machinery Operations'!$AL59</f>
        <v>0</v>
      </c>
      <c r="U50" s="75">
        <f>+Acres!U49*'Machinery Operations'!$AL59</f>
        <v>0</v>
      </c>
      <c r="V50" s="75">
        <f>+Acres!V49*'Machinery Operations'!$AL59</f>
        <v>0</v>
      </c>
      <c r="W50" s="75">
        <f>+Acres!W49*'Machinery Operations'!$AL59</f>
        <v>0</v>
      </c>
      <c r="X50" s="75">
        <f>+Acres!X49*'Machinery Operations'!$AL59</f>
        <v>0</v>
      </c>
      <c r="Y50" s="75">
        <f>+Acres!Y49*'Machinery Operations'!$AL59</f>
        <v>0</v>
      </c>
      <c r="Z50" s="75">
        <f>+Acres!Z49*'Machinery Operations'!$AL59</f>
        <v>0</v>
      </c>
      <c r="AA50" s="75">
        <f>+Acres!AA49*'Machinery Operations'!$AL59</f>
        <v>0</v>
      </c>
      <c r="AB50" s="75">
        <f>+Acres!AB49*'Machinery Operations'!$AL59</f>
        <v>0</v>
      </c>
      <c r="AC50" s="75">
        <f>+Acres!AC49*'Machinery Operations'!$AL59</f>
        <v>0</v>
      </c>
      <c r="AD50" s="75">
        <f>+Acres!AD49*'Machinery Operations'!$AL59</f>
        <v>0</v>
      </c>
      <c r="AE50" s="75">
        <f>+Acres!AE49*'Machinery Operations'!$AL59</f>
        <v>0</v>
      </c>
      <c r="AF50" s="75">
        <f>+Acres!AF49*'Machinery Operations'!$AL59</f>
        <v>0</v>
      </c>
      <c r="AG50" s="75">
        <f>+Acres!AG49*'Machinery Operations'!$AL59</f>
        <v>0</v>
      </c>
      <c r="AH50" s="75">
        <f>+Acres!AH49*'Machinery Operations'!$AL59</f>
        <v>0</v>
      </c>
      <c r="AI50" s="75">
        <f>+Acres!AI49*'Machinery Operations'!$AL59</f>
        <v>0</v>
      </c>
      <c r="AJ50" s="75">
        <f>+Acres!AJ49*'Machinery Operations'!$AL59</f>
        <v>0</v>
      </c>
      <c r="AK50" s="75">
        <f>+Acres!AK49*'Machinery Operations'!$AL59</f>
        <v>0</v>
      </c>
      <c r="AL50" s="75">
        <f>+Acres!AL49*'Machinery Operations'!$AL59</f>
        <v>0</v>
      </c>
      <c r="AM50" s="75">
        <f>+Acres!AM49*'Machinery Operations'!$AL59</f>
        <v>0</v>
      </c>
      <c r="AN50" s="75">
        <f>+Acres!AN49*'Machinery Operations'!$AL59</f>
        <v>0</v>
      </c>
      <c r="AO50" s="75">
        <f>+Acres!AO49*'Machinery Operations'!$AL59</f>
        <v>0</v>
      </c>
      <c r="AP50" s="75">
        <f>+Acres!AP49*'Machinery Operations'!$AL59</f>
        <v>0</v>
      </c>
      <c r="AQ50" s="75">
        <f>+Acres!AQ49*'Machinery Operations'!$AL59</f>
        <v>0</v>
      </c>
    </row>
    <row r="51" spans="1:43" ht="16.5" customHeight="1" x14ac:dyDescent="0.2">
      <c r="A51" s="3" t="str">
        <f>+'Machinery Operations'!A60</f>
        <v>Activity</v>
      </c>
      <c r="B51" s="3">
        <f>+'Machinery Operations'!B60</f>
        <v>0</v>
      </c>
      <c r="C51" s="3">
        <f>+'Machinery Operations'!C60</f>
        <v>0</v>
      </c>
      <c r="D51" s="75">
        <f>+Acres!D50*'Machinery Operations'!$AL60</f>
        <v>0</v>
      </c>
      <c r="E51" s="75">
        <f>+Acres!E50*'Machinery Operations'!$AL60</f>
        <v>0</v>
      </c>
      <c r="F51" s="75">
        <f>+Acres!F50*'Machinery Operations'!$AL60</f>
        <v>0</v>
      </c>
      <c r="G51" s="75">
        <f>+Acres!G50*'Machinery Operations'!$AL60</f>
        <v>0</v>
      </c>
      <c r="H51" s="75">
        <f>+Acres!H50*'Machinery Operations'!$AL60</f>
        <v>0</v>
      </c>
      <c r="I51" s="75">
        <f>+Acres!I50*'Machinery Operations'!$AL60</f>
        <v>0</v>
      </c>
      <c r="J51" s="75">
        <f>+Acres!J50*'Machinery Operations'!$AL60</f>
        <v>0</v>
      </c>
      <c r="K51" s="75">
        <f>+Acres!K50*'Machinery Operations'!$AL60</f>
        <v>0</v>
      </c>
      <c r="L51" s="75">
        <f>+Acres!L50*'Machinery Operations'!$AL60</f>
        <v>0</v>
      </c>
      <c r="M51" s="75">
        <f>+Acres!M50*'Machinery Operations'!$AL60</f>
        <v>0</v>
      </c>
      <c r="N51" s="75">
        <f>+Acres!N50*'Machinery Operations'!$AL60</f>
        <v>0</v>
      </c>
      <c r="O51" s="75">
        <f>+Acres!O50*'Machinery Operations'!$AL60</f>
        <v>0</v>
      </c>
      <c r="P51" s="75">
        <f>+Acres!P50*'Machinery Operations'!$AL60</f>
        <v>0</v>
      </c>
      <c r="Q51" s="75">
        <f>+Acres!Q50*'Machinery Operations'!$AL60</f>
        <v>0</v>
      </c>
      <c r="R51" s="75">
        <f>+Acres!R50*'Machinery Operations'!$AL60</f>
        <v>0</v>
      </c>
      <c r="S51" s="75">
        <f>+Acres!S50*'Machinery Operations'!$AL60</f>
        <v>0</v>
      </c>
      <c r="T51" s="75">
        <f>+Acres!T50*'Machinery Operations'!$AL60</f>
        <v>0</v>
      </c>
      <c r="U51" s="75">
        <f>+Acres!U50*'Machinery Operations'!$AL60</f>
        <v>0</v>
      </c>
      <c r="V51" s="75">
        <f>+Acres!V50*'Machinery Operations'!$AL60</f>
        <v>0</v>
      </c>
      <c r="W51" s="75">
        <f>+Acres!W50*'Machinery Operations'!$AL60</f>
        <v>0</v>
      </c>
      <c r="X51" s="75">
        <f>+Acres!X50*'Machinery Operations'!$AL60</f>
        <v>0</v>
      </c>
      <c r="Y51" s="75">
        <f>+Acres!Y50*'Machinery Operations'!$AL60</f>
        <v>0</v>
      </c>
      <c r="Z51" s="75">
        <f>+Acres!Z50*'Machinery Operations'!$AL60</f>
        <v>0</v>
      </c>
      <c r="AA51" s="75">
        <f>+Acres!AA50*'Machinery Operations'!$AL60</f>
        <v>0</v>
      </c>
      <c r="AB51" s="75">
        <f>+Acres!AB50*'Machinery Operations'!$AL60</f>
        <v>0</v>
      </c>
      <c r="AC51" s="75">
        <f>+Acres!AC50*'Machinery Operations'!$AL60</f>
        <v>0</v>
      </c>
      <c r="AD51" s="75">
        <f>+Acres!AD50*'Machinery Operations'!$AL60</f>
        <v>0</v>
      </c>
      <c r="AE51" s="75">
        <f>+Acres!AE50*'Machinery Operations'!$AL60</f>
        <v>0</v>
      </c>
      <c r="AF51" s="75">
        <f>+Acres!AF50*'Machinery Operations'!$AL60</f>
        <v>0</v>
      </c>
      <c r="AG51" s="75">
        <f>+Acres!AG50*'Machinery Operations'!$AL60</f>
        <v>0</v>
      </c>
      <c r="AH51" s="75">
        <f>+Acres!AH50*'Machinery Operations'!$AL60</f>
        <v>0</v>
      </c>
      <c r="AI51" s="75">
        <f>+Acres!AI50*'Machinery Operations'!$AL60</f>
        <v>0</v>
      </c>
      <c r="AJ51" s="75">
        <f>+Acres!AJ50*'Machinery Operations'!$AL60</f>
        <v>0</v>
      </c>
      <c r="AK51" s="75">
        <f>+Acres!AK50*'Machinery Operations'!$AL60</f>
        <v>0</v>
      </c>
      <c r="AL51" s="75">
        <f>+Acres!AL50*'Machinery Operations'!$AL60</f>
        <v>0</v>
      </c>
      <c r="AM51" s="75">
        <f>+Acres!AM50*'Machinery Operations'!$AL60</f>
        <v>0</v>
      </c>
      <c r="AN51" s="75">
        <f>+Acres!AN50*'Machinery Operations'!$AL60</f>
        <v>0</v>
      </c>
      <c r="AO51" s="75">
        <f>+Acres!AO50*'Machinery Operations'!$AL60</f>
        <v>0</v>
      </c>
      <c r="AP51" s="75">
        <f>+Acres!AP50*'Machinery Operations'!$AL60</f>
        <v>0</v>
      </c>
      <c r="AQ51" s="75">
        <f>+Acres!AQ50*'Machinery Operations'!$AL60</f>
        <v>0</v>
      </c>
    </row>
    <row r="52" spans="1:43" ht="16.5" customHeight="1" x14ac:dyDescent="0.2">
      <c r="A52" s="3" t="str">
        <f>+'Machinery Operations'!A61</f>
        <v>Activity</v>
      </c>
      <c r="B52" s="3">
        <f>+'Machinery Operations'!B61</f>
        <v>0</v>
      </c>
      <c r="C52" s="3">
        <f>+'Machinery Operations'!C61</f>
        <v>0</v>
      </c>
      <c r="D52" s="75">
        <f>+Acres!D51*'Machinery Operations'!$AL61</f>
        <v>0</v>
      </c>
      <c r="E52" s="75">
        <f>+Acres!E51*'Machinery Operations'!$AL61</f>
        <v>0</v>
      </c>
      <c r="F52" s="75">
        <f>+Acres!F51*'Machinery Operations'!$AL61</f>
        <v>0</v>
      </c>
      <c r="G52" s="75">
        <f>+Acres!G51*'Machinery Operations'!$AL61</f>
        <v>0</v>
      </c>
      <c r="H52" s="75">
        <f>+Acres!H51*'Machinery Operations'!$AL61</f>
        <v>0</v>
      </c>
      <c r="I52" s="75">
        <f>+Acres!I51*'Machinery Operations'!$AL61</f>
        <v>0</v>
      </c>
      <c r="J52" s="75">
        <f>+Acres!J51*'Machinery Operations'!$AL61</f>
        <v>0</v>
      </c>
      <c r="K52" s="75">
        <f>+Acres!K51*'Machinery Operations'!$AL61</f>
        <v>0</v>
      </c>
      <c r="L52" s="75">
        <f>+Acres!L51*'Machinery Operations'!$AL61</f>
        <v>0</v>
      </c>
      <c r="M52" s="75">
        <f>+Acres!M51*'Machinery Operations'!$AL61</f>
        <v>0</v>
      </c>
      <c r="N52" s="75">
        <f>+Acres!N51*'Machinery Operations'!$AL61</f>
        <v>0</v>
      </c>
      <c r="O52" s="75">
        <f>+Acres!O51*'Machinery Operations'!$AL61</f>
        <v>0</v>
      </c>
      <c r="P52" s="75">
        <f>+Acres!P51*'Machinery Operations'!$AL61</f>
        <v>0</v>
      </c>
      <c r="Q52" s="75">
        <f>+Acres!Q51*'Machinery Operations'!$AL61</f>
        <v>0</v>
      </c>
      <c r="R52" s="75">
        <f>+Acres!R51*'Machinery Operations'!$AL61</f>
        <v>0</v>
      </c>
      <c r="S52" s="75">
        <f>+Acres!S51*'Machinery Operations'!$AL61</f>
        <v>0</v>
      </c>
      <c r="T52" s="75">
        <f>+Acres!T51*'Machinery Operations'!$AL61</f>
        <v>0</v>
      </c>
      <c r="U52" s="75">
        <f>+Acres!U51*'Machinery Operations'!$AL61</f>
        <v>0</v>
      </c>
      <c r="V52" s="75">
        <f>+Acres!V51*'Machinery Operations'!$AL61</f>
        <v>0</v>
      </c>
      <c r="W52" s="75">
        <f>+Acres!W51*'Machinery Operations'!$AL61</f>
        <v>0</v>
      </c>
      <c r="X52" s="75">
        <f>+Acres!X51*'Machinery Operations'!$AL61</f>
        <v>0</v>
      </c>
      <c r="Y52" s="75">
        <f>+Acres!Y51*'Machinery Operations'!$AL61</f>
        <v>0</v>
      </c>
      <c r="Z52" s="75">
        <f>+Acres!Z51*'Machinery Operations'!$AL61</f>
        <v>0</v>
      </c>
      <c r="AA52" s="75">
        <f>+Acres!AA51*'Machinery Operations'!$AL61</f>
        <v>0</v>
      </c>
      <c r="AB52" s="75">
        <f>+Acres!AB51*'Machinery Operations'!$AL61</f>
        <v>0</v>
      </c>
      <c r="AC52" s="75">
        <f>+Acres!AC51*'Machinery Operations'!$AL61</f>
        <v>0</v>
      </c>
      <c r="AD52" s="75">
        <f>+Acres!AD51*'Machinery Operations'!$AL61</f>
        <v>0</v>
      </c>
      <c r="AE52" s="75">
        <f>+Acres!AE51*'Machinery Operations'!$AL61</f>
        <v>0</v>
      </c>
      <c r="AF52" s="75">
        <f>+Acres!AF51*'Machinery Operations'!$AL61</f>
        <v>0</v>
      </c>
      <c r="AG52" s="75">
        <f>+Acres!AG51*'Machinery Operations'!$AL61</f>
        <v>0</v>
      </c>
      <c r="AH52" s="75">
        <f>+Acres!AH51*'Machinery Operations'!$AL61</f>
        <v>0</v>
      </c>
      <c r="AI52" s="75">
        <f>+Acres!AI51*'Machinery Operations'!$AL61</f>
        <v>0</v>
      </c>
      <c r="AJ52" s="75">
        <f>+Acres!AJ51*'Machinery Operations'!$AL61</f>
        <v>0</v>
      </c>
      <c r="AK52" s="75">
        <f>+Acres!AK51*'Machinery Operations'!$AL61</f>
        <v>0</v>
      </c>
      <c r="AL52" s="75">
        <f>+Acres!AL51*'Machinery Operations'!$AL61</f>
        <v>0</v>
      </c>
      <c r="AM52" s="75">
        <f>+Acres!AM51*'Machinery Operations'!$AL61</f>
        <v>0</v>
      </c>
      <c r="AN52" s="75">
        <f>+Acres!AN51*'Machinery Operations'!$AL61</f>
        <v>0</v>
      </c>
      <c r="AO52" s="75">
        <f>+Acres!AO51*'Machinery Operations'!$AL61</f>
        <v>0</v>
      </c>
      <c r="AP52" s="75">
        <f>+Acres!AP51*'Machinery Operations'!$AL61</f>
        <v>0</v>
      </c>
      <c r="AQ52" s="75">
        <f>+Acres!AQ51*'Machinery Operations'!$AL61</f>
        <v>0</v>
      </c>
    </row>
    <row r="53" spans="1:43" ht="18.75" customHeight="1" x14ac:dyDescent="0.2">
      <c r="A53" s="3" t="str">
        <f>+'Machinery Operations'!A62</f>
        <v>Activity</v>
      </c>
      <c r="B53" s="3">
        <f>+'Machinery Operations'!B62</f>
        <v>0</v>
      </c>
      <c r="C53" s="3">
        <f>+'Machinery Operations'!C62</f>
        <v>0</v>
      </c>
      <c r="D53" s="75">
        <f>+Acres!D52*'Machinery Operations'!$AL62</f>
        <v>0</v>
      </c>
      <c r="E53" s="75">
        <f>+Acres!E52*'Machinery Operations'!$AL62</f>
        <v>0</v>
      </c>
      <c r="F53" s="75">
        <f>+Acres!F52*'Machinery Operations'!$AL62</f>
        <v>0</v>
      </c>
      <c r="G53" s="75">
        <f>+Acres!G52*'Machinery Operations'!$AL62</f>
        <v>0</v>
      </c>
      <c r="H53" s="75">
        <f>+Acres!H52*'Machinery Operations'!$AL62</f>
        <v>0</v>
      </c>
      <c r="I53" s="75">
        <f>+Acres!I52*'Machinery Operations'!$AL62</f>
        <v>0</v>
      </c>
      <c r="J53" s="75">
        <f>+Acres!J52*'Machinery Operations'!$AL62</f>
        <v>0</v>
      </c>
      <c r="K53" s="75">
        <f>+Acres!K52*'Machinery Operations'!$AL62</f>
        <v>0</v>
      </c>
      <c r="L53" s="75">
        <f>+Acres!L52*'Machinery Operations'!$AL62</f>
        <v>0</v>
      </c>
      <c r="M53" s="75">
        <f>+Acres!M52*'Machinery Operations'!$AL62</f>
        <v>0</v>
      </c>
      <c r="N53" s="75">
        <f>+Acres!N52*'Machinery Operations'!$AL62</f>
        <v>0</v>
      </c>
      <c r="O53" s="75">
        <f>+Acres!O52*'Machinery Operations'!$AL62</f>
        <v>0</v>
      </c>
      <c r="P53" s="75">
        <f>+Acres!P52*'Machinery Operations'!$AL62</f>
        <v>0</v>
      </c>
      <c r="Q53" s="75">
        <f>+Acres!Q52*'Machinery Operations'!$AL62</f>
        <v>0</v>
      </c>
      <c r="R53" s="75">
        <f>+Acres!R52*'Machinery Operations'!$AL62</f>
        <v>0</v>
      </c>
      <c r="S53" s="75">
        <f>+Acres!S52*'Machinery Operations'!$AL62</f>
        <v>0</v>
      </c>
      <c r="T53" s="75">
        <f>+Acres!T52*'Machinery Operations'!$AL62</f>
        <v>0</v>
      </c>
      <c r="U53" s="75">
        <f>+Acres!U52*'Machinery Operations'!$AL62</f>
        <v>0</v>
      </c>
      <c r="V53" s="75">
        <f>+Acres!V52*'Machinery Operations'!$AL62</f>
        <v>0</v>
      </c>
      <c r="W53" s="75">
        <f>+Acres!W52*'Machinery Operations'!$AL62</f>
        <v>0</v>
      </c>
      <c r="X53" s="75">
        <f>+Acres!X52*'Machinery Operations'!$AL62</f>
        <v>0</v>
      </c>
      <c r="Y53" s="75">
        <f>+Acres!Y52*'Machinery Operations'!$AL62</f>
        <v>0</v>
      </c>
      <c r="Z53" s="75">
        <f>+Acres!Z52*'Machinery Operations'!$AL62</f>
        <v>0</v>
      </c>
      <c r="AA53" s="75">
        <f>+Acres!AA52*'Machinery Operations'!$AL62</f>
        <v>0</v>
      </c>
      <c r="AB53" s="75">
        <f>+Acres!AB52*'Machinery Operations'!$AL62</f>
        <v>0</v>
      </c>
      <c r="AC53" s="75">
        <f>+Acres!AC52*'Machinery Operations'!$AL62</f>
        <v>0</v>
      </c>
      <c r="AD53" s="75">
        <f>+Acres!AD52*'Machinery Operations'!$AL62</f>
        <v>0</v>
      </c>
      <c r="AE53" s="75">
        <f>+Acres!AE52*'Machinery Operations'!$AL62</f>
        <v>0</v>
      </c>
      <c r="AF53" s="75">
        <f>+Acres!AF52*'Machinery Operations'!$AL62</f>
        <v>0</v>
      </c>
      <c r="AG53" s="75">
        <f>+Acres!AG52*'Machinery Operations'!$AL62</f>
        <v>0</v>
      </c>
      <c r="AH53" s="75">
        <f>+Acres!AH52*'Machinery Operations'!$AL62</f>
        <v>0</v>
      </c>
      <c r="AI53" s="75">
        <f>+Acres!AI52*'Machinery Operations'!$AL62</f>
        <v>0</v>
      </c>
      <c r="AJ53" s="75">
        <f>+Acres!AJ52*'Machinery Operations'!$AL62</f>
        <v>0</v>
      </c>
      <c r="AK53" s="75">
        <f>+Acres!AK52*'Machinery Operations'!$AL62</f>
        <v>0</v>
      </c>
      <c r="AL53" s="75">
        <f>+Acres!AL52*'Machinery Operations'!$AL62</f>
        <v>0</v>
      </c>
      <c r="AM53" s="75">
        <f>+Acres!AM52*'Machinery Operations'!$AL62</f>
        <v>0</v>
      </c>
      <c r="AN53" s="75">
        <f>+Acres!AN52*'Machinery Operations'!$AL62</f>
        <v>0</v>
      </c>
      <c r="AO53" s="75">
        <f>+Acres!AO52*'Machinery Operations'!$AL62</f>
        <v>0</v>
      </c>
      <c r="AP53" s="75">
        <f>+Acres!AP52*'Machinery Operations'!$AL62</f>
        <v>0</v>
      </c>
      <c r="AQ53" s="75">
        <f>+Acres!AQ52*'Machinery Operations'!$AL62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Q73"/>
  <sheetViews>
    <sheetView zoomScale="85" zoomScaleNormal="85" workbookViewId="0">
      <selection activeCell="B5" sqref="B5"/>
    </sheetView>
  </sheetViews>
  <sheetFormatPr defaultColWidth="9.140625" defaultRowHeight="12.75" x14ac:dyDescent="0.2"/>
  <cols>
    <col min="1" max="1" width="18.140625" style="1" customWidth="1"/>
    <col min="2" max="2" width="25.5703125" style="1" customWidth="1"/>
    <col min="3" max="3" width="15.42578125" style="1" customWidth="1"/>
    <col min="4" max="4" width="10.85546875" style="1" customWidth="1"/>
    <col min="5" max="5" width="12.42578125" style="1" customWidth="1"/>
    <col min="6" max="6" width="11.28515625" style="1" customWidth="1"/>
    <col min="7" max="7" width="13" style="1" customWidth="1"/>
    <col min="8" max="8" width="13.7109375" style="1" customWidth="1"/>
    <col min="9" max="9" width="11.28515625" style="1" customWidth="1"/>
    <col min="10" max="10" width="14.7109375" style="1" customWidth="1"/>
    <col min="11" max="11" width="13.85546875" style="1" customWidth="1"/>
    <col min="12" max="12" width="13.140625" style="1" customWidth="1"/>
    <col min="13" max="13" width="14.5703125" style="1" customWidth="1"/>
    <col min="14" max="14" width="10.85546875" style="1" customWidth="1"/>
    <col min="15" max="15" width="12.85546875" style="1" customWidth="1"/>
    <col min="16" max="16" width="9.140625" style="1"/>
    <col min="17" max="17" width="11" style="1" customWidth="1"/>
    <col min="18" max="16384" width="9.140625" style="1"/>
  </cols>
  <sheetData>
    <row r="1" spans="1:17" ht="20.25" x14ac:dyDescent="0.3">
      <c r="A1" s="97" t="s">
        <v>117</v>
      </c>
    </row>
    <row r="2" spans="1:17" ht="14.25" x14ac:dyDescent="0.2">
      <c r="A2" s="96" t="s">
        <v>144</v>
      </c>
    </row>
    <row r="3" spans="1:17" ht="14.25" x14ac:dyDescent="0.2">
      <c r="A3" s="96" t="s">
        <v>143</v>
      </c>
    </row>
    <row r="4" spans="1:17" ht="14.25" x14ac:dyDescent="0.2">
      <c r="A4" s="96" t="s">
        <v>151</v>
      </c>
    </row>
    <row r="5" spans="1:17" ht="12.75" customHeight="1" x14ac:dyDescent="0.2">
      <c r="B5" s="45"/>
    </row>
    <row r="6" spans="1:17" ht="18" x14ac:dyDescent="0.25">
      <c r="A6" s="84" t="s">
        <v>161</v>
      </c>
      <c r="B6" s="28"/>
      <c r="C6" s="29"/>
      <c r="D6" s="30"/>
      <c r="E6" s="28"/>
      <c r="F6" s="28"/>
      <c r="G6" s="28"/>
      <c r="H6" s="13"/>
      <c r="I6" s="28"/>
      <c r="L6" s="13"/>
      <c r="M6" s="13"/>
      <c r="N6" s="13"/>
      <c r="O6" s="13"/>
    </row>
    <row r="7" spans="1:17" s="47" customFormat="1" ht="12.75" customHeight="1" thickBot="1" x14ac:dyDescent="0.25">
      <c r="A7" s="36"/>
      <c r="B7" s="46"/>
      <c r="C7" s="46"/>
      <c r="D7" s="46"/>
      <c r="E7" s="46"/>
      <c r="F7" s="46"/>
      <c r="G7" s="83"/>
      <c r="H7" s="37"/>
      <c r="L7" s="37"/>
      <c r="M7" s="46"/>
      <c r="N7" s="37"/>
      <c r="O7" s="37"/>
    </row>
    <row r="8" spans="1:17" ht="63.75" x14ac:dyDescent="0.2">
      <c r="A8" s="16" t="s">
        <v>102</v>
      </c>
      <c r="B8" s="15" t="s">
        <v>103</v>
      </c>
      <c r="C8" s="16" t="s">
        <v>171</v>
      </c>
      <c r="D8" s="16" t="s">
        <v>104</v>
      </c>
      <c r="E8" s="16" t="s">
        <v>170</v>
      </c>
      <c r="F8" s="92" t="s">
        <v>105</v>
      </c>
      <c r="G8" s="92" t="s">
        <v>87</v>
      </c>
      <c r="H8" s="92" t="s">
        <v>110</v>
      </c>
      <c r="I8" s="93" t="s">
        <v>16</v>
      </c>
      <c r="J8" s="93" t="s">
        <v>162</v>
      </c>
      <c r="K8" s="93" t="s">
        <v>20</v>
      </c>
      <c r="L8" s="72" t="s">
        <v>109</v>
      </c>
      <c r="M8" s="17" t="s">
        <v>106</v>
      </c>
      <c r="N8" s="18" t="s">
        <v>108</v>
      </c>
      <c r="O8" s="16" t="s">
        <v>107</v>
      </c>
      <c r="P8" s="16" t="s">
        <v>85</v>
      </c>
      <c r="Q8" s="16" t="s">
        <v>86</v>
      </c>
    </row>
    <row r="9" spans="1:17" ht="15" x14ac:dyDescent="0.25">
      <c r="A9" s="23"/>
      <c r="B9" s="19"/>
      <c r="C9" s="39"/>
      <c r="D9" s="55"/>
      <c r="E9" s="19"/>
      <c r="F9" s="35"/>
      <c r="G9" s="70">
        <f>+IF(D9=0,0,C9/D9)</f>
        <v>0</v>
      </c>
      <c r="H9" s="35"/>
      <c r="I9" s="55"/>
      <c r="J9" s="55"/>
      <c r="K9" s="69"/>
      <c r="L9" s="70">
        <f t="shared" ref="L9:L23" si="0">IF(H9&gt;0,(C9*H9/D9),0)</f>
        <v>0</v>
      </c>
      <c r="M9" s="20">
        <f t="shared" ref="M9:M23" si="1">IF(E9&gt;0,((D9-E9)*O9),C9)</f>
        <v>0</v>
      </c>
      <c r="N9" s="21">
        <f t="shared" ref="N9:N23" si="2">C9-M9</f>
        <v>0</v>
      </c>
      <c r="O9" s="9">
        <f t="shared" ref="O9:O23" si="3">IF(E9&gt;0,((C9-(C9*F9))/D9),0)</f>
        <v>0</v>
      </c>
      <c r="P9" s="81">
        <f>IF(Acres!$D$5="Yes",SUMIF(Acres!B$60:$B$103,A9,Acres!$AS$60:$AS$103),0)</f>
        <v>0</v>
      </c>
      <c r="Q9" s="82">
        <f t="shared" ref="Q9:Q23" si="4">+IF(I9=0,0,P9/I9)</f>
        <v>0</v>
      </c>
    </row>
    <row r="10" spans="1:17" ht="15" x14ac:dyDescent="0.25">
      <c r="A10" s="23"/>
      <c r="B10" s="19"/>
      <c r="C10" s="39"/>
      <c r="D10" s="55"/>
      <c r="E10" s="19"/>
      <c r="F10" s="35"/>
      <c r="G10" s="70">
        <f t="shared" ref="G10:G23" si="5">+IF(D10=0,0,C10/D10)</f>
        <v>0</v>
      </c>
      <c r="H10" s="35"/>
      <c r="I10" s="55"/>
      <c r="J10" s="55"/>
      <c r="K10" s="69"/>
      <c r="L10" s="70">
        <f t="shared" si="0"/>
        <v>0</v>
      </c>
      <c r="M10" s="20">
        <f t="shared" si="1"/>
        <v>0</v>
      </c>
      <c r="N10" s="21">
        <f t="shared" si="2"/>
        <v>0</v>
      </c>
      <c r="O10" s="9">
        <f t="shared" si="3"/>
        <v>0</v>
      </c>
      <c r="P10" s="81">
        <f>IF(Acres!$D$5="Yes",SUMIF(Acres!B$60:$B$103,A10,Acres!$AS$60:$AS$103),0)</f>
        <v>0</v>
      </c>
      <c r="Q10" s="82">
        <f t="shared" si="4"/>
        <v>0</v>
      </c>
    </row>
    <row r="11" spans="1:17" ht="15" x14ac:dyDescent="0.25">
      <c r="A11" s="23"/>
      <c r="B11" s="19"/>
      <c r="C11" s="39"/>
      <c r="D11" s="55"/>
      <c r="E11" s="19"/>
      <c r="F11" s="35"/>
      <c r="G11" s="70">
        <f t="shared" si="5"/>
        <v>0</v>
      </c>
      <c r="H11" s="35"/>
      <c r="I11" s="55"/>
      <c r="J11" s="55"/>
      <c r="K11" s="69"/>
      <c r="L11" s="70">
        <f t="shared" si="0"/>
        <v>0</v>
      </c>
      <c r="M11" s="20">
        <f t="shared" si="1"/>
        <v>0</v>
      </c>
      <c r="N11" s="21">
        <f t="shared" si="2"/>
        <v>0</v>
      </c>
      <c r="O11" s="9">
        <f t="shared" si="3"/>
        <v>0</v>
      </c>
      <c r="P11" s="81">
        <f>IF(Acres!$D$5="Yes",SUMIF(Acres!B$60:$B$103,A11,Acres!$AS$60:$AS$103),0)</f>
        <v>0</v>
      </c>
      <c r="Q11" s="82">
        <f t="shared" si="4"/>
        <v>0</v>
      </c>
    </row>
    <row r="12" spans="1:17" ht="15" x14ac:dyDescent="0.25">
      <c r="A12" s="23"/>
      <c r="B12" s="19"/>
      <c r="C12" s="39"/>
      <c r="D12" s="55"/>
      <c r="E12" s="19"/>
      <c r="F12" s="35"/>
      <c r="G12" s="70">
        <f t="shared" si="5"/>
        <v>0</v>
      </c>
      <c r="H12" s="35"/>
      <c r="I12" s="55"/>
      <c r="J12" s="55"/>
      <c r="K12" s="69"/>
      <c r="L12" s="70">
        <f t="shared" si="0"/>
        <v>0</v>
      </c>
      <c r="M12" s="20">
        <f t="shared" si="1"/>
        <v>0</v>
      </c>
      <c r="N12" s="21">
        <f t="shared" si="2"/>
        <v>0</v>
      </c>
      <c r="O12" s="9">
        <f t="shared" si="3"/>
        <v>0</v>
      </c>
      <c r="P12" s="81">
        <f>IF(Acres!$D$5="Yes",SUMIF(Acres!B$60:$B$103,A12,Acres!$AS$60:$AS$103),0)</f>
        <v>0</v>
      </c>
      <c r="Q12" s="82">
        <f t="shared" si="4"/>
        <v>0</v>
      </c>
    </row>
    <row r="13" spans="1:17" ht="15" x14ac:dyDescent="0.25">
      <c r="A13" s="23"/>
      <c r="B13" s="19"/>
      <c r="C13" s="39"/>
      <c r="D13" s="55"/>
      <c r="E13" s="19"/>
      <c r="F13" s="35"/>
      <c r="G13" s="70">
        <f t="shared" si="5"/>
        <v>0</v>
      </c>
      <c r="H13" s="35"/>
      <c r="I13" s="55"/>
      <c r="J13" s="55"/>
      <c r="K13" s="69"/>
      <c r="L13" s="70">
        <f t="shared" si="0"/>
        <v>0</v>
      </c>
      <c r="M13" s="20">
        <f t="shared" si="1"/>
        <v>0</v>
      </c>
      <c r="N13" s="21">
        <f t="shared" si="2"/>
        <v>0</v>
      </c>
      <c r="O13" s="9">
        <f t="shared" si="3"/>
        <v>0</v>
      </c>
      <c r="P13" s="81">
        <f>IF(Acres!$D$5="Yes",SUMIF(Acres!B$60:$B$103,A13,Acres!$AS$60:$AS$103),0)</f>
        <v>0</v>
      </c>
      <c r="Q13" s="82">
        <f t="shared" si="4"/>
        <v>0</v>
      </c>
    </row>
    <row r="14" spans="1:17" ht="15" x14ac:dyDescent="0.25">
      <c r="A14" s="23"/>
      <c r="B14" s="19"/>
      <c r="C14" s="39"/>
      <c r="D14" s="55"/>
      <c r="E14" s="19"/>
      <c r="F14" s="35"/>
      <c r="G14" s="70">
        <f t="shared" si="5"/>
        <v>0</v>
      </c>
      <c r="H14" s="35"/>
      <c r="I14" s="55"/>
      <c r="J14" s="55"/>
      <c r="K14" s="69"/>
      <c r="L14" s="70">
        <f t="shared" si="0"/>
        <v>0</v>
      </c>
      <c r="M14" s="20">
        <f t="shared" si="1"/>
        <v>0</v>
      </c>
      <c r="N14" s="21">
        <f t="shared" si="2"/>
        <v>0</v>
      </c>
      <c r="O14" s="9">
        <f t="shared" si="3"/>
        <v>0</v>
      </c>
      <c r="P14" s="81">
        <f>IF(Acres!$D$5="Yes",SUMIF(Acres!B$60:$B$103,A14,Acres!$AS$60:$AS$103),0)</f>
        <v>0</v>
      </c>
      <c r="Q14" s="82">
        <f t="shared" si="4"/>
        <v>0</v>
      </c>
    </row>
    <row r="15" spans="1:17" ht="15" x14ac:dyDescent="0.25">
      <c r="A15" s="23"/>
      <c r="B15" s="19"/>
      <c r="C15" s="39"/>
      <c r="D15" s="55"/>
      <c r="E15" s="19"/>
      <c r="F15" s="35"/>
      <c r="G15" s="70">
        <f t="shared" si="5"/>
        <v>0</v>
      </c>
      <c r="H15" s="35"/>
      <c r="I15" s="55"/>
      <c r="J15" s="55"/>
      <c r="K15" s="69"/>
      <c r="L15" s="70">
        <f t="shared" si="0"/>
        <v>0</v>
      </c>
      <c r="M15" s="20">
        <f t="shared" si="1"/>
        <v>0</v>
      </c>
      <c r="N15" s="21">
        <f t="shared" si="2"/>
        <v>0</v>
      </c>
      <c r="O15" s="9">
        <f t="shared" si="3"/>
        <v>0</v>
      </c>
      <c r="P15" s="81">
        <f>IF(Acres!$D$5="Yes",SUMIF(Acres!B$60:$B$103,A15,Acres!$AS$60:$AS$103),0)</f>
        <v>0</v>
      </c>
      <c r="Q15" s="82">
        <f t="shared" si="4"/>
        <v>0</v>
      </c>
    </row>
    <row r="16" spans="1:17" ht="15" x14ac:dyDescent="0.25">
      <c r="A16" s="23"/>
      <c r="B16" s="19"/>
      <c r="C16" s="39"/>
      <c r="D16" s="55"/>
      <c r="E16" s="19"/>
      <c r="F16" s="35"/>
      <c r="G16" s="70">
        <f t="shared" si="5"/>
        <v>0</v>
      </c>
      <c r="H16" s="35"/>
      <c r="I16" s="55"/>
      <c r="J16" s="55"/>
      <c r="K16" s="69"/>
      <c r="L16" s="70">
        <f t="shared" si="0"/>
        <v>0</v>
      </c>
      <c r="M16" s="20">
        <f t="shared" si="1"/>
        <v>0</v>
      </c>
      <c r="N16" s="21">
        <f t="shared" si="2"/>
        <v>0</v>
      </c>
      <c r="O16" s="9">
        <f t="shared" si="3"/>
        <v>0</v>
      </c>
      <c r="P16" s="81">
        <f>IF(Acres!$D$5="Yes",SUMIF(Acres!B$60:$B$103,A16,Acres!$AS$60:$AS$103),0)</f>
        <v>0</v>
      </c>
      <c r="Q16" s="82">
        <f t="shared" si="4"/>
        <v>0</v>
      </c>
    </row>
    <row r="17" spans="1:17" ht="15" x14ac:dyDescent="0.25">
      <c r="A17" s="23"/>
      <c r="B17" s="19"/>
      <c r="C17" s="39"/>
      <c r="D17" s="55"/>
      <c r="E17" s="19"/>
      <c r="F17" s="35"/>
      <c r="G17" s="70">
        <f t="shared" si="5"/>
        <v>0</v>
      </c>
      <c r="H17" s="35"/>
      <c r="I17" s="55"/>
      <c r="J17" s="55"/>
      <c r="K17" s="69"/>
      <c r="L17" s="70">
        <f t="shared" si="0"/>
        <v>0</v>
      </c>
      <c r="M17" s="20">
        <f t="shared" si="1"/>
        <v>0</v>
      </c>
      <c r="N17" s="21">
        <f t="shared" si="2"/>
        <v>0</v>
      </c>
      <c r="O17" s="9">
        <f t="shared" si="3"/>
        <v>0</v>
      </c>
      <c r="P17" s="81">
        <f>IF(Acres!$D$5="Yes",SUMIF(Acres!B$60:$B$103,A17,Acres!$AS$60:$AS$103),0)</f>
        <v>0</v>
      </c>
      <c r="Q17" s="82">
        <f t="shared" si="4"/>
        <v>0</v>
      </c>
    </row>
    <row r="18" spans="1:17" ht="15" x14ac:dyDescent="0.25">
      <c r="A18" s="23"/>
      <c r="B18" s="19"/>
      <c r="C18" s="39"/>
      <c r="D18" s="55"/>
      <c r="E18" s="19"/>
      <c r="F18" s="35"/>
      <c r="G18" s="70">
        <f t="shared" si="5"/>
        <v>0</v>
      </c>
      <c r="H18" s="35"/>
      <c r="I18" s="55"/>
      <c r="J18" s="55"/>
      <c r="K18" s="69"/>
      <c r="L18" s="70">
        <f t="shared" si="0"/>
        <v>0</v>
      </c>
      <c r="M18" s="20">
        <f t="shared" si="1"/>
        <v>0</v>
      </c>
      <c r="N18" s="21">
        <f t="shared" si="2"/>
        <v>0</v>
      </c>
      <c r="O18" s="9">
        <f t="shared" si="3"/>
        <v>0</v>
      </c>
      <c r="P18" s="81">
        <f>IF(Acres!$D$5="Yes",SUMIF(Acres!B$60:$B$103,A18,Acres!$AS$60:$AS$103),0)</f>
        <v>0</v>
      </c>
      <c r="Q18" s="82">
        <f t="shared" si="4"/>
        <v>0</v>
      </c>
    </row>
    <row r="19" spans="1:17" ht="15" x14ac:dyDescent="0.25">
      <c r="A19" s="23"/>
      <c r="B19" s="19"/>
      <c r="C19" s="39"/>
      <c r="D19" s="55"/>
      <c r="E19" s="19"/>
      <c r="F19" s="35"/>
      <c r="G19" s="70">
        <f t="shared" si="5"/>
        <v>0</v>
      </c>
      <c r="H19" s="35"/>
      <c r="I19" s="55"/>
      <c r="J19" s="55"/>
      <c r="K19" s="69"/>
      <c r="L19" s="70">
        <f t="shared" si="0"/>
        <v>0</v>
      </c>
      <c r="M19" s="20">
        <f t="shared" si="1"/>
        <v>0</v>
      </c>
      <c r="N19" s="21">
        <f t="shared" si="2"/>
        <v>0</v>
      </c>
      <c r="O19" s="9">
        <f t="shared" si="3"/>
        <v>0</v>
      </c>
      <c r="P19" s="81">
        <f>IF(Acres!$D$5="Yes",SUMIF(Acres!B$60:$B$103,A19,Acres!$AS$60:$AS$103),0)</f>
        <v>0</v>
      </c>
      <c r="Q19" s="82">
        <f t="shared" si="4"/>
        <v>0</v>
      </c>
    </row>
    <row r="20" spans="1:17" ht="15" x14ac:dyDescent="0.25">
      <c r="A20" s="23"/>
      <c r="B20" s="19"/>
      <c r="C20" s="39"/>
      <c r="D20" s="55"/>
      <c r="E20" s="19"/>
      <c r="F20" s="35"/>
      <c r="G20" s="70">
        <f t="shared" si="5"/>
        <v>0</v>
      </c>
      <c r="H20" s="35"/>
      <c r="I20" s="55"/>
      <c r="J20" s="55"/>
      <c r="K20" s="69"/>
      <c r="L20" s="70">
        <f t="shared" si="0"/>
        <v>0</v>
      </c>
      <c r="M20" s="20">
        <f t="shared" si="1"/>
        <v>0</v>
      </c>
      <c r="N20" s="21">
        <f t="shared" si="2"/>
        <v>0</v>
      </c>
      <c r="O20" s="9">
        <f t="shared" si="3"/>
        <v>0</v>
      </c>
      <c r="P20" s="81">
        <f>IF(Acres!$D$5="Yes",SUMIF(Acres!B$60:$B$103,A20,Acres!$AS$60:$AS$103),0)</f>
        <v>0</v>
      </c>
      <c r="Q20" s="82">
        <f t="shared" si="4"/>
        <v>0</v>
      </c>
    </row>
    <row r="21" spans="1:17" ht="15" x14ac:dyDescent="0.25">
      <c r="A21" s="23"/>
      <c r="B21" s="19"/>
      <c r="C21" s="39"/>
      <c r="D21" s="55"/>
      <c r="E21" s="19"/>
      <c r="F21" s="35"/>
      <c r="G21" s="70">
        <f t="shared" si="5"/>
        <v>0</v>
      </c>
      <c r="H21" s="35"/>
      <c r="I21" s="55"/>
      <c r="J21" s="55"/>
      <c r="K21" s="69"/>
      <c r="L21" s="70">
        <f t="shared" si="0"/>
        <v>0</v>
      </c>
      <c r="M21" s="20">
        <f t="shared" si="1"/>
        <v>0</v>
      </c>
      <c r="N21" s="21">
        <f t="shared" si="2"/>
        <v>0</v>
      </c>
      <c r="O21" s="9">
        <f t="shared" si="3"/>
        <v>0</v>
      </c>
      <c r="P21" s="81">
        <f>IF(Acres!$D$5="Yes",SUMIF(Acres!B$60:$B$103,A21,Acres!$AS$60:$AS$103),0)</f>
        <v>0</v>
      </c>
      <c r="Q21" s="82">
        <f t="shared" si="4"/>
        <v>0</v>
      </c>
    </row>
    <row r="22" spans="1:17" ht="15" x14ac:dyDescent="0.25">
      <c r="A22" s="23"/>
      <c r="B22" s="19"/>
      <c r="C22" s="39"/>
      <c r="D22" s="55"/>
      <c r="E22" s="19"/>
      <c r="F22" s="35"/>
      <c r="G22" s="9">
        <f t="shared" si="5"/>
        <v>0</v>
      </c>
      <c r="H22" s="35"/>
      <c r="I22" s="55"/>
      <c r="J22" s="35"/>
      <c r="K22" s="69"/>
      <c r="L22" s="9">
        <f t="shared" si="0"/>
        <v>0</v>
      </c>
      <c r="M22" s="20">
        <f t="shared" si="1"/>
        <v>0</v>
      </c>
      <c r="N22" s="21">
        <f t="shared" si="2"/>
        <v>0</v>
      </c>
      <c r="O22" s="9">
        <f t="shared" si="3"/>
        <v>0</v>
      </c>
      <c r="P22" s="81">
        <f>IF(Acres!$D$5="Yes",SUMIF(Acres!B$60:$B$103,A22,Acres!$AS$60:$AS$103),0)</f>
        <v>0</v>
      </c>
      <c r="Q22" s="82">
        <f t="shared" si="4"/>
        <v>0</v>
      </c>
    </row>
    <row r="23" spans="1:17" ht="15.75" thickBot="1" x14ac:dyDescent="0.3">
      <c r="A23" s="23"/>
      <c r="B23" s="22"/>
      <c r="C23" s="31"/>
      <c r="D23" s="55"/>
      <c r="E23" s="19"/>
      <c r="F23" s="35"/>
      <c r="G23" s="9">
        <f t="shared" si="5"/>
        <v>0</v>
      </c>
      <c r="H23" s="35"/>
      <c r="I23" s="55"/>
      <c r="J23" s="35"/>
      <c r="K23" s="69"/>
      <c r="L23" s="9">
        <f t="shared" si="0"/>
        <v>0</v>
      </c>
      <c r="M23" s="20">
        <f t="shared" si="1"/>
        <v>0</v>
      </c>
      <c r="N23" s="21">
        <f t="shared" si="2"/>
        <v>0</v>
      </c>
      <c r="O23" s="9">
        <f t="shared" si="3"/>
        <v>0</v>
      </c>
      <c r="P23" s="81">
        <f>IF(Acres!$D$5="Yes",SUMIF(Acres!B$60:$B$103,A23,Acres!$AS$60:$AS$103),0)</f>
        <v>0</v>
      </c>
      <c r="Q23" s="82">
        <f t="shared" si="4"/>
        <v>0</v>
      </c>
    </row>
    <row r="24" spans="1:17" ht="15.75" thickBot="1" x14ac:dyDescent="0.3">
      <c r="A24" s="24" t="s">
        <v>9</v>
      </c>
      <c r="B24" s="25"/>
      <c r="C24" s="26">
        <f>+SUM(PriceSelf)</f>
        <v>0</v>
      </c>
      <c r="D24" s="26"/>
      <c r="E24" s="26"/>
      <c r="F24" s="26"/>
      <c r="G24" s="11">
        <f>+SUM(G9:G23)</f>
        <v>0</v>
      </c>
      <c r="H24" s="11"/>
      <c r="I24" s="41"/>
      <c r="J24" s="11"/>
      <c r="K24" s="11"/>
      <c r="L24" s="11">
        <f>+SUM(PowerRM)</f>
        <v>0</v>
      </c>
      <c r="M24" s="10">
        <f>+SUM(M9:M23)</f>
        <v>0</v>
      </c>
      <c r="N24" s="26">
        <f t="shared" ref="N24:O24" si="6">+SUM(N9:N23)</f>
        <v>0</v>
      </c>
      <c r="O24" s="10">
        <f t="shared" si="6"/>
        <v>0</v>
      </c>
    </row>
    <row r="25" spans="1:17" ht="15" x14ac:dyDescent="0.25">
      <c r="A25" s="27"/>
      <c r="B25" s="28"/>
      <c r="C25" s="29"/>
      <c r="D25" s="29"/>
      <c r="E25" s="29"/>
      <c r="F25" s="29"/>
      <c r="G25" s="13"/>
      <c r="H25" s="13"/>
      <c r="I25" s="29"/>
      <c r="J25" s="13"/>
      <c r="K25" s="13"/>
      <c r="L25" s="13"/>
      <c r="M25" s="13"/>
      <c r="N25" s="29"/>
      <c r="O25" s="13"/>
    </row>
    <row r="26" spans="1:17" ht="15" x14ac:dyDescent="0.25">
      <c r="A26" s="27"/>
      <c r="B26" s="28"/>
      <c r="C26" s="29"/>
      <c r="D26" s="29"/>
      <c r="E26" s="29"/>
      <c r="F26" s="29"/>
      <c r="G26" s="13"/>
      <c r="H26" s="13"/>
      <c r="I26" s="29"/>
      <c r="J26" s="13"/>
      <c r="K26" s="13"/>
      <c r="L26" s="13"/>
      <c r="M26" s="13"/>
      <c r="N26" s="29"/>
      <c r="O26" s="13"/>
    </row>
    <row r="27" spans="1:17" ht="18" x14ac:dyDescent="0.2">
      <c r="A27" s="94" t="s">
        <v>112</v>
      </c>
      <c r="B27" s="60"/>
    </row>
    <row r="28" spans="1:17" ht="13.5" thickBot="1" x14ac:dyDescent="0.25">
      <c r="A28" s="36"/>
      <c r="B28" s="60"/>
    </row>
    <row r="29" spans="1:17" ht="63.75" x14ac:dyDescent="0.2">
      <c r="A29" s="16" t="s">
        <v>102</v>
      </c>
      <c r="B29" s="15" t="s">
        <v>103</v>
      </c>
      <c r="C29" s="16" t="s">
        <v>171</v>
      </c>
      <c r="D29" s="16" t="s">
        <v>104</v>
      </c>
      <c r="E29" s="16" t="s">
        <v>170</v>
      </c>
      <c r="F29" s="92" t="s">
        <v>105</v>
      </c>
      <c r="G29" s="92" t="s">
        <v>87</v>
      </c>
      <c r="H29" s="92" t="s">
        <v>110</v>
      </c>
      <c r="I29" s="93" t="s">
        <v>16</v>
      </c>
      <c r="J29" s="42" t="s">
        <v>163</v>
      </c>
      <c r="L29" s="16" t="s">
        <v>109</v>
      </c>
      <c r="M29" s="17" t="s">
        <v>106</v>
      </c>
      <c r="N29" s="18" t="s">
        <v>108</v>
      </c>
      <c r="O29" s="16" t="s">
        <v>107</v>
      </c>
      <c r="P29" s="16" t="s">
        <v>85</v>
      </c>
      <c r="Q29" s="16" t="s">
        <v>86</v>
      </c>
    </row>
    <row r="30" spans="1:17" ht="15" x14ac:dyDescent="0.25">
      <c r="A30" s="23"/>
      <c r="B30" s="22"/>
      <c r="C30" s="31"/>
      <c r="D30" s="55"/>
      <c r="E30" s="19"/>
      <c r="F30" s="35"/>
      <c r="G30" s="70">
        <f>+IF(D30=0,0,C30/D30)</f>
        <v>0</v>
      </c>
      <c r="H30" s="35"/>
      <c r="I30" s="55"/>
      <c r="J30" s="71"/>
      <c r="L30" s="9">
        <f t="shared" ref="L30:L69" si="7">IF(H30&gt;0,(C30*H30/D30),0)</f>
        <v>0</v>
      </c>
      <c r="M30" s="20">
        <f t="shared" ref="M30:M69" si="8">IF(E30&gt;0,((D30-E30)*O30),C30)</f>
        <v>0</v>
      </c>
      <c r="N30" s="21">
        <f t="shared" ref="N30:N69" si="9">C30-M30</f>
        <v>0</v>
      </c>
      <c r="O30" s="9">
        <f t="shared" ref="O30:O69" si="10">IF(E30&gt;0,((C30-(C30*F30))/D30),0)</f>
        <v>0</v>
      </c>
      <c r="P30" s="81">
        <f>IF(Acres!$D$5="Yes",SUMIF(Acres!$C$60:$C$103,A30,Acres!$AS$60:$AS$103),0)</f>
        <v>0</v>
      </c>
      <c r="Q30" s="82">
        <f t="shared" ref="Q30:Q69" si="11">+IF(I30=0,0,P30/I30)</f>
        <v>0</v>
      </c>
    </row>
    <row r="31" spans="1:17" ht="15" x14ac:dyDescent="0.25">
      <c r="A31" s="23"/>
      <c r="B31" s="22"/>
      <c r="C31" s="31"/>
      <c r="D31" s="55"/>
      <c r="E31" s="19"/>
      <c r="F31" s="35"/>
      <c r="G31" s="70">
        <f t="shared" ref="G31:G69" si="12">+IF(D31=0,0,C31/D31)</f>
        <v>0</v>
      </c>
      <c r="H31" s="35"/>
      <c r="I31" s="55"/>
      <c r="J31" s="71"/>
      <c r="L31" s="9">
        <f t="shared" si="7"/>
        <v>0</v>
      </c>
      <c r="M31" s="20">
        <f t="shared" si="8"/>
        <v>0</v>
      </c>
      <c r="N31" s="21">
        <f t="shared" si="9"/>
        <v>0</v>
      </c>
      <c r="O31" s="9">
        <f t="shared" si="10"/>
        <v>0</v>
      </c>
      <c r="P31" s="81">
        <f>IF(Acres!$D$5="Yes",SUMIF(Acres!$C$60:$C$103,A31,Acres!$AS$60:$AS$103),0)</f>
        <v>0</v>
      </c>
      <c r="Q31" s="82">
        <f t="shared" si="11"/>
        <v>0</v>
      </c>
    </row>
    <row r="32" spans="1:17" ht="15" x14ac:dyDescent="0.25">
      <c r="A32" s="23"/>
      <c r="B32" s="22"/>
      <c r="C32" s="31"/>
      <c r="D32" s="55"/>
      <c r="E32" s="19"/>
      <c r="F32" s="35"/>
      <c r="G32" s="70">
        <f t="shared" si="12"/>
        <v>0</v>
      </c>
      <c r="H32" s="35"/>
      <c r="I32" s="55"/>
      <c r="J32" s="71"/>
      <c r="L32" s="9">
        <f t="shared" si="7"/>
        <v>0</v>
      </c>
      <c r="M32" s="20">
        <f t="shared" si="8"/>
        <v>0</v>
      </c>
      <c r="N32" s="21">
        <f t="shared" si="9"/>
        <v>0</v>
      </c>
      <c r="O32" s="9">
        <f t="shared" si="10"/>
        <v>0</v>
      </c>
      <c r="P32" s="81">
        <f>IF(Acres!$D$5="Yes",SUMIF(Acres!$C$60:$C$103,A32,Acres!$AS$60:$AS$103),0)</f>
        <v>0</v>
      </c>
      <c r="Q32" s="82">
        <f t="shared" si="11"/>
        <v>0</v>
      </c>
    </row>
    <row r="33" spans="1:17" ht="15" x14ac:dyDescent="0.25">
      <c r="A33" s="23"/>
      <c r="B33" s="22"/>
      <c r="C33" s="31"/>
      <c r="D33" s="55"/>
      <c r="E33" s="19"/>
      <c r="F33" s="35"/>
      <c r="G33" s="70">
        <f t="shared" si="12"/>
        <v>0</v>
      </c>
      <c r="H33" s="35"/>
      <c r="I33" s="55"/>
      <c r="J33" s="71"/>
      <c r="L33" s="9">
        <f t="shared" si="7"/>
        <v>0</v>
      </c>
      <c r="M33" s="20">
        <f t="shared" si="8"/>
        <v>0</v>
      </c>
      <c r="N33" s="21">
        <f t="shared" si="9"/>
        <v>0</v>
      </c>
      <c r="O33" s="9">
        <f t="shared" si="10"/>
        <v>0</v>
      </c>
      <c r="P33" s="81">
        <f>IF(Acres!$D$5="Yes",SUMIF(Acres!$C$60:$C$103,A33,Acres!$AS$60:$AS$103),0)</f>
        <v>0</v>
      </c>
      <c r="Q33" s="82">
        <f t="shared" si="11"/>
        <v>0</v>
      </c>
    </row>
    <row r="34" spans="1:17" ht="15" x14ac:dyDescent="0.25">
      <c r="A34" s="23"/>
      <c r="B34" s="22"/>
      <c r="C34" s="31"/>
      <c r="D34" s="55"/>
      <c r="E34" s="19"/>
      <c r="F34" s="35"/>
      <c r="G34" s="70">
        <f t="shared" si="12"/>
        <v>0</v>
      </c>
      <c r="H34" s="35"/>
      <c r="I34" s="55"/>
      <c r="J34" s="71"/>
      <c r="L34" s="9">
        <f t="shared" si="7"/>
        <v>0</v>
      </c>
      <c r="M34" s="20">
        <f t="shared" si="8"/>
        <v>0</v>
      </c>
      <c r="N34" s="21">
        <f t="shared" si="9"/>
        <v>0</v>
      </c>
      <c r="O34" s="9">
        <f t="shared" si="10"/>
        <v>0</v>
      </c>
      <c r="P34" s="81">
        <f>IF(Acres!$D$5="Yes",SUMIF(Acres!$C$60:$C$103,A34,Acres!$AS$60:$AS$103),0)</f>
        <v>0</v>
      </c>
      <c r="Q34" s="82">
        <f t="shared" si="11"/>
        <v>0</v>
      </c>
    </row>
    <row r="35" spans="1:17" s="47" customFormat="1" ht="12.75" customHeight="1" x14ac:dyDescent="0.25">
      <c r="A35" s="23"/>
      <c r="B35" s="22"/>
      <c r="C35" s="31"/>
      <c r="D35" s="55"/>
      <c r="E35" s="19"/>
      <c r="F35" s="35"/>
      <c r="G35" s="70">
        <f t="shared" si="12"/>
        <v>0</v>
      </c>
      <c r="H35" s="35"/>
      <c r="I35" s="55"/>
      <c r="J35" s="71"/>
      <c r="K35" s="1"/>
      <c r="L35" s="9">
        <f t="shared" si="7"/>
        <v>0</v>
      </c>
      <c r="M35" s="20">
        <f t="shared" si="8"/>
        <v>0</v>
      </c>
      <c r="N35" s="21">
        <f t="shared" si="9"/>
        <v>0</v>
      </c>
      <c r="O35" s="9">
        <f t="shared" si="10"/>
        <v>0</v>
      </c>
      <c r="P35" s="81">
        <f>IF(Acres!$D$5="Yes",SUMIF(Acres!$C$60:$C$103,A35,Acres!$AS$60:$AS$103),0)</f>
        <v>0</v>
      </c>
      <c r="Q35" s="82">
        <f t="shared" si="11"/>
        <v>0</v>
      </c>
    </row>
    <row r="36" spans="1:17" ht="15" x14ac:dyDescent="0.25">
      <c r="A36" s="23"/>
      <c r="B36" s="22"/>
      <c r="C36" s="31"/>
      <c r="D36" s="55"/>
      <c r="E36" s="19"/>
      <c r="F36" s="35"/>
      <c r="G36" s="70">
        <f t="shared" si="12"/>
        <v>0</v>
      </c>
      <c r="H36" s="35"/>
      <c r="I36" s="55"/>
      <c r="J36" s="71"/>
      <c r="L36" s="9">
        <f t="shared" si="7"/>
        <v>0</v>
      </c>
      <c r="M36" s="20">
        <f t="shared" si="8"/>
        <v>0</v>
      </c>
      <c r="N36" s="21">
        <f t="shared" si="9"/>
        <v>0</v>
      </c>
      <c r="O36" s="9">
        <f t="shared" si="10"/>
        <v>0</v>
      </c>
      <c r="P36" s="81">
        <f>IF(Acres!$D$5="Yes",SUMIF(Acres!$C$60:$C$103,A36,Acres!$AS$60:$AS$103),0)</f>
        <v>0</v>
      </c>
      <c r="Q36" s="82">
        <f t="shared" si="11"/>
        <v>0</v>
      </c>
    </row>
    <row r="37" spans="1:17" ht="15" x14ac:dyDescent="0.25">
      <c r="A37" s="23"/>
      <c r="B37" s="22"/>
      <c r="C37" s="31"/>
      <c r="D37" s="55"/>
      <c r="E37" s="19"/>
      <c r="F37" s="35"/>
      <c r="G37" s="70">
        <f t="shared" si="12"/>
        <v>0</v>
      </c>
      <c r="H37" s="35"/>
      <c r="I37" s="55"/>
      <c r="J37" s="71"/>
      <c r="L37" s="9">
        <f t="shared" si="7"/>
        <v>0</v>
      </c>
      <c r="M37" s="20">
        <f t="shared" si="8"/>
        <v>0</v>
      </c>
      <c r="N37" s="21">
        <f t="shared" si="9"/>
        <v>0</v>
      </c>
      <c r="O37" s="9">
        <f t="shared" si="10"/>
        <v>0</v>
      </c>
      <c r="P37" s="81">
        <f>IF(Acres!$D$5="Yes",SUMIF(Acres!$C$60:$C$103,A37,Acres!$AS$60:$AS$103),0)</f>
        <v>0</v>
      </c>
      <c r="Q37" s="82">
        <f t="shared" si="11"/>
        <v>0</v>
      </c>
    </row>
    <row r="38" spans="1:17" ht="15" x14ac:dyDescent="0.25">
      <c r="A38" s="23"/>
      <c r="B38" s="22"/>
      <c r="C38" s="31"/>
      <c r="D38" s="55"/>
      <c r="E38" s="19"/>
      <c r="F38" s="35"/>
      <c r="G38" s="70">
        <f t="shared" si="12"/>
        <v>0</v>
      </c>
      <c r="H38" s="35"/>
      <c r="I38" s="55"/>
      <c r="J38" s="71"/>
      <c r="L38" s="9">
        <f t="shared" si="7"/>
        <v>0</v>
      </c>
      <c r="M38" s="20">
        <f t="shared" si="8"/>
        <v>0</v>
      </c>
      <c r="N38" s="21">
        <f t="shared" si="9"/>
        <v>0</v>
      </c>
      <c r="O38" s="9">
        <f t="shared" si="10"/>
        <v>0</v>
      </c>
      <c r="P38" s="81">
        <f>IF(Acres!$D$5="Yes",SUMIF(Acres!$C$60:$C$103,A38,Acres!$AS$60:$AS$103),0)</f>
        <v>0</v>
      </c>
      <c r="Q38" s="82">
        <f t="shared" si="11"/>
        <v>0</v>
      </c>
    </row>
    <row r="39" spans="1:17" ht="15" x14ac:dyDescent="0.25">
      <c r="A39" s="23"/>
      <c r="B39" s="22"/>
      <c r="C39" s="31"/>
      <c r="D39" s="55"/>
      <c r="E39" s="19"/>
      <c r="F39" s="35"/>
      <c r="G39" s="70">
        <f t="shared" si="12"/>
        <v>0</v>
      </c>
      <c r="H39" s="35"/>
      <c r="I39" s="55"/>
      <c r="J39" s="71"/>
      <c r="L39" s="9">
        <f t="shared" si="7"/>
        <v>0</v>
      </c>
      <c r="M39" s="20">
        <f t="shared" si="8"/>
        <v>0</v>
      </c>
      <c r="N39" s="21">
        <f t="shared" si="9"/>
        <v>0</v>
      </c>
      <c r="O39" s="9">
        <f t="shared" si="10"/>
        <v>0</v>
      </c>
      <c r="P39" s="81">
        <f>IF(Acres!$D$5="Yes",SUMIF(Acres!$C$60:$C$103,A39,Acres!$AS$60:$AS$103),0)</f>
        <v>0</v>
      </c>
      <c r="Q39" s="82">
        <f t="shared" si="11"/>
        <v>0</v>
      </c>
    </row>
    <row r="40" spans="1:17" ht="15" x14ac:dyDescent="0.25">
      <c r="A40" s="23"/>
      <c r="B40" s="22"/>
      <c r="C40" s="31"/>
      <c r="D40" s="55"/>
      <c r="E40" s="19"/>
      <c r="F40" s="35"/>
      <c r="G40" s="70">
        <f t="shared" si="12"/>
        <v>0</v>
      </c>
      <c r="H40" s="35"/>
      <c r="I40" s="55"/>
      <c r="J40" s="71"/>
      <c r="L40" s="9">
        <f t="shared" si="7"/>
        <v>0</v>
      </c>
      <c r="M40" s="20">
        <f t="shared" si="8"/>
        <v>0</v>
      </c>
      <c r="N40" s="21">
        <f t="shared" si="9"/>
        <v>0</v>
      </c>
      <c r="O40" s="9">
        <f t="shared" si="10"/>
        <v>0</v>
      </c>
      <c r="P40" s="81">
        <f>IF(Acres!$D$5="Yes",SUMIF(Acres!$C$60:$C$103,A40,Acres!$AS$60:$AS$103),0)</f>
        <v>0</v>
      </c>
      <c r="Q40" s="82">
        <f t="shared" si="11"/>
        <v>0</v>
      </c>
    </row>
    <row r="41" spans="1:17" ht="15" x14ac:dyDescent="0.25">
      <c r="A41" s="23"/>
      <c r="B41" s="22"/>
      <c r="C41" s="31"/>
      <c r="D41" s="55"/>
      <c r="E41" s="19"/>
      <c r="F41" s="35"/>
      <c r="G41" s="70">
        <f t="shared" si="12"/>
        <v>0</v>
      </c>
      <c r="H41" s="35"/>
      <c r="I41" s="55"/>
      <c r="J41" s="71"/>
      <c r="L41" s="9">
        <f t="shared" si="7"/>
        <v>0</v>
      </c>
      <c r="M41" s="20">
        <f t="shared" si="8"/>
        <v>0</v>
      </c>
      <c r="N41" s="21">
        <f t="shared" si="9"/>
        <v>0</v>
      </c>
      <c r="O41" s="9">
        <f t="shared" si="10"/>
        <v>0</v>
      </c>
      <c r="P41" s="81">
        <f>IF(Acres!$D$5="Yes",SUMIF(Acres!$C$60:$C$103,A41,Acres!$AS$60:$AS$103),0)</f>
        <v>0</v>
      </c>
      <c r="Q41" s="82">
        <f t="shared" si="11"/>
        <v>0</v>
      </c>
    </row>
    <row r="42" spans="1:17" ht="15" x14ac:dyDescent="0.25">
      <c r="A42" s="23"/>
      <c r="B42" s="22"/>
      <c r="C42" s="31"/>
      <c r="D42" s="55"/>
      <c r="E42" s="19"/>
      <c r="F42" s="35"/>
      <c r="G42" s="70">
        <f t="shared" si="12"/>
        <v>0</v>
      </c>
      <c r="H42" s="35"/>
      <c r="I42" s="55"/>
      <c r="J42" s="71"/>
      <c r="L42" s="9">
        <f t="shared" si="7"/>
        <v>0</v>
      </c>
      <c r="M42" s="20">
        <f t="shared" si="8"/>
        <v>0</v>
      </c>
      <c r="N42" s="21">
        <f t="shared" si="9"/>
        <v>0</v>
      </c>
      <c r="O42" s="9">
        <f t="shared" si="10"/>
        <v>0</v>
      </c>
      <c r="P42" s="81">
        <f>IF(Acres!$D$5="Yes",SUMIF(Acres!$C$60:$C$103,A42,Acres!$AS$60:$AS$103),0)</f>
        <v>0</v>
      </c>
      <c r="Q42" s="82">
        <f t="shared" si="11"/>
        <v>0</v>
      </c>
    </row>
    <row r="43" spans="1:17" ht="15" x14ac:dyDescent="0.25">
      <c r="A43" s="23"/>
      <c r="B43" s="22"/>
      <c r="C43" s="31"/>
      <c r="D43" s="55"/>
      <c r="E43" s="19"/>
      <c r="F43" s="35"/>
      <c r="G43" s="9">
        <f t="shared" si="12"/>
        <v>0</v>
      </c>
      <c r="H43" s="35"/>
      <c r="I43" s="55"/>
      <c r="J43" s="71"/>
      <c r="L43" s="9">
        <f t="shared" si="7"/>
        <v>0</v>
      </c>
      <c r="M43" s="20">
        <f t="shared" si="8"/>
        <v>0</v>
      </c>
      <c r="N43" s="21">
        <f t="shared" si="9"/>
        <v>0</v>
      </c>
      <c r="O43" s="9">
        <f t="shared" si="10"/>
        <v>0</v>
      </c>
      <c r="P43" s="81">
        <f>IF(Acres!$D$5="Yes",SUMIF(Acres!$C$60:$C$103,A43,Acres!$AS$60:$AS$103),0)</f>
        <v>0</v>
      </c>
      <c r="Q43" s="82">
        <f t="shared" si="11"/>
        <v>0</v>
      </c>
    </row>
    <row r="44" spans="1:17" ht="15" x14ac:dyDescent="0.25">
      <c r="A44" s="23"/>
      <c r="B44" s="22"/>
      <c r="C44" s="31"/>
      <c r="D44" s="55"/>
      <c r="E44" s="19"/>
      <c r="F44" s="35"/>
      <c r="G44" s="9">
        <f t="shared" si="12"/>
        <v>0</v>
      </c>
      <c r="H44" s="35"/>
      <c r="I44" s="55"/>
      <c r="J44" s="71"/>
      <c r="L44" s="9">
        <f t="shared" si="7"/>
        <v>0</v>
      </c>
      <c r="M44" s="20">
        <f t="shared" si="8"/>
        <v>0</v>
      </c>
      <c r="N44" s="21">
        <f t="shared" si="9"/>
        <v>0</v>
      </c>
      <c r="O44" s="9">
        <f t="shared" si="10"/>
        <v>0</v>
      </c>
      <c r="P44" s="81">
        <f>IF(Acres!$D$5="Yes",SUMIF(Acres!$C$60:$C$103,A44,Acres!$AS$60:$AS$103),0)</f>
        <v>0</v>
      </c>
      <c r="Q44" s="82">
        <f t="shared" si="11"/>
        <v>0</v>
      </c>
    </row>
    <row r="45" spans="1:17" ht="15" x14ac:dyDescent="0.25">
      <c r="A45" s="23"/>
      <c r="B45" s="22"/>
      <c r="C45" s="31"/>
      <c r="D45" s="55"/>
      <c r="E45" s="19"/>
      <c r="F45" s="35"/>
      <c r="G45" s="9">
        <f t="shared" si="12"/>
        <v>0</v>
      </c>
      <c r="H45" s="35"/>
      <c r="I45" s="55"/>
      <c r="J45" s="71"/>
      <c r="L45" s="9">
        <f t="shared" si="7"/>
        <v>0</v>
      </c>
      <c r="M45" s="20">
        <f t="shared" si="8"/>
        <v>0</v>
      </c>
      <c r="N45" s="21">
        <f t="shared" si="9"/>
        <v>0</v>
      </c>
      <c r="O45" s="9">
        <f t="shared" si="10"/>
        <v>0</v>
      </c>
      <c r="P45" s="81">
        <f>IF(Acres!$D$5="Yes",SUMIF(Acres!$C$60:$C$103,A45,Acres!$AS$60:$AS$103),0)</f>
        <v>0</v>
      </c>
      <c r="Q45" s="82">
        <f t="shared" si="11"/>
        <v>0</v>
      </c>
    </row>
    <row r="46" spans="1:17" ht="15" x14ac:dyDescent="0.25">
      <c r="A46" s="23"/>
      <c r="B46" s="22"/>
      <c r="C46" s="31"/>
      <c r="D46" s="55"/>
      <c r="E46" s="19"/>
      <c r="F46" s="35"/>
      <c r="G46" s="9">
        <f t="shared" si="12"/>
        <v>0</v>
      </c>
      <c r="H46" s="35"/>
      <c r="I46" s="55"/>
      <c r="J46" s="71"/>
      <c r="L46" s="9">
        <f t="shared" si="7"/>
        <v>0</v>
      </c>
      <c r="M46" s="20">
        <f t="shared" si="8"/>
        <v>0</v>
      </c>
      <c r="N46" s="21">
        <f t="shared" si="9"/>
        <v>0</v>
      </c>
      <c r="O46" s="9">
        <f t="shared" si="10"/>
        <v>0</v>
      </c>
      <c r="P46" s="81">
        <f>IF(Acres!$D$5="Yes",SUMIF(Acres!$C$60:$C$103,A46,Acres!$AS$60:$AS$103),0)</f>
        <v>0</v>
      </c>
      <c r="Q46" s="82">
        <f t="shared" si="11"/>
        <v>0</v>
      </c>
    </row>
    <row r="47" spans="1:17" ht="15" x14ac:dyDescent="0.25">
      <c r="A47" s="23"/>
      <c r="B47" s="22"/>
      <c r="C47" s="31"/>
      <c r="D47" s="55"/>
      <c r="E47" s="19"/>
      <c r="F47" s="35"/>
      <c r="G47" s="9">
        <f t="shared" si="12"/>
        <v>0</v>
      </c>
      <c r="H47" s="35"/>
      <c r="I47" s="55"/>
      <c r="J47" s="71"/>
      <c r="L47" s="9">
        <f t="shared" si="7"/>
        <v>0</v>
      </c>
      <c r="M47" s="20">
        <f t="shared" si="8"/>
        <v>0</v>
      </c>
      <c r="N47" s="21">
        <f t="shared" si="9"/>
        <v>0</v>
      </c>
      <c r="O47" s="9">
        <f t="shared" si="10"/>
        <v>0</v>
      </c>
      <c r="P47" s="81">
        <f>IF(Acres!$D$5="Yes",SUMIF(Acres!$C$60:$C$103,A47,Acres!$AS$60:$AS$103),0)</f>
        <v>0</v>
      </c>
      <c r="Q47" s="82">
        <f t="shared" si="11"/>
        <v>0</v>
      </c>
    </row>
    <row r="48" spans="1:17" ht="15" x14ac:dyDescent="0.25">
      <c r="A48" s="23"/>
      <c r="B48" s="22"/>
      <c r="C48" s="31"/>
      <c r="D48" s="55"/>
      <c r="E48" s="19"/>
      <c r="F48" s="35"/>
      <c r="G48" s="9">
        <f t="shared" si="12"/>
        <v>0</v>
      </c>
      <c r="H48" s="35"/>
      <c r="I48" s="55"/>
      <c r="J48" s="71"/>
      <c r="L48" s="9">
        <f t="shared" si="7"/>
        <v>0</v>
      </c>
      <c r="M48" s="20">
        <f t="shared" si="8"/>
        <v>0</v>
      </c>
      <c r="N48" s="21">
        <f t="shared" si="9"/>
        <v>0</v>
      </c>
      <c r="O48" s="9">
        <f t="shared" si="10"/>
        <v>0</v>
      </c>
      <c r="P48" s="81">
        <f>IF(Acres!$D$5="Yes",SUMIF(Acres!$C$60:$C$103,A48,Acres!$AS$60:$AS$103),0)</f>
        <v>0</v>
      </c>
      <c r="Q48" s="82">
        <f t="shared" si="11"/>
        <v>0</v>
      </c>
    </row>
    <row r="49" spans="1:17" ht="15" x14ac:dyDescent="0.25">
      <c r="A49" s="23"/>
      <c r="B49" s="22"/>
      <c r="C49" s="31"/>
      <c r="D49" s="55"/>
      <c r="E49" s="19"/>
      <c r="F49" s="35"/>
      <c r="G49" s="9">
        <f t="shared" si="12"/>
        <v>0</v>
      </c>
      <c r="H49" s="35"/>
      <c r="I49" s="55"/>
      <c r="J49" s="71"/>
      <c r="L49" s="9">
        <f t="shared" si="7"/>
        <v>0</v>
      </c>
      <c r="M49" s="20">
        <f t="shared" si="8"/>
        <v>0</v>
      </c>
      <c r="N49" s="21">
        <f t="shared" si="9"/>
        <v>0</v>
      </c>
      <c r="O49" s="9">
        <f t="shared" si="10"/>
        <v>0</v>
      </c>
      <c r="P49" s="81">
        <f>IF(Acres!$D$5="Yes",SUMIF(Acres!$C$60:$C$103,A49,Acres!$AS$60:$AS$103),0)</f>
        <v>0</v>
      </c>
      <c r="Q49" s="82">
        <f t="shared" si="11"/>
        <v>0</v>
      </c>
    </row>
    <row r="50" spans="1:17" ht="15" x14ac:dyDescent="0.25">
      <c r="A50" s="23"/>
      <c r="B50" s="22"/>
      <c r="C50" s="31"/>
      <c r="D50" s="55"/>
      <c r="E50" s="19"/>
      <c r="F50" s="35"/>
      <c r="G50" s="9">
        <f t="shared" si="12"/>
        <v>0</v>
      </c>
      <c r="H50" s="35"/>
      <c r="I50" s="55"/>
      <c r="J50" s="71"/>
      <c r="L50" s="9">
        <f t="shared" si="7"/>
        <v>0</v>
      </c>
      <c r="M50" s="20">
        <f t="shared" si="8"/>
        <v>0</v>
      </c>
      <c r="N50" s="21">
        <f t="shared" si="9"/>
        <v>0</v>
      </c>
      <c r="O50" s="9">
        <f t="shared" si="10"/>
        <v>0</v>
      </c>
      <c r="P50" s="81">
        <f>IF(Acres!$D$5="Yes",SUMIF(Acres!$C$60:$C$103,A50,Acres!$AS$60:$AS$103),0)</f>
        <v>0</v>
      </c>
      <c r="Q50" s="82">
        <f t="shared" si="11"/>
        <v>0</v>
      </c>
    </row>
    <row r="51" spans="1:17" ht="15" x14ac:dyDescent="0.25">
      <c r="A51" s="23"/>
      <c r="B51" s="22"/>
      <c r="C51" s="31"/>
      <c r="D51" s="55"/>
      <c r="E51" s="19"/>
      <c r="F51" s="35"/>
      <c r="G51" s="9">
        <f t="shared" si="12"/>
        <v>0</v>
      </c>
      <c r="H51" s="35"/>
      <c r="I51" s="55"/>
      <c r="J51" s="71"/>
      <c r="L51" s="9">
        <f t="shared" si="7"/>
        <v>0</v>
      </c>
      <c r="M51" s="20">
        <f t="shared" si="8"/>
        <v>0</v>
      </c>
      <c r="N51" s="21">
        <f t="shared" si="9"/>
        <v>0</v>
      </c>
      <c r="O51" s="9">
        <f t="shared" si="10"/>
        <v>0</v>
      </c>
      <c r="P51" s="81">
        <f>IF(Acres!$D$5="Yes",SUMIF(Acres!$C$60:$C$103,A51,Acres!$AS$60:$AS$103),0)</f>
        <v>0</v>
      </c>
      <c r="Q51" s="82">
        <f t="shared" si="11"/>
        <v>0</v>
      </c>
    </row>
    <row r="52" spans="1:17" ht="15" x14ac:dyDescent="0.25">
      <c r="A52" s="23"/>
      <c r="B52" s="22"/>
      <c r="C52" s="31"/>
      <c r="D52" s="55"/>
      <c r="E52" s="19"/>
      <c r="F52" s="35"/>
      <c r="G52" s="9">
        <f t="shared" si="12"/>
        <v>0</v>
      </c>
      <c r="H52" s="35"/>
      <c r="I52" s="55"/>
      <c r="J52" s="71"/>
      <c r="L52" s="9">
        <f t="shared" si="7"/>
        <v>0</v>
      </c>
      <c r="M52" s="20">
        <f t="shared" si="8"/>
        <v>0</v>
      </c>
      <c r="N52" s="21">
        <f t="shared" si="9"/>
        <v>0</v>
      </c>
      <c r="O52" s="9">
        <f t="shared" si="10"/>
        <v>0</v>
      </c>
      <c r="P52" s="81">
        <f>IF(Acres!$D$5="Yes",SUMIF(Acres!$C$60:$C$103,A52,Acres!$AS$60:$AS$103),0)</f>
        <v>0</v>
      </c>
      <c r="Q52" s="82">
        <f t="shared" si="11"/>
        <v>0</v>
      </c>
    </row>
    <row r="53" spans="1:17" ht="15" x14ac:dyDescent="0.25">
      <c r="A53" s="23"/>
      <c r="B53" s="22"/>
      <c r="C53" s="31"/>
      <c r="D53" s="55"/>
      <c r="E53" s="19"/>
      <c r="F53" s="35"/>
      <c r="G53" s="9">
        <f t="shared" si="12"/>
        <v>0</v>
      </c>
      <c r="H53" s="35"/>
      <c r="I53" s="55"/>
      <c r="J53" s="71"/>
      <c r="L53" s="9">
        <f t="shared" si="7"/>
        <v>0</v>
      </c>
      <c r="M53" s="20">
        <f t="shared" si="8"/>
        <v>0</v>
      </c>
      <c r="N53" s="21">
        <f t="shared" si="9"/>
        <v>0</v>
      </c>
      <c r="O53" s="9">
        <f t="shared" si="10"/>
        <v>0</v>
      </c>
      <c r="P53" s="81">
        <f>IF(Acres!$D$5="Yes",SUMIF(Acres!$C$60:$C$103,A53,Acres!$AS$60:$AS$103),0)</f>
        <v>0</v>
      </c>
      <c r="Q53" s="82">
        <f t="shared" si="11"/>
        <v>0</v>
      </c>
    </row>
    <row r="54" spans="1:17" ht="15" x14ac:dyDescent="0.25">
      <c r="A54" s="23"/>
      <c r="B54" s="22"/>
      <c r="C54" s="31"/>
      <c r="D54" s="55"/>
      <c r="E54" s="19"/>
      <c r="F54" s="35"/>
      <c r="G54" s="9">
        <f t="shared" si="12"/>
        <v>0</v>
      </c>
      <c r="H54" s="35"/>
      <c r="I54" s="55"/>
      <c r="J54" s="71"/>
      <c r="L54" s="9">
        <f t="shared" si="7"/>
        <v>0</v>
      </c>
      <c r="M54" s="20">
        <f t="shared" si="8"/>
        <v>0</v>
      </c>
      <c r="N54" s="21">
        <f t="shared" si="9"/>
        <v>0</v>
      </c>
      <c r="O54" s="9">
        <f t="shared" si="10"/>
        <v>0</v>
      </c>
      <c r="P54" s="81">
        <f>IF(Acres!$D$5="Yes",SUMIF(Acres!$C$60:$C$103,A54,Acres!$AS$60:$AS$103),0)</f>
        <v>0</v>
      </c>
      <c r="Q54" s="82">
        <f t="shared" si="11"/>
        <v>0</v>
      </c>
    </row>
    <row r="55" spans="1:17" ht="15" x14ac:dyDescent="0.25">
      <c r="A55" s="23"/>
      <c r="B55" s="22"/>
      <c r="C55" s="31"/>
      <c r="D55" s="55"/>
      <c r="E55" s="19"/>
      <c r="F55" s="35"/>
      <c r="G55" s="9">
        <f t="shared" si="12"/>
        <v>0</v>
      </c>
      <c r="H55" s="35"/>
      <c r="I55" s="55"/>
      <c r="J55" s="71"/>
      <c r="L55" s="9">
        <f t="shared" si="7"/>
        <v>0</v>
      </c>
      <c r="M55" s="20">
        <f t="shared" si="8"/>
        <v>0</v>
      </c>
      <c r="N55" s="21">
        <f t="shared" si="9"/>
        <v>0</v>
      </c>
      <c r="O55" s="9">
        <f t="shared" si="10"/>
        <v>0</v>
      </c>
      <c r="P55" s="81">
        <f>IF(Acres!$D$5="Yes",SUMIF(Acres!$C$60:$C$103,A55,Acres!$AS$60:$AS$103),0)</f>
        <v>0</v>
      </c>
      <c r="Q55" s="82">
        <f t="shared" si="11"/>
        <v>0</v>
      </c>
    </row>
    <row r="56" spans="1:17" ht="15" x14ac:dyDescent="0.25">
      <c r="A56" s="23"/>
      <c r="B56" s="22"/>
      <c r="C56" s="31"/>
      <c r="D56" s="55"/>
      <c r="E56" s="19"/>
      <c r="F56" s="35"/>
      <c r="G56" s="9">
        <f t="shared" si="12"/>
        <v>0</v>
      </c>
      <c r="H56" s="35"/>
      <c r="I56" s="55"/>
      <c r="J56" s="71"/>
      <c r="L56" s="9">
        <f t="shared" si="7"/>
        <v>0</v>
      </c>
      <c r="M56" s="20">
        <f t="shared" si="8"/>
        <v>0</v>
      </c>
      <c r="N56" s="21">
        <f t="shared" si="9"/>
        <v>0</v>
      </c>
      <c r="O56" s="9">
        <f t="shared" si="10"/>
        <v>0</v>
      </c>
      <c r="P56" s="81">
        <f>IF(Acres!$D$5="Yes",SUMIF(Acres!$C$60:$C$103,A56,Acres!$AS$60:$AS$103),0)</f>
        <v>0</v>
      </c>
      <c r="Q56" s="82">
        <f t="shared" si="11"/>
        <v>0</v>
      </c>
    </row>
    <row r="57" spans="1:17" ht="15" x14ac:dyDescent="0.25">
      <c r="A57" s="23"/>
      <c r="B57" s="22"/>
      <c r="C57" s="31"/>
      <c r="D57" s="55"/>
      <c r="E57" s="19"/>
      <c r="F57" s="35"/>
      <c r="G57" s="9">
        <f t="shared" si="12"/>
        <v>0</v>
      </c>
      <c r="H57" s="35"/>
      <c r="I57" s="55"/>
      <c r="J57" s="71"/>
      <c r="L57" s="9">
        <f t="shared" si="7"/>
        <v>0</v>
      </c>
      <c r="M57" s="20">
        <f t="shared" si="8"/>
        <v>0</v>
      </c>
      <c r="N57" s="21">
        <f t="shared" si="9"/>
        <v>0</v>
      </c>
      <c r="O57" s="9">
        <f t="shared" si="10"/>
        <v>0</v>
      </c>
      <c r="P57" s="81">
        <f>IF(Acres!$D$5="Yes",SUMIF(Acres!$C$60:$C$103,A57,Acres!$AS$60:$AS$103),0)</f>
        <v>0</v>
      </c>
      <c r="Q57" s="82">
        <f t="shared" si="11"/>
        <v>0</v>
      </c>
    </row>
    <row r="58" spans="1:17" ht="15" x14ac:dyDescent="0.25">
      <c r="A58" s="23"/>
      <c r="B58" s="22"/>
      <c r="C58" s="31"/>
      <c r="D58" s="55"/>
      <c r="E58" s="19"/>
      <c r="F58" s="35"/>
      <c r="G58" s="9">
        <f t="shared" si="12"/>
        <v>0</v>
      </c>
      <c r="H58" s="35"/>
      <c r="I58" s="55"/>
      <c r="J58" s="71"/>
      <c r="L58" s="9">
        <f t="shared" si="7"/>
        <v>0</v>
      </c>
      <c r="M58" s="20">
        <f t="shared" si="8"/>
        <v>0</v>
      </c>
      <c r="N58" s="21">
        <f t="shared" si="9"/>
        <v>0</v>
      </c>
      <c r="O58" s="9">
        <f t="shared" si="10"/>
        <v>0</v>
      </c>
      <c r="P58" s="81">
        <f>IF(Acres!$D$5="Yes",SUMIF(Acres!$C$60:$C$103,A58,Acres!$AS$60:$AS$103),0)</f>
        <v>0</v>
      </c>
      <c r="Q58" s="82">
        <f t="shared" si="11"/>
        <v>0</v>
      </c>
    </row>
    <row r="59" spans="1:17" ht="15" x14ac:dyDescent="0.25">
      <c r="A59" s="23"/>
      <c r="B59" s="22"/>
      <c r="C59" s="31"/>
      <c r="D59" s="55"/>
      <c r="E59" s="19"/>
      <c r="F59" s="35"/>
      <c r="G59" s="9">
        <f t="shared" si="12"/>
        <v>0</v>
      </c>
      <c r="H59" s="35"/>
      <c r="I59" s="55"/>
      <c r="J59" s="71"/>
      <c r="L59" s="9">
        <f t="shared" si="7"/>
        <v>0</v>
      </c>
      <c r="M59" s="20">
        <f t="shared" si="8"/>
        <v>0</v>
      </c>
      <c r="N59" s="21">
        <f t="shared" si="9"/>
        <v>0</v>
      </c>
      <c r="O59" s="9">
        <f t="shared" si="10"/>
        <v>0</v>
      </c>
      <c r="P59" s="81">
        <f>IF(Acres!$D$5="Yes",SUMIF(Acres!$C$60:$C$103,A59,Acres!$AS$60:$AS$103),0)</f>
        <v>0</v>
      </c>
      <c r="Q59" s="82">
        <f t="shared" si="11"/>
        <v>0</v>
      </c>
    </row>
    <row r="60" spans="1:17" ht="15" x14ac:dyDescent="0.25">
      <c r="A60" s="23"/>
      <c r="B60" s="22"/>
      <c r="C60" s="31"/>
      <c r="D60" s="55"/>
      <c r="E60" s="19"/>
      <c r="F60" s="35"/>
      <c r="G60" s="9">
        <f t="shared" si="12"/>
        <v>0</v>
      </c>
      <c r="H60" s="35"/>
      <c r="I60" s="55"/>
      <c r="J60" s="71"/>
      <c r="L60" s="9">
        <f t="shared" si="7"/>
        <v>0</v>
      </c>
      <c r="M60" s="20">
        <f t="shared" si="8"/>
        <v>0</v>
      </c>
      <c r="N60" s="21">
        <f t="shared" si="9"/>
        <v>0</v>
      </c>
      <c r="O60" s="9">
        <f t="shared" si="10"/>
        <v>0</v>
      </c>
      <c r="P60" s="81">
        <f>IF(Acres!$D$5="Yes",SUMIF(Acres!$C$60:$C$103,A60,Acres!$AS$60:$AS$103),0)</f>
        <v>0</v>
      </c>
      <c r="Q60" s="82">
        <f t="shared" si="11"/>
        <v>0</v>
      </c>
    </row>
    <row r="61" spans="1:17" ht="15" x14ac:dyDescent="0.25">
      <c r="A61" s="23"/>
      <c r="B61" s="22"/>
      <c r="C61" s="31"/>
      <c r="D61" s="55"/>
      <c r="E61" s="19"/>
      <c r="F61" s="35"/>
      <c r="G61" s="9">
        <f t="shared" si="12"/>
        <v>0</v>
      </c>
      <c r="H61" s="35"/>
      <c r="I61" s="55"/>
      <c r="J61" s="71"/>
      <c r="L61" s="9">
        <f t="shared" si="7"/>
        <v>0</v>
      </c>
      <c r="M61" s="20">
        <f t="shared" si="8"/>
        <v>0</v>
      </c>
      <c r="N61" s="21">
        <f t="shared" si="9"/>
        <v>0</v>
      </c>
      <c r="O61" s="9">
        <f t="shared" si="10"/>
        <v>0</v>
      </c>
      <c r="P61" s="81">
        <f>IF(Acres!$D$5="Yes",SUMIF(Acres!$C$60:$C$103,A61,Acres!$AS$60:$AS$103),0)</f>
        <v>0</v>
      </c>
      <c r="Q61" s="82">
        <f t="shared" si="11"/>
        <v>0</v>
      </c>
    </row>
    <row r="62" spans="1:17" ht="15" x14ac:dyDescent="0.25">
      <c r="A62" s="23"/>
      <c r="B62" s="22"/>
      <c r="C62" s="31"/>
      <c r="D62" s="55"/>
      <c r="E62" s="19"/>
      <c r="F62" s="35"/>
      <c r="G62" s="9">
        <f t="shared" si="12"/>
        <v>0</v>
      </c>
      <c r="H62" s="35"/>
      <c r="I62" s="55"/>
      <c r="J62" s="71"/>
      <c r="L62" s="9">
        <f t="shared" si="7"/>
        <v>0</v>
      </c>
      <c r="M62" s="20">
        <f t="shared" si="8"/>
        <v>0</v>
      </c>
      <c r="N62" s="21">
        <f t="shared" si="9"/>
        <v>0</v>
      </c>
      <c r="O62" s="9">
        <f t="shared" si="10"/>
        <v>0</v>
      </c>
      <c r="P62" s="81">
        <f>IF(Acres!$D$5="Yes",SUMIF(Acres!$C$60:$C$103,A62,Acres!$AS$60:$AS$103),0)</f>
        <v>0</v>
      </c>
      <c r="Q62" s="82">
        <f t="shared" si="11"/>
        <v>0</v>
      </c>
    </row>
    <row r="63" spans="1:17" ht="15" x14ac:dyDescent="0.25">
      <c r="A63" s="23"/>
      <c r="B63" s="22"/>
      <c r="C63" s="31"/>
      <c r="D63" s="55"/>
      <c r="E63" s="19"/>
      <c r="F63" s="35"/>
      <c r="G63" s="9">
        <f t="shared" si="12"/>
        <v>0</v>
      </c>
      <c r="H63" s="35"/>
      <c r="I63" s="55"/>
      <c r="J63" s="71"/>
      <c r="L63" s="9">
        <f t="shared" si="7"/>
        <v>0</v>
      </c>
      <c r="M63" s="20">
        <f t="shared" si="8"/>
        <v>0</v>
      </c>
      <c r="N63" s="21">
        <f t="shared" si="9"/>
        <v>0</v>
      </c>
      <c r="O63" s="9">
        <f t="shared" si="10"/>
        <v>0</v>
      </c>
      <c r="P63" s="81">
        <f>IF(Acres!$D$5="Yes",SUMIF(Acres!$C$60:$C$103,A63,Acres!$AS$60:$AS$103),0)</f>
        <v>0</v>
      </c>
      <c r="Q63" s="82">
        <f t="shared" si="11"/>
        <v>0</v>
      </c>
    </row>
    <row r="64" spans="1:17" ht="15" x14ac:dyDescent="0.25">
      <c r="A64" s="23"/>
      <c r="B64" s="22"/>
      <c r="C64" s="31"/>
      <c r="D64" s="55"/>
      <c r="E64" s="19"/>
      <c r="F64" s="35"/>
      <c r="G64" s="9">
        <f t="shared" si="12"/>
        <v>0</v>
      </c>
      <c r="H64" s="35"/>
      <c r="I64" s="55"/>
      <c r="J64" s="71"/>
      <c r="L64" s="9">
        <f t="shared" si="7"/>
        <v>0</v>
      </c>
      <c r="M64" s="20">
        <f t="shared" si="8"/>
        <v>0</v>
      </c>
      <c r="N64" s="21">
        <f t="shared" si="9"/>
        <v>0</v>
      </c>
      <c r="O64" s="9">
        <f t="shared" si="10"/>
        <v>0</v>
      </c>
      <c r="P64" s="81">
        <f>IF(Acres!$D$5="Yes",SUMIF(Acres!$C$60:$C$103,A64,Acres!$AS$60:$AS$103),0)</f>
        <v>0</v>
      </c>
      <c r="Q64" s="82">
        <f t="shared" si="11"/>
        <v>0</v>
      </c>
    </row>
    <row r="65" spans="1:17" ht="15" x14ac:dyDescent="0.25">
      <c r="A65" s="23"/>
      <c r="B65" s="22"/>
      <c r="C65" s="31"/>
      <c r="D65" s="55"/>
      <c r="E65" s="19"/>
      <c r="F65" s="35"/>
      <c r="G65" s="9">
        <f t="shared" si="12"/>
        <v>0</v>
      </c>
      <c r="H65" s="35"/>
      <c r="I65" s="55"/>
      <c r="J65" s="71"/>
      <c r="L65" s="9">
        <f t="shared" si="7"/>
        <v>0</v>
      </c>
      <c r="M65" s="20">
        <f t="shared" si="8"/>
        <v>0</v>
      </c>
      <c r="N65" s="21">
        <f t="shared" si="9"/>
        <v>0</v>
      </c>
      <c r="O65" s="9">
        <f t="shared" si="10"/>
        <v>0</v>
      </c>
      <c r="P65" s="81">
        <f>IF(Acres!$D$5="Yes",SUMIF(Acres!$C$60:$C$103,A65,Acres!$AS$60:$AS$103),0)</f>
        <v>0</v>
      </c>
      <c r="Q65" s="82">
        <f t="shared" si="11"/>
        <v>0</v>
      </c>
    </row>
    <row r="66" spans="1:17" ht="15" x14ac:dyDescent="0.25">
      <c r="A66" s="23"/>
      <c r="B66" s="22"/>
      <c r="C66" s="31"/>
      <c r="D66" s="55"/>
      <c r="E66" s="19"/>
      <c r="F66" s="35"/>
      <c r="G66" s="9">
        <f t="shared" si="12"/>
        <v>0</v>
      </c>
      <c r="H66" s="35"/>
      <c r="I66" s="55"/>
      <c r="J66" s="71"/>
      <c r="L66" s="9">
        <f t="shared" si="7"/>
        <v>0</v>
      </c>
      <c r="M66" s="20">
        <f t="shared" si="8"/>
        <v>0</v>
      </c>
      <c r="N66" s="21">
        <f t="shared" si="9"/>
        <v>0</v>
      </c>
      <c r="O66" s="9">
        <f t="shared" si="10"/>
        <v>0</v>
      </c>
      <c r="P66" s="81">
        <f>IF(Acres!$D$5="Yes",SUMIF(Acres!$C$60:$C$103,A66,Acres!$AS$60:$AS$103),0)</f>
        <v>0</v>
      </c>
      <c r="Q66" s="82">
        <f t="shared" si="11"/>
        <v>0</v>
      </c>
    </row>
    <row r="67" spans="1:17" ht="15" x14ac:dyDescent="0.25">
      <c r="A67" s="23"/>
      <c r="B67" s="22"/>
      <c r="C67" s="31"/>
      <c r="D67" s="55"/>
      <c r="E67" s="19"/>
      <c r="F67" s="35"/>
      <c r="G67" s="9">
        <f t="shared" si="12"/>
        <v>0</v>
      </c>
      <c r="H67" s="35"/>
      <c r="I67" s="55"/>
      <c r="J67" s="71"/>
      <c r="L67" s="9">
        <f t="shared" si="7"/>
        <v>0</v>
      </c>
      <c r="M67" s="20">
        <f t="shared" si="8"/>
        <v>0</v>
      </c>
      <c r="N67" s="21">
        <f t="shared" si="9"/>
        <v>0</v>
      </c>
      <c r="O67" s="9">
        <f t="shared" si="10"/>
        <v>0</v>
      </c>
      <c r="P67" s="81">
        <f>IF(Acres!$D$5="Yes",SUMIF(Acres!$C$60:$C$103,A67,Acres!$AS$60:$AS$103),0)</f>
        <v>0</v>
      </c>
      <c r="Q67" s="82">
        <f t="shared" si="11"/>
        <v>0</v>
      </c>
    </row>
    <row r="68" spans="1:17" ht="15" x14ac:dyDescent="0.25">
      <c r="A68" s="23"/>
      <c r="B68" s="22"/>
      <c r="C68" s="31"/>
      <c r="D68" s="55"/>
      <c r="E68" s="19"/>
      <c r="F68" s="35"/>
      <c r="G68" s="9">
        <f t="shared" si="12"/>
        <v>0</v>
      </c>
      <c r="H68" s="35"/>
      <c r="I68" s="55"/>
      <c r="J68" s="71"/>
      <c r="L68" s="9">
        <f t="shared" si="7"/>
        <v>0</v>
      </c>
      <c r="M68" s="20">
        <f t="shared" si="8"/>
        <v>0</v>
      </c>
      <c r="N68" s="21">
        <f t="shared" si="9"/>
        <v>0</v>
      </c>
      <c r="O68" s="9">
        <f t="shared" si="10"/>
        <v>0</v>
      </c>
      <c r="P68" s="81">
        <f>IF(Acres!$D$5="Yes",SUMIF(Acres!$C$60:$C$103,A68,Acres!$AS$60:$AS$103),0)</f>
        <v>0</v>
      </c>
      <c r="Q68" s="82">
        <f t="shared" si="11"/>
        <v>0</v>
      </c>
    </row>
    <row r="69" spans="1:17" ht="15.75" thickBot="1" x14ac:dyDescent="0.3">
      <c r="A69" s="23"/>
      <c r="B69" s="22"/>
      <c r="C69" s="31"/>
      <c r="D69" s="55"/>
      <c r="E69" s="19"/>
      <c r="F69" s="35"/>
      <c r="G69" s="9">
        <f t="shared" si="12"/>
        <v>0</v>
      </c>
      <c r="H69" s="35"/>
      <c r="I69" s="55"/>
      <c r="J69" s="71"/>
      <c r="L69" s="9">
        <f t="shared" si="7"/>
        <v>0</v>
      </c>
      <c r="M69" s="20">
        <f t="shared" si="8"/>
        <v>0</v>
      </c>
      <c r="N69" s="21">
        <f t="shared" si="9"/>
        <v>0</v>
      </c>
      <c r="O69" s="9">
        <f t="shared" si="10"/>
        <v>0</v>
      </c>
      <c r="P69" s="81">
        <f>IF(Acres!$D$5="Yes",SUMIF(Acres!$C$60:$C$103,A69,Acres!$AS$60:$AS$103),0)</f>
        <v>0</v>
      </c>
      <c r="Q69" s="82">
        <f t="shared" si="11"/>
        <v>0</v>
      </c>
    </row>
    <row r="70" spans="1:17" ht="15.75" thickBot="1" x14ac:dyDescent="0.3">
      <c r="A70" s="24" t="s">
        <v>9</v>
      </c>
      <c r="B70" s="25"/>
      <c r="C70" s="26">
        <f>SUM(C37:C69)</f>
        <v>0</v>
      </c>
      <c r="D70" s="26"/>
      <c r="E70" s="26"/>
      <c r="F70" s="26"/>
      <c r="G70" s="10">
        <f>SUM(G37:G69)</f>
        <v>0</v>
      </c>
      <c r="H70" s="11"/>
      <c r="I70" s="41"/>
      <c r="J70" s="41"/>
      <c r="L70" s="11">
        <f>SUM(L37:L69)</f>
        <v>0</v>
      </c>
      <c r="M70" s="10">
        <f>SUM(M37:M69)</f>
        <v>0</v>
      </c>
      <c r="N70" s="26">
        <f>SUM(N37:N69)</f>
        <v>0</v>
      </c>
      <c r="O70" s="10">
        <f>SUM(O37:O69)</f>
        <v>0</v>
      </c>
    </row>
    <row r="71" spans="1:17" ht="15.75" thickBot="1" x14ac:dyDescent="0.3">
      <c r="A71" s="27"/>
      <c r="B71" s="28"/>
      <c r="C71" s="29"/>
      <c r="D71" s="29"/>
      <c r="E71" s="29"/>
      <c r="F71" s="29"/>
      <c r="G71" s="13"/>
      <c r="H71" s="13"/>
      <c r="I71" s="29"/>
      <c r="J71" s="29"/>
      <c r="L71" s="13"/>
      <c r="M71" s="13"/>
      <c r="N71" s="29"/>
      <c r="O71" s="13"/>
    </row>
    <row r="72" spans="1:17" ht="52.5" thickBot="1" x14ac:dyDescent="0.3">
      <c r="A72" s="27"/>
      <c r="B72" s="28"/>
      <c r="C72" s="101" t="s">
        <v>8</v>
      </c>
      <c r="G72" s="101" t="s">
        <v>87</v>
      </c>
      <c r="L72" s="101" t="s">
        <v>109</v>
      </c>
      <c r="M72" s="102" t="s">
        <v>106</v>
      </c>
      <c r="N72" s="101" t="s">
        <v>108</v>
      </c>
      <c r="O72" s="101" t="s">
        <v>107</v>
      </c>
    </row>
    <row r="73" spans="1:17" ht="16.5" thickBot="1" x14ac:dyDescent="0.3">
      <c r="A73" s="103" t="s">
        <v>150</v>
      </c>
      <c r="B73" s="104"/>
      <c r="C73" s="105">
        <f>+C24+C70</f>
        <v>0</v>
      </c>
      <c r="D73" s="104"/>
      <c r="E73" s="104"/>
      <c r="F73" s="104"/>
      <c r="G73" s="105">
        <f>+G24+G70</f>
        <v>0</v>
      </c>
      <c r="H73" s="104"/>
      <c r="I73" s="104"/>
      <c r="J73" s="104"/>
      <c r="K73" s="104"/>
      <c r="L73" s="105">
        <f t="shared" ref="L73:O73" si="13">+L24+L70</f>
        <v>0</v>
      </c>
      <c r="M73" s="105">
        <f t="shared" si="13"/>
        <v>0</v>
      </c>
      <c r="N73" s="105">
        <f t="shared" si="13"/>
        <v>0</v>
      </c>
      <c r="O73" s="105">
        <f t="shared" si="13"/>
        <v>0</v>
      </c>
    </row>
  </sheetData>
  <sheetProtection sheet="1" objects="1" scenarios="1"/>
  <sortState ref="A15:B41">
    <sortCondition ref="A15:A41"/>
  </sortState>
  <dataValidations count="1">
    <dataValidation type="list" allowBlank="1" showInputMessage="1" showErrorMessage="1" sqref="K9:K23">
      <formula1>"Diesel,Gasoline"</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2">
    <tabColor rgb="FF92D050"/>
    <pageSetUpPr fitToPage="1"/>
  </sheetPr>
  <dimension ref="A1:AM229"/>
  <sheetViews>
    <sheetView workbookViewId="0">
      <pane xSplit="3" ySplit="18" topLeftCell="D19" activePane="bottomRight" state="frozen"/>
      <selection pane="topRight" activeCell="D1" sqref="D1"/>
      <selection pane="bottomLeft" activeCell="A21" sqref="A21"/>
      <selection pane="bottomRight" activeCell="B6" sqref="B6"/>
    </sheetView>
  </sheetViews>
  <sheetFormatPr defaultColWidth="9.140625" defaultRowHeight="12.75" x14ac:dyDescent="0.2"/>
  <cols>
    <col min="1" max="1" width="23.140625" style="1" customWidth="1"/>
    <col min="2" max="2" width="20.7109375" style="1" customWidth="1"/>
    <col min="3" max="3" width="16.5703125" style="1" customWidth="1"/>
    <col min="4" max="4" width="12.85546875" style="1" customWidth="1"/>
    <col min="5" max="5" width="12.42578125" style="1" customWidth="1"/>
    <col min="6" max="6" width="11" style="1" customWidth="1"/>
    <col min="7" max="7" width="11.7109375" style="1" customWidth="1"/>
    <col min="8" max="8" width="15.28515625" style="1" customWidth="1"/>
    <col min="9" max="9" width="14.7109375" style="1" customWidth="1"/>
    <col min="10" max="10" width="12.28515625" style="1" customWidth="1"/>
    <col min="11" max="11" width="12.42578125" style="1" customWidth="1"/>
    <col min="12" max="12" width="11.5703125" style="1" customWidth="1"/>
    <col min="13" max="13" width="9.5703125" style="1" customWidth="1"/>
    <col min="14" max="14" width="8.5703125" style="1" customWidth="1"/>
    <col min="15" max="15" width="11.85546875" style="1" customWidth="1"/>
    <col min="16" max="16" width="12" style="1" bestFit="1" customWidth="1"/>
    <col min="17" max="17" width="10.28515625" style="1" bestFit="1" customWidth="1"/>
    <col min="18" max="18" width="9.140625" style="1"/>
    <col min="19" max="19" width="11" style="1" customWidth="1"/>
    <col min="20" max="20" width="11.140625" style="1" customWidth="1"/>
    <col min="21" max="21" width="11.5703125" style="1" customWidth="1"/>
    <col min="22" max="22" width="12.85546875" style="1" customWidth="1"/>
    <col min="23" max="23" width="15.42578125" style="1" customWidth="1"/>
    <col min="24" max="24" width="14.5703125" style="1" customWidth="1"/>
    <col min="25" max="25" width="13.7109375" style="1" customWidth="1"/>
    <col min="26" max="26" width="11" style="1" customWidth="1"/>
    <col min="27" max="27" width="10.28515625" style="1" customWidth="1"/>
    <col min="28" max="28" width="12.140625" style="1" customWidth="1"/>
    <col min="29" max="29" width="12" style="1" customWidth="1"/>
    <col min="30" max="30" width="13.42578125" style="1" customWidth="1"/>
    <col min="31" max="31" width="12.140625" style="1" customWidth="1"/>
    <col min="32" max="32" width="10.28515625" style="1" customWidth="1"/>
    <col min="33" max="33" width="8.7109375" style="1" customWidth="1"/>
    <col min="34" max="34" width="10.5703125" style="1" customWidth="1"/>
    <col min="35" max="35" width="12.7109375" style="1" customWidth="1"/>
    <col min="36" max="36" width="12.42578125" style="1" customWidth="1"/>
    <col min="37" max="39" width="9.5703125" style="1" customWidth="1"/>
    <col min="40" max="40" width="9.85546875" style="1" customWidth="1"/>
    <col min="41" max="16384" width="9.140625" style="1"/>
  </cols>
  <sheetData>
    <row r="1" spans="1:31" ht="18" x14ac:dyDescent="0.25">
      <c r="A1" s="98" t="s">
        <v>38</v>
      </c>
    </row>
    <row r="2" spans="1:31" x14ac:dyDescent="0.2">
      <c r="A2" s="38" t="s">
        <v>164</v>
      </c>
    </row>
    <row r="3" spans="1:31" x14ac:dyDescent="0.2">
      <c r="A3" s="38" t="s">
        <v>142</v>
      </c>
    </row>
    <row r="4" spans="1:31" x14ac:dyDescent="0.2">
      <c r="A4" s="38" t="s">
        <v>140</v>
      </c>
    </row>
    <row r="5" spans="1:31" x14ac:dyDescent="0.2">
      <c r="A5" s="38" t="s">
        <v>141</v>
      </c>
    </row>
    <row r="6" spans="1:31" x14ac:dyDescent="0.2">
      <c r="A6" s="38"/>
      <c r="B6" s="68"/>
    </row>
    <row r="7" spans="1:31" x14ac:dyDescent="0.2">
      <c r="A7" s="12" t="s">
        <v>7</v>
      </c>
      <c r="B7" s="12" t="s">
        <v>22</v>
      </c>
      <c r="C7" s="12" t="s">
        <v>0</v>
      </c>
      <c r="D7" s="38" t="s">
        <v>88</v>
      </c>
      <c r="G7" s="12"/>
    </row>
    <row r="8" spans="1:31" x14ac:dyDescent="0.2">
      <c r="A8" s="33" t="s">
        <v>14</v>
      </c>
      <c r="B8" s="87"/>
      <c r="C8" s="67" t="s">
        <v>17</v>
      </c>
      <c r="D8" s="38" t="s">
        <v>89</v>
      </c>
      <c r="G8" s="12"/>
    </row>
    <row r="9" spans="1:31" x14ac:dyDescent="0.2">
      <c r="A9" s="33" t="s">
        <v>5</v>
      </c>
      <c r="B9" s="87"/>
      <c r="C9" s="67" t="s">
        <v>17</v>
      </c>
      <c r="D9" s="38" t="s">
        <v>89</v>
      </c>
      <c r="G9" s="12"/>
    </row>
    <row r="10" spans="1:31" x14ac:dyDescent="0.2">
      <c r="A10" s="33" t="s">
        <v>166</v>
      </c>
      <c r="B10" s="40"/>
      <c r="C10" s="32" t="s">
        <v>3</v>
      </c>
      <c r="D10" s="38" t="s">
        <v>165</v>
      </c>
    </row>
    <row r="11" spans="1:31" x14ac:dyDescent="0.2">
      <c r="A11" s="33" t="s">
        <v>167</v>
      </c>
      <c r="B11" s="40"/>
      <c r="C11" s="32" t="s">
        <v>3</v>
      </c>
      <c r="D11" s="38" t="s">
        <v>97</v>
      </c>
    </row>
    <row r="12" spans="1:31" x14ac:dyDescent="0.2">
      <c r="A12" s="33" t="s">
        <v>98</v>
      </c>
      <c r="B12" s="87"/>
      <c r="C12" s="67" t="s">
        <v>12</v>
      </c>
      <c r="D12" s="38" t="s">
        <v>168</v>
      </c>
    </row>
    <row r="13" spans="1:31" x14ac:dyDescent="0.2">
      <c r="A13" s="33" t="s">
        <v>90</v>
      </c>
      <c r="B13" s="87"/>
      <c r="C13" s="67" t="s">
        <v>12</v>
      </c>
      <c r="D13" s="38" t="s">
        <v>99</v>
      </c>
    </row>
    <row r="14" spans="1:31" x14ac:dyDescent="0.2">
      <c r="B14" s="38"/>
    </row>
    <row r="15" spans="1:31" x14ac:dyDescent="0.2">
      <c r="A15" s="49"/>
      <c r="B15" s="38"/>
      <c r="C15" s="38"/>
      <c r="D15" s="38"/>
      <c r="E15" s="38"/>
      <c r="F15" s="48"/>
      <c r="G15" s="48"/>
      <c r="H15" s="38"/>
      <c r="I15" s="48"/>
      <c r="J15" s="48"/>
      <c r="K15" s="48"/>
      <c r="L15" s="48"/>
      <c r="M15" s="48"/>
      <c r="N15" s="48"/>
      <c r="O15" s="48"/>
      <c r="P15" s="48"/>
      <c r="Q15" s="48"/>
      <c r="R15" s="48"/>
      <c r="S15" s="48"/>
      <c r="T15" s="48"/>
      <c r="U15" s="48"/>
    </row>
    <row r="16" spans="1:31" ht="13.5" thickBot="1" x14ac:dyDescent="0.25">
      <c r="A16" s="49"/>
      <c r="B16" s="49"/>
      <c r="C16" s="49"/>
      <c r="D16" s="49"/>
      <c r="E16" s="49"/>
      <c r="F16" s="49"/>
      <c r="G16" s="49"/>
      <c r="H16" s="49"/>
      <c r="I16" s="48"/>
      <c r="J16" s="48"/>
      <c r="M16" s="38" t="s">
        <v>138</v>
      </c>
      <c r="AA16" s="38" t="s">
        <v>139</v>
      </c>
      <c r="AE16"/>
    </row>
    <row r="17" spans="1:39" ht="13.5" thickTop="1" x14ac:dyDescent="0.2">
      <c r="A17" s="112" t="s">
        <v>153</v>
      </c>
      <c r="B17" s="112" t="s">
        <v>154</v>
      </c>
      <c r="C17" s="114" t="s">
        <v>155</v>
      </c>
      <c r="D17" s="112" t="s">
        <v>156</v>
      </c>
      <c r="E17" s="51" t="s">
        <v>25</v>
      </c>
      <c r="F17" s="116" t="s">
        <v>157</v>
      </c>
      <c r="G17" s="116" t="s">
        <v>187</v>
      </c>
      <c r="H17" s="51" t="s">
        <v>100</v>
      </c>
      <c r="I17" s="112" t="s">
        <v>158</v>
      </c>
      <c r="J17" s="112" t="s">
        <v>188</v>
      </c>
      <c r="K17" s="114" t="s">
        <v>92</v>
      </c>
      <c r="L17" s="51" t="s">
        <v>11</v>
      </c>
      <c r="M17" s="50" t="s">
        <v>4</v>
      </c>
      <c r="N17" s="50" t="s">
        <v>5</v>
      </c>
      <c r="O17" s="51" t="s">
        <v>91</v>
      </c>
      <c r="P17" s="51" t="s">
        <v>92</v>
      </c>
      <c r="Q17" s="51" t="s">
        <v>26</v>
      </c>
      <c r="R17" s="51" t="s">
        <v>15</v>
      </c>
      <c r="S17" s="51" t="s">
        <v>6</v>
      </c>
      <c r="T17" s="51" t="s">
        <v>1</v>
      </c>
      <c r="U17" s="51" t="s">
        <v>26</v>
      </c>
      <c r="V17" s="51" t="s">
        <v>15</v>
      </c>
      <c r="W17" s="51" t="s">
        <v>26</v>
      </c>
      <c r="X17" s="51" t="s">
        <v>15</v>
      </c>
      <c r="Y17" s="51" t="s">
        <v>35</v>
      </c>
      <c r="Z17" s="51" t="s">
        <v>34</v>
      </c>
      <c r="AA17" s="50" t="s">
        <v>4</v>
      </c>
      <c r="AB17" s="50" t="s">
        <v>5</v>
      </c>
      <c r="AC17" s="51" t="s">
        <v>91</v>
      </c>
      <c r="AD17" s="51" t="s">
        <v>92</v>
      </c>
      <c r="AE17" s="50" t="s">
        <v>11</v>
      </c>
      <c r="AF17" s="50" t="s">
        <v>2</v>
      </c>
      <c r="AG17" s="51" t="s">
        <v>31</v>
      </c>
      <c r="AH17" s="51" t="s">
        <v>25</v>
      </c>
      <c r="AI17" s="51" t="s">
        <v>26</v>
      </c>
      <c r="AJ17" s="51" t="s">
        <v>15</v>
      </c>
      <c r="AK17" s="51" t="s">
        <v>26</v>
      </c>
      <c r="AL17" s="51" t="s">
        <v>15</v>
      </c>
      <c r="AM17" s="51" t="s">
        <v>37</v>
      </c>
    </row>
    <row r="18" spans="1:39" ht="13.5" thickBot="1" x14ac:dyDescent="0.25">
      <c r="A18" s="113"/>
      <c r="B18" s="113"/>
      <c r="C18" s="115"/>
      <c r="D18" s="113"/>
      <c r="E18" s="53" t="s">
        <v>24</v>
      </c>
      <c r="F18" s="113"/>
      <c r="G18" s="113"/>
      <c r="H18" s="53" t="s">
        <v>101</v>
      </c>
      <c r="I18" s="113"/>
      <c r="J18" s="113"/>
      <c r="K18" s="115"/>
      <c r="L18" s="53" t="s">
        <v>21</v>
      </c>
      <c r="M18" s="53" t="s">
        <v>19</v>
      </c>
      <c r="N18" s="52" t="s">
        <v>19</v>
      </c>
      <c r="O18" s="52" t="s">
        <v>19</v>
      </c>
      <c r="P18" s="52" t="s">
        <v>19</v>
      </c>
      <c r="Q18" s="53" t="s">
        <v>29</v>
      </c>
      <c r="R18" s="53" t="s">
        <v>29</v>
      </c>
      <c r="S18" s="53" t="s">
        <v>19</v>
      </c>
      <c r="T18" s="53" t="s">
        <v>33</v>
      </c>
      <c r="U18" s="53" t="s">
        <v>23</v>
      </c>
      <c r="V18" s="53" t="s">
        <v>23</v>
      </c>
      <c r="W18" s="53" t="s">
        <v>32</v>
      </c>
      <c r="X18" s="53" t="s">
        <v>32</v>
      </c>
      <c r="Y18" s="53" t="s">
        <v>36</v>
      </c>
      <c r="Z18" s="53" t="s">
        <v>19</v>
      </c>
      <c r="AA18" s="52" t="s">
        <v>13</v>
      </c>
      <c r="AB18" s="52" t="s">
        <v>13</v>
      </c>
      <c r="AC18" s="52" t="s">
        <v>13</v>
      </c>
      <c r="AD18" s="52" t="s">
        <v>13</v>
      </c>
      <c r="AE18" s="52" t="s">
        <v>6</v>
      </c>
      <c r="AF18" s="52" t="s">
        <v>6</v>
      </c>
      <c r="AG18" s="53" t="s">
        <v>6</v>
      </c>
      <c r="AH18" s="53" t="s">
        <v>28</v>
      </c>
      <c r="AI18" s="53" t="s">
        <v>27</v>
      </c>
      <c r="AJ18" s="53" t="s">
        <v>27</v>
      </c>
      <c r="AK18" s="53" t="s">
        <v>30</v>
      </c>
      <c r="AL18" s="53" t="s">
        <v>30</v>
      </c>
      <c r="AM18" s="53" t="s">
        <v>30</v>
      </c>
    </row>
    <row r="19" spans="1:39" ht="13.5" thickTop="1" x14ac:dyDescent="0.2">
      <c r="A19" s="34" t="s">
        <v>18</v>
      </c>
      <c r="B19" s="34"/>
      <c r="C19" s="34"/>
      <c r="D19" s="43">
        <v>0</v>
      </c>
      <c r="E19" s="106">
        <f t="shared" ref="E19:E62" si="0">IF(ISBLANK(B19),0,LOOKUP(B19,SelfProp,WidthSelf))+IF(ISBLANK(C19),0,LOOKUP(C19,Implements,WidthImp))</f>
        <v>0</v>
      </c>
      <c r="F19" s="73">
        <v>0</v>
      </c>
      <c r="G19" s="74">
        <v>1.1000000000000001</v>
      </c>
      <c r="H19" s="107">
        <f>IF(D19=0,+E19*F19*5280/43560/G19,D19)</f>
        <v>0</v>
      </c>
      <c r="I19" s="34">
        <v>0</v>
      </c>
      <c r="J19" s="40">
        <v>1</v>
      </c>
      <c r="K19" s="40"/>
      <c r="L19" s="106" t="str">
        <f t="shared" ref="L19:L62" si="1">IF(ISBLANK($B19),"",LOOKUP($B19,SelfProp,FuelType))</f>
        <v/>
      </c>
      <c r="M19" s="88">
        <f t="shared" ref="M19:M62" si="2">AA19*DieselPrice</f>
        <v>0</v>
      </c>
      <c r="N19" s="88">
        <f t="shared" ref="N19:N62" si="3">AB19*GasPrice</f>
        <v>0</v>
      </c>
      <c r="O19" s="88">
        <f t="shared" ref="O19:O62" si="4">+AC19*Labor_Rate</f>
        <v>0</v>
      </c>
      <c r="P19" s="88">
        <f t="shared" ref="P19:P62" si="5">+AD19*ExtraLabor</f>
        <v>0</v>
      </c>
      <c r="Q19" s="88">
        <f t="shared" ref="Q19:Q62" si="6">IF(AI19=0,0,AI19*LOOKUP($B19,SelfProp,PowerRM))</f>
        <v>0</v>
      </c>
      <c r="R19" s="88">
        <f t="shared" ref="R19:R62" si="7">IF(AJ19=0,0,AJ19*LOOKUP($C19,Implements,ImpRM))</f>
        <v>0</v>
      </c>
      <c r="S19" s="88">
        <f t="shared" ref="S19:S62" si="8">+(AE19+AF19+AG19)</f>
        <v>0</v>
      </c>
      <c r="T19" s="89">
        <f>+SUM(M19:S19)</f>
        <v>0</v>
      </c>
      <c r="U19" s="90">
        <f t="shared" ref="U19:U62" si="9">IF(AI19=0,0,AI19*LOOKUP($B19,SelfProp,PowerDep))</f>
        <v>0</v>
      </c>
      <c r="V19" s="90">
        <f t="shared" ref="V19:V62" si="10">IF(AJ19=0,0,AJ19*IF(COUNTBLANK($C19)&gt;0,1,LOOKUP($C19,Implements,ImpDep)))</f>
        <v>0</v>
      </c>
      <c r="W19" s="90">
        <f t="shared" ref="W19:W62" si="11">+AK19*InvestInt</f>
        <v>0</v>
      </c>
      <c r="X19" s="90">
        <f t="shared" ref="X19:X62" si="12">+AL19*InvestInt</f>
        <v>0</v>
      </c>
      <c r="Y19" s="89">
        <f>+SUM(U19:X19)</f>
        <v>0</v>
      </c>
      <c r="Z19" s="91">
        <f>+T19+Y19</f>
        <v>0</v>
      </c>
      <c r="AA19" s="1">
        <f>IF(H19=0,0,IF(L19="Diesel",(I19/H19),0))</f>
        <v>0</v>
      </c>
      <c r="AB19" s="1">
        <f>IF(H19=0,0,IF(L19="Gasoline",(I19/H19),0))</f>
        <v>0</v>
      </c>
      <c r="AC19" s="1">
        <f>+IF(H19=0,0,1/H19*J19)</f>
        <v>0</v>
      </c>
      <c r="AD19" s="1">
        <f>+AC19*K19</f>
        <v>0</v>
      </c>
      <c r="AE19" s="61">
        <f t="shared" ref="AE19:AE62" si="13">(M19+N19)*0.5*Interestrate</f>
        <v>0</v>
      </c>
      <c r="AF19" s="61">
        <f t="shared" ref="AF19:AF62" si="14">+(O19+P19)*Interestrate*0.5</f>
        <v>0</v>
      </c>
      <c r="AG19" s="61">
        <f t="shared" ref="AG19:AG62" si="15">+(Q19+R19)*Interestrate*0.5</f>
        <v>0</v>
      </c>
      <c r="AH19" s="1">
        <f t="shared" ref="AH19:AH62" si="16">+IF(H19=0,0,1/H19)</f>
        <v>0</v>
      </c>
      <c r="AI19" s="1">
        <f t="shared" ref="AI19:AI62" si="17">IF(AH19=0,0,AH19/LOOKUP($B19,SelfProp,UseSelf))</f>
        <v>0</v>
      </c>
      <c r="AJ19" s="1">
        <f t="shared" ref="AJ19:AJ62" si="18">IF(ISBLANK(C19),0,AH19/LOOKUP($C19,Implements,UseImp))</f>
        <v>0</v>
      </c>
      <c r="AK19" s="44">
        <f t="shared" ref="AK19:AK62" si="19">IF(AI19=0,0,AI19*LOOKUP($B19,SelfProp,PriceSelf)*(1+LOOKUP($B19,SelfProp,SVSelf))/2)</f>
        <v>0</v>
      </c>
      <c r="AL19" s="44">
        <f t="shared" ref="AL19:AL62" si="20">IF(AJ19=0,0,AJ19*LOOKUP($C19,Implements,PriceImp)*(1+LOOKUP($C19,Implements,SVImp))/2)</f>
        <v>0</v>
      </c>
      <c r="AM19" s="44">
        <f>+AK19+AL19</f>
        <v>0</v>
      </c>
    </row>
    <row r="20" spans="1:39" x14ac:dyDescent="0.2">
      <c r="A20" s="34" t="s">
        <v>18</v>
      </c>
      <c r="B20" s="34"/>
      <c r="C20" s="34"/>
      <c r="D20" s="43">
        <v>0</v>
      </c>
      <c r="E20" s="106">
        <f t="shared" si="0"/>
        <v>0</v>
      </c>
      <c r="F20" s="73">
        <v>0</v>
      </c>
      <c r="G20" s="74">
        <v>1.1000000000000001</v>
      </c>
      <c r="H20" s="107">
        <f t="shared" ref="H20:H62" si="21">IF(D20=0,+E20*F20*5280/43560/G20,D20)</f>
        <v>0</v>
      </c>
      <c r="I20" s="34">
        <v>0</v>
      </c>
      <c r="J20" s="40">
        <v>1</v>
      </c>
      <c r="K20" s="40"/>
      <c r="L20" s="106" t="str">
        <f t="shared" si="1"/>
        <v/>
      </c>
      <c r="M20" s="88">
        <f t="shared" si="2"/>
        <v>0</v>
      </c>
      <c r="N20" s="88">
        <f t="shared" si="3"/>
        <v>0</v>
      </c>
      <c r="O20" s="88">
        <f t="shared" si="4"/>
        <v>0</v>
      </c>
      <c r="P20" s="88">
        <f t="shared" si="5"/>
        <v>0</v>
      </c>
      <c r="Q20" s="88">
        <f t="shared" si="6"/>
        <v>0</v>
      </c>
      <c r="R20" s="88">
        <f t="shared" si="7"/>
        <v>0</v>
      </c>
      <c r="S20" s="88">
        <f t="shared" si="8"/>
        <v>0</v>
      </c>
      <c r="T20" s="89">
        <f t="shared" ref="T20:T62" si="22">+SUM(M20:S20)</f>
        <v>0</v>
      </c>
      <c r="U20" s="90">
        <f t="shared" si="9"/>
        <v>0</v>
      </c>
      <c r="V20" s="90">
        <f t="shared" si="10"/>
        <v>0</v>
      </c>
      <c r="W20" s="90">
        <f t="shared" si="11"/>
        <v>0</v>
      </c>
      <c r="X20" s="90">
        <f t="shared" si="12"/>
        <v>0</v>
      </c>
      <c r="Y20" s="89">
        <f t="shared" ref="Y20:Y62" si="23">+SUM(U20:X20)</f>
        <v>0</v>
      </c>
      <c r="Z20" s="91">
        <f t="shared" ref="Z20:Z62" si="24">+T20+Y20</f>
        <v>0</v>
      </c>
      <c r="AA20" s="1">
        <f t="shared" ref="AA20:AA62" si="25">IF(H20=0,0,IF(L20="Diesel",(I20/H20),0))</f>
        <v>0</v>
      </c>
      <c r="AB20" s="1">
        <f t="shared" ref="AB20:AB62" si="26">IF(H20=0,0,IF(L20="Gasoline",(I20/H20),0))</f>
        <v>0</v>
      </c>
      <c r="AC20" s="1">
        <f t="shared" ref="AC20:AC62" si="27">+IF(H20=0,0,1/H20*J20)</f>
        <v>0</v>
      </c>
      <c r="AD20" s="1">
        <f t="shared" ref="AD20:AD62" si="28">+AC20*K20</f>
        <v>0</v>
      </c>
      <c r="AE20" s="61">
        <f t="shared" si="13"/>
        <v>0</v>
      </c>
      <c r="AF20" s="61">
        <f t="shared" si="14"/>
        <v>0</v>
      </c>
      <c r="AG20" s="61">
        <f t="shared" si="15"/>
        <v>0</v>
      </c>
      <c r="AH20" s="1">
        <f t="shared" si="16"/>
        <v>0</v>
      </c>
      <c r="AI20" s="1">
        <f t="shared" si="17"/>
        <v>0</v>
      </c>
      <c r="AJ20" s="1">
        <f t="shared" si="18"/>
        <v>0</v>
      </c>
      <c r="AK20" s="44">
        <f t="shared" si="19"/>
        <v>0</v>
      </c>
      <c r="AL20" s="44">
        <f t="shared" si="20"/>
        <v>0</v>
      </c>
      <c r="AM20" s="44">
        <f t="shared" ref="AM20:AM62" si="29">+AK20+AL20</f>
        <v>0</v>
      </c>
    </row>
    <row r="21" spans="1:39" x14ac:dyDescent="0.2">
      <c r="A21" s="34" t="s">
        <v>18</v>
      </c>
      <c r="B21" s="34"/>
      <c r="C21" s="34"/>
      <c r="D21" s="43">
        <v>0</v>
      </c>
      <c r="E21" s="106">
        <f t="shared" si="0"/>
        <v>0</v>
      </c>
      <c r="F21" s="73">
        <v>0</v>
      </c>
      <c r="G21" s="74">
        <v>1.1000000000000001</v>
      </c>
      <c r="H21" s="107">
        <f t="shared" si="21"/>
        <v>0</v>
      </c>
      <c r="I21" s="34">
        <v>0</v>
      </c>
      <c r="J21" s="40">
        <v>1</v>
      </c>
      <c r="K21" s="40"/>
      <c r="L21" s="106" t="str">
        <f t="shared" si="1"/>
        <v/>
      </c>
      <c r="M21" s="88">
        <f t="shared" si="2"/>
        <v>0</v>
      </c>
      <c r="N21" s="88">
        <f t="shared" si="3"/>
        <v>0</v>
      </c>
      <c r="O21" s="88">
        <f t="shared" si="4"/>
        <v>0</v>
      </c>
      <c r="P21" s="88">
        <f t="shared" si="5"/>
        <v>0</v>
      </c>
      <c r="Q21" s="88">
        <f t="shared" si="6"/>
        <v>0</v>
      </c>
      <c r="R21" s="88">
        <f t="shared" si="7"/>
        <v>0</v>
      </c>
      <c r="S21" s="88">
        <f t="shared" si="8"/>
        <v>0</v>
      </c>
      <c r="T21" s="89">
        <f t="shared" si="22"/>
        <v>0</v>
      </c>
      <c r="U21" s="90">
        <f t="shared" si="9"/>
        <v>0</v>
      </c>
      <c r="V21" s="90">
        <f t="shared" si="10"/>
        <v>0</v>
      </c>
      <c r="W21" s="90">
        <f t="shared" si="11"/>
        <v>0</v>
      </c>
      <c r="X21" s="90">
        <f t="shared" si="12"/>
        <v>0</v>
      </c>
      <c r="Y21" s="89">
        <f t="shared" si="23"/>
        <v>0</v>
      </c>
      <c r="Z21" s="91">
        <f t="shared" si="24"/>
        <v>0</v>
      </c>
      <c r="AA21" s="1">
        <f t="shared" si="25"/>
        <v>0</v>
      </c>
      <c r="AB21" s="1">
        <f t="shared" si="26"/>
        <v>0</v>
      </c>
      <c r="AC21" s="1">
        <f t="shared" si="27"/>
        <v>0</v>
      </c>
      <c r="AD21" s="1">
        <f t="shared" si="28"/>
        <v>0</v>
      </c>
      <c r="AE21" s="61">
        <f t="shared" si="13"/>
        <v>0</v>
      </c>
      <c r="AF21" s="61">
        <f t="shared" si="14"/>
        <v>0</v>
      </c>
      <c r="AG21" s="61">
        <f t="shared" si="15"/>
        <v>0</v>
      </c>
      <c r="AH21" s="1">
        <f t="shared" si="16"/>
        <v>0</v>
      </c>
      <c r="AI21" s="1">
        <f t="shared" si="17"/>
        <v>0</v>
      </c>
      <c r="AJ21" s="1">
        <f t="shared" si="18"/>
        <v>0</v>
      </c>
      <c r="AK21" s="44">
        <f t="shared" si="19"/>
        <v>0</v>
      </c>
      <c r="AL21" s="44">
        <f t="shared" si="20"/>
        <v>0</v>
      </c>
      <c r="AM21" s="44">
        <f t="shared" si="29"/>
        <v>0</v>
      </c>
    </row>
    <row r="22" spans="1:39" x14ac:dyDescent="0.2">
      <c r="A22" s="34" t="s">
        <v>18</v>
      </c>
      <c r="B22" s="34"/>
      <c r="C22" s="34"/>
      <c r="D22" s="43">
        <v>0</v>
      </c>
      <c r="E22" s="106">
        <f t="shared" si="0"/>
        <v>0</v>
      </c>
      <c r="F22" s="73">
        <v>0</v>
      </c>
      <c r="G22" s="74">
        <v>1.1000000000000001</v>
      </c>
      <c r="H22" s="107">
        <f t="shared" si="21"/>
        <v>0</v>
      </c>
      <c r="I22" s="34">
        <v>0</v>
      </c>
      <c r="J22" s="40">
        <v>1</v>
      </c>
      <c r="K22" s="40"/>
      <c r="L22" s="106" t="str">
        <f t="shared" si="1"/>
        <v/>
      </c>
      <c r="M22" s="88">
        <f t="shared" si="2"/>
        <v>0</v>
      </c>
      <c r="N22" s="88">
        <f t="shared" si="3"/>
        <v>0</v>
      </c>
      <c r="O22" s="88">
        <f t="shared" si="4"/>
        <v>0</v>
      </c>
      <c r="P22" s="88">
        <f t="shared" si="5"/>
        <v>0</v>
      </c>
      <c r="Q22" s="88">
        <f t="shared" si="6"/>
        <v>0</v>
      </c>
      <c r="R22" s="88">
        <f t="shared" si="7"/>
        <v>0</v>
      </c>
      <c r="S22" s="88">
        <f t="shared" si="8"/>
        <v>0</v>
      </c>
      <c r="T22" s="89">
        <f t="shared" si="22"/>
        <v>0</v>
      </c>
      <c r="U22" s="90">
        <f t="shared" si="9"/>
        <v>0</v>
      </c>
      <c r="V22" s="90">
        <f t="shared" si="10"/>
        <v>0</v>
      </c>
      <c r="W22" s="90">
        <f t="shared" si="11"/>
        <v>0</v>
      </c>
      <c r="X22" s="90">
        <f t="shared" si="12"/>
        <v>0</v>
      </c>
      <c r="Y22" s="89">
        <f t="shared" si="23"/>
        <v>0</v>
      </c>
      <c r="Z22" s="91">
        <f t="shared" si="24"/>
        <v>0</v>
      </c>
      <c r="AA22" s="1">
        <f t="shared" si="25"/>
        <v>0</v>
      </c>
      <c r="AB22" s="1">
        <f t="shared" si="26"/>
        <v>0</v>
      </c>
      <c r="AC22" s="1">
        <f t="shared" si="27"/>
        <v>0</v>
      </c>
      <c r="AD22" s="1">
        <f t="shared" si="28"/>
        <v>0</v>
      </c>
      <c r="AE22" s="61">
        <f t="shared" si="13"/>
        <v>0</v>
      </c>
      <c r="AF22" s="61">
        <f t="shared" si="14"/>
        <v>0</v>
      </c>
      <c r="AG22" s="61">
        <f t="shared" si="15"/>
        <v>0</v>
      </c>
      <c r="AH22" s="1">
        <f t="shared" si="16"/>
        <v>0</v>
      </c>
      <c r="AI22" s="1">
        <f t="shared" si="17"/>
        <v>0</v>
      </c>
      <c r="AJ22" s="1">
        <f t="shared" si="18"/>
        <v>0</v>
      </c>
      <c r="AK22" s="44">
        <f t="shared" si="19"/>
        <v>0</v>
      </c>
      <c r="AL22" s="44">
        <f t="shared" si="20"/>
        <v>0</v>
      </c>
      <c r="AM22" s="44">
        <f t="shared" si="29"/>
        <v>0</v>
      </c>
    </row>
    <row r="23" spans="1:39" x14ac:dyDescent="0.2">
      <c r="A23" s="34" t="s">
        <v>18</v>
      </c>
      <c r="B23" s="34"/>
      <c r="C23" s="34"/>
      <c r="D23" s="43">
        <v>0</v>
      </c>
      <c r="E23" s="106">
        <f t="shared" si="0"/>
        <v>0</v>
      </c>
      <c r="F23" s="73">
        <v>0</v>
      </c>
      <c r="G23" s="74">
        <v>1.1000000000000001</v>
      </c>
      <c r="H23" s="107">
        <f t="shared" si="21"/>
        <v>0</v>
      </c>
      <c r="I23" s="34">
        <v>0</v>
      </c>
      <c r="J23" s="40">
        <v>1</v>
      </c>
      <c r="K23" s="40"/>
      <c r="L23" s="106" t="str">
        <f t="shared" si="1"/>
        <v/>
      </c>
      <c r="M23" s="88">
        <f t="shared" si="2"/>
        <v>0</v>
      </c>
      <c r="N23" s="88">
        <f t="shared" si="3"/>
        <v>0</v>
      </c>
      <c r="O23" s="88">
        <f t="shared" si="4"/>
        <v>0</v>
      </c>
      <c r="P23" s="88">
        <f t="shared" si="5"/>
        <v>0</v>
      </c>
      <c r="Q23" s="88">
        <f t="shared" si="6"/>
        <v>0</v>
      </c>
      <c r="R23" s="88">
        <f t="shared" si="7"/>
        <v>0</v>
      </c>
      <c r="S23" s="88">
        <f t="shared" si="8"/>
        <v>0</v>
      </c>
      <c r="T23" s="89">
        <f t="shared" si="22"/>
        <v>0</v>
      </c>
      <c r="U23" s="90">
        <f t="shared" si="9"/>
        <v>0</v>
      </c>
      <c r="V23" s="90">
        <f t="shared" si="10"/>
        <v>0</v>
      </c>
      <c r="W23" s="90">
        <f t="shared" si="11"/>
        <v>0</v>
      </c>
      <c r="X23" s="90">
        <f t="shared" si="12"/>
        <v>0</v>
      </c>
      <c r="Y23" s="89">
        <f t="shared" si="23"/>
        <v>0</v>
      </c>
      <c r="Z23" s="91">
        <f t="shared" si="24"/>
        <v>0</v>
      </c>
      <c r="AA23" s="1">
        <f t="shared" si="25"/>
        <v>0</v>
      </c>
      <c r="AB23" s="1">
        <f t="shared" si="26"/>
        <v>0</v>
      </c>
      <c r="AC23" s="1">
        <f t="shared" si="27"/>
        <v>0</v>
      </c>
      <c r="AD23" s="1">
        <f t="shared" si="28"/>
        <v>0</v>
      </c>
      <c r="AE23" s="61">
        <f t="shared" si="13"/>
        <v>0</v>
      </c>
      <c r="AF23" s="61">
        <f t="shared" si="14"/>
        <v>0</v>
      </c>
      <c r="AG23" s="61">
        <f t="shared" si="15"/>
        <v>0</v>
      </c>
      <c r="AH23" s="1">
        <f t="shared" si="16"/>
        <v>0</v>
      </c>
      <c r="AI23" s="1">
        <f t="shared" si="17"/>
        <v>0</v>
      </c>
      <c r="AJ23" s="1">
        <f t="shared" si="18"/>
        <v>0</v>
      </c>
      <c r="AK23" s="44">
        <f t="shared" si="19"/>
        <v>0</v>
      </c>
      <c r="AL23" s="44">
        <f t="shared" si="20"/>
        <v>0</v>
      </c>
      <c r="AM23" s="44">
        <f t="shared" si="29"/>
        <v>0</v>
      </c>
    </row>
    <row r="24" spans="1:39" x14ac:dyDescent="0.2">
      <c r="A24" s="34" t="s">
        <v>18</v>
      </c>
      <c r="B24" s="34"/>
      <c r="C24" s="34"/>
      <c r="D24" s="43">
        <v>0</v>
      </c>
      <c r="E24" s="106">
        <f t="shared" si="0"/>
        <v>0</v>
      </c>
      <c r="F24" s="73">
        <v>0</v>
      </c>
      <c r="G24" s="74">
        <v>1.1000000000000001</v>
      </c>
      <c r="H24" s="107">
        <f t="shared" si="21"/>
        <v>0</v>
      </c>
      <c r="I24" s="34">
        <v>0</v>
      </c>
      <c r="J24" s="40">
        <v>1</v>
      </c>
      <c r="K24" s="40"/>
      <c r="L24" s="106" t="str">
        <f t="shared" si="1"/>
        <v/>
      </c>
      <c r="M24" s="88">
        <f t="shared" si="2"/>
        <v>0</v>
      </c>
      <c r="N24" s="88">
        <f t="shared" si="3"/>
        <v>0</v>
      </c>
      <c r="O24" s="88">
        <f t="shared" si="4"/>
        <v>0</v>
      </c>
      <c r="P24" s="88">
        <f t="shared" si="5"/>
        <v>0</v>
      </c>
      <c r="Q24" s="88">
        <f t="shared" si="6"/>
        <v>0</v>
      </c>
      <c r="R24" s="88">
        <f t="shared" si="7"/>
        <v>0</v>
      </c>
      <c r="S24" s="88">
        <f t="shared" si="8"/>
        <v>0</v>
      </c>
      <c r="T24" s="89">
        <f t="shared" si="22"/>
        <v>0</v>
      </c>
      <c r="U24" s="90">
        <f t="shared" si="9"/>
        <v>0</v>
      </c>
      <c r="V24" s="90">
        <f t="shared" si="10"/>
        <v>0</v>
      </c>
      <c r="W24" s="90">
        <f t="shared" si="11"/>
        <v>0</v>
      </c>
      <c r="X24" s="90">
        <f t="shared" si="12"/>
        <v>0</v>
      </c>
      <c r="Y24" s="89">
        <f t="shared" si="23"/>
        <v>0</v>
      </c>
      <c r="Z24" s="91">
        <f t="shared" si="24"/>
        <v>0</v>
      </c>
      <c r="AA24" s="1">
        <f t="shared" si="25"/>
        <v>0</v>
      </c>
      <c r="AB24" s="1">
        <f t="shared" si="26"/>
        <v>0</v>
      </c>
      <c r="AC24" s="1">
        <f t="shared" si="27"/>
        <v>0</v>
      </c>
      <c r="AD24" s="1">
        <f t="shared" si="28"/>
        <v>0</v>
      </c>
      <c r="AE24" s="61">
        <f t="shared" si="13"/>
        <v>0</v>
      </c>
      <c r="AF24" s="61">
        <f t="shared" si="14"/>
        <v>0</v>
      </c>
      <c r="AG24" s="61">
        <f t="shared" si="15"/>
        <v>0</v>
      </c>
      <c r="AH24" s="1">
        <f t="shared" si="16"/>
        <v>0</v>
      </c>
      <c r="AI24" s="1">
        <f t="shared" si="17"/>
        <v>0</v>
      </c>
      <c r="AJ24" s="1">
        <f t="shared" si="18"/>
        <v>0</v>
      </c>
      <c r="AK24" s="44">
        <f t="shared" si="19"/>
        <v>0</v>
      </c>
      <c r="AL24" s="44">
        <f t="shared" si="20"/>
        <v>0</v>
      </c>
      <c r="AM24" s="44">
        <f t="shared" si="29"/>
        <v>0</v>
      </c>
    </row>
    <row r="25" spans="1:39" x14ac:dyDescent="0.2">
      <c r="A25" s="34" t="s">
        <v>18</v>
      </c>
      <c r="B25" s="34"/>
      <c r="C25" s="34"/>
      <c r="D25" s="43">
        <v>0</v>
      </c>
      <c r="E25" s="106">
        <f t="shared" si="0"/>
        <v>0</v>
      </c>
      <c r="F25" s="73">
        <v>0</v>
      </c>
      <c r="G25" s="74">
        <v>1.1000000000000001</v>
      </c>
      <c r="H25" s="107">
        <f t="shared" si="21"/>
        <v>0</v>
      </c>
      <c r="I25" s="34">
        <v>0</v>
      </c>
      <c r="J25" s="40">
        <v>1</v>
      </c>
      <c r="K25" s="40"/>
      <c r="L25" s="106" t="str">
        <f t="shared" si="1"/>
        <v/>
      </c>
      <c r="M25" s="88">
        <f t="shared" si="2"/>
        <v>0</v>
      </c>
      <c r="N25" s="88">
        <f t="shared" si="3"/>
        <v>0</v>
      </c>
      <c r="O25" s="88">
        <f t="shared" si="4"/>
        <v>0</v>
      </c>
      <c r="P25" s="88">
        <f t="shared" si="5"/>
        <v>0</v>
      </c>
      <c r="Q25" s="88">
        <f t="shared" si="6"/>
        <v>0</v>
      </c>
      <c r="R25" s="88">
        <f t="shared" si="7"/>
        <v>0</v>
      </c>
      <c r="S25" s="88">
        <f t="shared" si="8"/>
        <v>0</v>
      </c>
      <c r="T25" s="89">
        <f t="shared" si="22"/>
        <v>0</v>
      </c>
      <c r="U25" s="90">
        <f t="shared" si="9"/>
        <v>0</v>
      </c>
      <c r="V25" s="90">
        <f t="shared" si="10"/>
        <v>0</v>
      </c>
      <c r="W25" s="90">
        <f t="shared" si="11"/>
        <v>0</v>
      </c>
      <c r="X25" s="90">
        <f t="shared" si="12"/>
        <v>0</v>
      </c>
      <c r="Y25" s="89">
        <f t="shared" si="23"/>
        <v>0</v>
      </c>
      <c r="Z25" s="91">
        <f t="shared" si="24"/>
        <v>0</v>
      </c>
      <c r="AA25" s="1">
        <f t="shared" si="25"/>
        <v>0</v>
      </c>
      <c r="AB25" s="1">
        <f t="shared" si="26"/>
        <v>0</v>
      </c>
      <c r="AC25" s="1">
        <f t="shared" si="27"/>
        <v>0</v>
      </c>
      <c r="AD25" s="1">
        <f t="shared" si="28"/>
        <v>0</v>
      </c>
      <c r="AE25" s="61">
        <f t="shared" si="13"/>
        <v>0</v>
      </c>
      <c r="AF25" s="61">
        <f t="shared" si="14"/>
        <v>0</v>
      </c>
      <c r="AG25" s="61">
        <f t="shared" si="15"/>
        <v>0</v>
      </c>
      <c r="AH25" s="1">
        <f t="shared" si="16"/>
        <v>0</v>
      </c>
      <c r="AI25" s="1">
        <f t="shared" si="17"/>
        <v>0</v>
      </c>
      <c r="AJ25" s="1">
        <f t="shared" si="18"/>
        <v>0</v>
      </c>
      <c r="AK25" s="44">
        <f t="shared" si="19"/>
        <v>0</v>
      </c>
      <c r="AL25" s="44">
        <f t="shared" si="20"/>
        <v>0</v>
      </c>
      <c r="AM25" s="44">
        <f t="shared" si="29"/>
        <v>0</v>
      </c>
    </row>
    <row r="26" spans="1:39" x14ac:dyDescent="0.2">
      <c r="A26" s="34" t="s">
        <v>18</v>
      </c>
      <c r="B26" s="34"/>
      <c r="C26" s="34"/>
      <c r="D26" s="43">
        <v>0</v>
      </c>
      <c r="E26" s="106">
        <f t="shared" si="0"/>
        <v>0</v>
      </c>
      <c r="F26" s="73">
        <v>0</v>
      </c>
      <c r="G26" s="74">
        <v>1.1000000000000001</v>
      </c>
      <c r="H26" s="107">
        <f t="shared" si="21"/>
        <v>0</v>
      </c>
      <c r="I26" s="34">
        <v>0</v>
      </c>
      <c r="J26" s="40">
        <v>1</v>
      </c>
      <c r="K26" s="40"/>
      <c r="L26" s="106" t="str">
        <f t="shared" si="1"/>
        <v/>
      </c>
      <c r="M26" s="88">
        <f t="shared" si="2"/>
        <v>0</v>
      </c>
      <c r="N26" s="88">
        <f t="shared" si="3"/>
        <v>0</v>
      </c>
      <c r="O26" s="88">
        <f t="shared" si="4"/>
        <v>0</v>
      </c>
      <c r="P26" s="88">
        <f t="shared" si="5"/>
        <v>0</v>
      </c>
      <c r="Q26" s="88">
        <f t="shared" si="6"/>
        <v>0</v>
      </c>
      <c r="R26" s="88">
        <f t="shared" si="7"/>
        <v>0</v>
      </c>
      <c r="S26" s="88">
        <f t="shared" si="8"/>
        <v>0</v>
      </c>
      <c r="T26" s="89">
        <f t="shared" si="22"/>
        <v>0</v>
      </c>
      <c r="U26" s="90">
        <f t="shared" si="9"/>
        <v>0</v>
      </c>
      <c r="V26" s="90">
        <f t="shared" si="10"/>
        <v>0</v>
      </c>
      <c r="W26" s="90">
        <f t="shared" si="11"/>
        <v>0</v>
      </c>
      <c r="X26" s="90">
        <f t="shared" si="12"/>
        <v>0</v>
      </c>
      <c r="Y26" s="89">
        <f t="shared" si="23"/>
        <v>0</v>
      </c>
      <c r="Z26" s="91">
        <f t="shared" si="24"/>
        <v>0</v>
      </c>
      <c r="AA26" s="1">
        <f t="shared" si="25"/>
        <v>0</v>
      </c>
      <c r="AB26" s="1">
        <f t="shared" si="26"/>
        <v>0</v>
      </c>
      <c r="AC26" s="1">
        <f t="shared" si="27"/>
        <v>0</v>
      </c>
      <c r="AD26" s="1">
        <f t="shared" si="28"/>
        <v>0</v>
      </c>
      <c r="AE26" s="61">
        <f t="shared" si="13"/>
        <v>0</v>
      </c>
      <c r="AF26" s="61">
        <f t="shared" si="14"/>
        <v>0</v>
      </c>
      <c r="AG26" s="61">
        <f t="shared" si="15"/>
        <v>0</v>
      </c>
      <c r="AH26" s="1">
        <f t="shared" si="16"/>
        <v>0</v>
      </c>
      <c r="AI26" s="1">
        <f t="shared" si="17"/>
        <v>0</v>
      </c>
      <c r="AJ26" s="1">
        <f t="shared" si="18"/>
        <v>0</v>
      </c>
      <c r="AK26" s="44">
        <f t="shared" si="19"/>
        <v>0</v>
      </c>
      <c r="AL26" s="44">
        <f t="shared" si="20"/>
        <v>0</v>
      </c>
      <c r="AM26" s="44">
        <f t="shared" si="29"/>
        <v>0</v>
      </c>
    </row>
    <row r="27" spans="1:39" x14ac:dyDescent="0.2">
      <c r="A27" s="34" t="s">
        <v>18</v>
      </c>
      <c r="B27" s="34"/>
      <c r="C27" s="34"/>
      <c r="D27" s="43">
        <v>0</v>
      </c>
      <c r="E27" s="106">
        <f t="shared" si="0"/>
        <v>0</v>
      </c>
      <c r="F27" s="73">
        <v>0</v>
      </c>
      <c r="G27" s="74">
        <v>1.1000000000000001</v>
      </c>
      <c r="H27" s="107">
        <f t="shared" si="21"/>
        <v>0</v>
      </c>
      <c r="I27" s="34">
        <v>0</v>
      </c>
      <c r="J27" s="40">
        <v>1</v>
      </c>
      <c r="K27" s="40"/>
      <c r="L27" s="106" t="str">
        <f t="shared" si="1"/>
        <v/>
      </c>
      <c r="M27" s="88">
        <f t="shared" si="2"/>
        <v>0</v>
      </c>
      <c r="N27" s="88">
        <f t="shared" si="3"/>
        <v>0</v>
      </c>
      <c r="O27" s="88">
        <f t="shared" si="4"/>
        <v>0</v>
      </c>
      <c r="P27" s="88">
        <f t="shared" si="5"/>
        <v>0</v>
      </c>
      <c r="Q27" s="88">
        <f t="shared" si="6"/>
        <v>0</v>
      </c>
      <c r="R27" s="88">
        <f t="shared" si="7"/>
        <v>0</v>
      </c>
      <c r="S27" s="88">
        <f t="shared" si="8"/>
        <v>0</v>
      </c>
      <c r="T27" s="89">
        <f t="shared" si="22"/>
        <v>0</v>
      </c>
      <c r="U27" s="90">
        <f t="shared" si="9"/>
        <v>0</v>
      </c>
      <c r="V27" s="90">
        <f t="shared" si="10"/>
        <v>0</v>
      </c>
      <c r="W27" s="90">
        <f t="shared" si="11"/>
        <v>0</v>
      </c>
      <c r="X27" s="90">
        <f t="shared" si="12"/>
        <v>0</v>
      </c>
      <c r="Y27" s="89">
        <f t="shared" si="23"/>
        <v>0</v>
      </c>
      <c r="Z27" s="91">
        <f t="shared" si="24"/>
        <v>0</v>
      </c>
      <c r="AA27" s="1">
        <f t="shared" si="25"/>
        <v>0</v>
      </c>
      <c r="AB27" s="1">
        <f t="shared" si="26"/>
        <v>0</v>
      </c>
      <c r="AC27" s="1">
        <f t="shared" si="27"/>
        <v>0</v>
      </c>
      <c r="AD27" s="1">
        <f t="shared" si="28"/>
        <v>0</v>
      </c>
      <c r="AE27" s="61">
        <f t="shared" si="13"/>
        <v>0</v>
      </c>
      <c r="AF27" s="61">
        <f t="shared" si="14"/>
        <v>0</v>
      </c>
      <c r="AG27" s="61">
        <f t="shared" si="15"/>
        <v>0</v>
      </c>
      <c r="AH27" s="1">
        <f t="shared" si="16"/>
        <v>0</v>
      </c>
      <c r="AI27" s="1">
        <f t="shared" si="17"/>
        <v>0</v>
      </c>
      <c r="AJ27" s="1">
        <f t="shared" si="18"/>
        <v>0</v>
      </c>
      <c r="AK27" s="44">
        <f t="shared" si="19"/>
        <v>0</v>
      </c>
      <c r="AL27" s="44">
        <f t="shared" si="20"/>
        <v>0</v>
      </c>
      <c r="AM27" s="44">
        <f t="shared" si="29"/>
        <v>0</v>
      </c>
    </row>
    <row r="28" spans="1:39" x14ac:dyDescent="0.2">
      <c r="A28" s="34" t="s">
        <v>18</v>
      </c>
      <c r="B28" s="34"/>
      <c r="C28" s="34"/>
      <c r="D28" s="43">
        <v>0</v>
      </c>
      <c r="E28" s="106">
        <f t="shared" si="0"/>
        <v>0</v>
      </c>
      <c r="F28" s="73">
        <v>0</v>
      </c>
      <c r="G28" s="74">
        <v>1.1000000000000001</v>
      </c>
      <c r="H28" s="107">
        <f t="shared" si="21"/>
        <v>0</v>
      </c>
      <c r="I28" s="34">
        <v>0</v>
      </c>
      <c r="J28" s="40">
        <v>1</v>
      </c>
      <c r="K28" s="40"/>
      <c r="L28" s="106" t="str">
        <f t="shared" si="1"/>
        <v/>
      </c>
      <c r="M28" s="88">
        <f t="shared" si="2"/>
        <v>0</v>
      </c>
      <c r="N28" s="88">
        <f t="shared" si="3"/>
        <v>0</v>
      </c>
      <c r="O28" s="88">
        <f t="shared" si="4"/>
        <v>0</v>
      </c>
      <c r="P28" s="88">
        <f t="shared" si="5"/>
        <v>0</v>
      </c>
      <c r="Q28" s="88">
        <f t="shared" si="6"/>
        <v>0</v>
      </c>
      <c r="R28" s="88">
        <f t="shared" si="7"/>
        <v>0</v>
      </c>
      <c r="S28" s="88">
        <f t="shared" si="8"/>
        <v>0</v>
      </c>
      <c r="T28" s="89">
        <f t="shared" si="22"/>
        <v>0</v>
      </c>
      <c r="U28" s="90">
        <f t="shared" si="9"/>
        <v>0</v>
      </c>
      <c r="V28" s="90">
        <f t="shared" si="10"/>
        <v>0</v>
      </c>
      <c r="W28" s="90">
        <f t="shared" si="11"/>
        <v>0</v>
      </c>
      <c r="X28" s="90">
        <f t="shared" si="12"/>
        <v>0</v>
      </c>
      <c r="Y28" s="89">
        <f t="shared" si="23"/>
        <v>0</v>
      </c>
      <c r="Z28" s="91">
        <f t="shared" si="24"/>
        <v>0</v>
      </c>
      <c r="AA28" s="1">
        <f t="shared" si="25"/>
        <v>0</v>
      </c>
      <c r="AB28" s="1">
        <f t="shared" si="26"/>
        <v>0</v>
      </c>
      <c r="AC28" s="1">
        <f t="shared" si="27"/>
        <v>0</v>
      </c>
      <c r="AD28" s="1">
        <f t="shared" si="28"/>
        <v>0</v>
      </c>
      <c r="AE28" s="61">
        <f t="shared" si="13"/>
        <v>0</v>
      </c>
      <c r="AF28" s="61">
        <f t="shared" si="14"/>
        <v>0</v>
      </c>
      <c r="AG28" s="61">
        <f t="shared" si="15"/>
        <v>0</v>
      </c>
      <c r="AH28" s="1">
        <f t="shared" si="16"/>
        <v>0</v>
      </c>
      <c r="AI28" s="1">
        <f t="shared" si="17"/>
        <v>0</v>
      </c>
      <c r="AJ28" s="1">
        <f t="shared" si="18"/>
        <v>0</v>
      </c>
      <c r="AK28" s="44">
        <f t="shared" si="19"/>
        <v>0</v>
      </c>
      <c r="AL28" s="44">
        <f t="shared" si="20"/>
        <v>0</v>
      </c>
      <c r="AM28" s="44">
        <f t="shared" si="29"/>
        <v>0</v>
      </c>
    </row>
    <row r="29" spans="1:39" x14ac:dyDescent="0.2">
      <c r="A29" s="34" t="s">
        <v>18</v>
      </c>
      <c r="B29" s="34"/>
      <c r="C29" s="34"/>
      <c r="D29" s="43">
        <v>0</v>
      </c>
      <c r="E29" s="106">
        <f t="shared" si="0"/>
        <v>0</v>
      </c>
      <c r="F29" s="73">
        <v>0</v>
      </c>
      <c r="G29" s="74">
        <v>1.1000000000000001</v>
      </c>
      <c r="H29" s="107">
        <f t="shared" si="21"/>
        <v>0</v>
      </c>
      <c r="I29" s="34">
        <v>0</v>
      </c>
      <c r="J29" s="40">
        <v>1</v>
      </c>
      <c r="K29" s="40"/>
      <c r="L29" s="106" t="str">
        <f t="shared" si="1"/>
        <v/>
      </c>
      <c r="M29" s="88">
        <f t="shared" si="2"/>
        <v>0</v>
      </c>
      <c r="N29" s="88">
        <f t="shared" si="3"/>
        <v>0</v>
      </c>
      <c r="O29" s="88">
        <f t="shared" si="4"/>
        <v>0</v>
      </c>
      <c r="P29" s="88">
        <f t="shared" si="5"/>
        <v>0</v>
      </c>
      <c r="Q29" s="88">
        <f t="shared" si="6"/>
        <v>0</v>
      </c>
      <c r="R29" s="88">
        <f t="shared" si="7"/>
        <v>0</v>
      </c>
      <c r="S29" s="88">
        <f t="shared" si="8"/>
        <v>0</v>
      </c>
      <c r="T29" s="89">
        <f t="shared" si="22"/>
        <v>0</v>
      </c>
      <c r="U29" s="90">
        <f t="shared" si="9"/>
        <v>0</v>
      </c>
      <c r="V29" s="90">
        <f t="shared" si="10"/>
        <v>0</v>
      </c>
      <c r="W29" s="90">
        <f t="shared" si="11"/>
        <v>0</v>
      </c>
      <c r="X29" s="90">
        <f t="shared" si="12"/>
        <v>0</v>
      </c>
      <c r="Y29" s="89">
        <f t="shared" si="23"/>
        <v>0</v>
      </c>
      <c r="Z29" s="91">
        <f t="shared" si="24"/>
        <v>0</v>
      </c>
      <c r="AA29" s="1">
        <f t="shared" si="25"/>
        <v>0</v>
      </c>
      <c r="AB29" s="1">
        <f t="shared" si="26"/>
        <v>0</v>
      </c>
      <c r="AC29" s="1">
        <f t="shared" si="27"/>
        <v>0</v>
      </c>
      <c r="AD29" s="1">
        <f t="shared" si="28"/>
        <v>0</v>
      </c>
      <c r="AE29" s="61">
        <f t="shared" si="13"/>
        <v>0</v>
      </c>
      <c r="AF29" s="61">
        <f t="shared" si="14"/>
        <v>0</v>
      </c>
      <c r="AG29" s="61">
        <f t="shared" si="15"/>
        <v>0</v>
      </c>
      <c r="AH29" s="1">
        <f t="shared" si="16"/>
        <v>0</v>
      </c>
      <c r="AI29" s="1">
        <f t="shared" si="17"/>
        <v>0</v>
      </c>
      <c r="AJ29" s="1">
        <f t="shared" si="18"/>
        <v>0</v>
      </c>
      <c r="AK29" s="44">
        <f t="shared" si="19"/>
        <v>0</v>
      </c>
      <c r="AL29" s="44">
        <f t="shared" si="20"/>
        <v>0</v>
      </c>
      <c r="AM29" s="44">
        <f t="shared" si="29"/>
        <v>0</v>
      </c>
    </row>
    <row r="30" spans="1:39" x14ac:dyDescent="0.2">
      <c r="A30" s="34" t="s">
        <v>18</v>
      </c>
      <c r="B30" s="34"/>
      <c r="C30" s="34"/>
      <c r="D30" s="43">
        <v>0</v>
      </c>
      <c r="E30" s="106">
        <f t="shared" si="0"/>
        <v>0</v>
      </c>
      <c r="F30" s="73">
        <v>0</v>
      </c>
      <c r="G30" s="74">
        <v>1.1000000000000001</v>
      </c>
      <c r="H30" s="107">
        <f t="shared" si="21"/>
        <v>0</v>
      </c>
      <c r="I30" s="34">
        <v>0</v>
      </c>
      <c r="J30" s="40">
        <v>1</v>
      </c>
      <c r="K30" s="40"/>
      <c r="L30" s="106" t="str">
        <f t="shared" si="1"/>
        <v/>
      </c>
      <c r="M30" s="88">
        <f t="shared" si="2"/>
        <v>0</v>
      </c>
      <c r="N30" s="88">
        <f t="shared" si="3"/>
        <v>0</v>
      </c>
      <c r="O30" s="88">
        <f t="shared" si="4"/>
        <v>0</v>
      </c>
      <c r="P30" s="88">
        <f t="shared" si="5"/>
        <v>0</v>
      </c>
      <c r="Q30" s="88">
        <f t="shared" si="6"/>
        <v>0</v>
      </c>
      <c r="R30" s="88">
        <f t="shared" si="7"/>
        <v>0</v>
      </c>
      <c r="S30" s="88">
        <f t="shared" si="8"/>
        <v>0</v>
      </c>
      <c r="T30" s="89">
        <f t="shared" si="22"/>
        <v>0</v>
      </c>
      <c r="U30" s="90">
        <f t="shared" si="9"/>
        <v>0</v>
      </c>
      <c r="V30" s="90">
        <f t="shared" si="10"/>
        <v>0</v>
      </c>
      <c r="W30" s="90">
        <f t="shared" si="11"/>
        <v>0</v>
      </c>
      <c r="X30" s="90">
        <f t="shared" si="12"/>
        <v>0</v>
      </c>
      <c r="Y30" s="89">
        <f t="shared" si="23"/>
        <v>0</v>
      </c>
      <c r="Z30" s="91">
        <f t="shared" si="24"/>
        <v>0</v>
      </c>
      <c r="AA30" s="1">
        <f t="shared" si="25"/>
        <v>0</v>
      </c>
      <c r="AB30" s="1">
        <f t="shared" si="26"/>
        <v>0</v>
      </c>
      <c r="AC30" s="1">
        <f t="shared" si="27"/>
        <v>0</v>
      </c>
      <c r="AD30" s="1">
        <f t="shared" si="28"/>
        <v>0</v>
      </c>
      <c r="AE30" s="61">
        <f t="shared" si="13"/>
        <v>0</v>
      </c>
      <c r="AF30" s="61">
        <f t="shared" si="14"/>
        <v>0</v>
      </c>
      <c r="AG30" s="61">
        <f t="shared" si="15"/>
        <v>0</v>
      </c>
      <c r="AH30" s="1">
        <f t="shared" si="16"/>
        <v>0</v>
      </c>
      <c r="AI30" s="1">
        <f t="shared" si="17"/>
        <v>0</v>
      </c>
      <c r="AJ30" s="1">
        <f t="shared" si="18"/>
        <v>0</v>
      </c>
      <c r="AK30" s="44">
        <f t="shared" si="19"/>
        <v>0</v>
      </c>
      <c r="AL30" s="44">
        <f t="shared" si="20"/>
        <v>0</v>
      </c>
      <c r="AM30" s="44">
        <f t="shared" si="29"/>
        <v>0</v>
      </c>
    </row>
    <row r="31" spans="1:39" x14ac:dyDescent="0.2">
      <c r="A31" s="34" t="s">
        <v>18</v>
      </c>
      <c r="B31" s="34"/>
      <c r="C31" s="34"/>
      <c r="D31" s="43">
        <v>0</v>
      </c>
      <c r="E31" s="106">
        <f t="shared" si="0"/>
        <v>0</v>
      </c>
      <c r="F31" s="73">
        <v>0</v>
      </c>
      <c r="G31" s="74">
        <v>1</v>
      </c>
      <c r="H31" s="107">
        <f t="shared" si="21"/>
        <v>0</v>
      </c>
      <c r="I31" s="34">
        <v>0</v>
      </c>
      <c r="J31" s="40">
        <v>1</v>
      </c>
      <c r="K31" s="40"/>
      <c r="L31" s="106" t="str">
        <f t="shared" si="1"/>
        <v/>
      </c>
      <c r="M31" s="88">
        <f t="shared" si="2"/>
        <v>0</v>
      </c>
      <c r="N31" s="88">
        <f t="shared" si="3"/>
        <v>0</v>
      </c>
      <c r="O31" s="88">
        <f t="shared" si="4"/>
        <v>0</v>
      </c>
      <c r="P31" s="88">
        <f t="shared" si="5"/>
        <v>0</v>
      </c>
      <c r="Q31" s="88">
        <f t="shared" si="6"/>
        <v>0</v>
      </c>
      <c r="R31" s="88">
        <f t="shared" si="7"/>
        <v>0</v>
      </c>
      <c r="S31" s="88">
        <f t="shared" si="8"/>
        <v>0</v>
      </c>
      <c r="T31" s="89">
        <f t="shared" si="22"/>
        <v>0</v>
      </c>
      <c r="U31" s="90">
        <f t="shared" si="9"/>
        <v>0</v>
      </c>
      <c r="V31" s="90">
        <f t="shared" si="10"/>
        <v>0</v>
      </c>
      <c r="W31" s="90">
        <f t="shared" si="11"/>
        <v>0</v>
      </c>
      <c r="X31" s="90">
        <f t="shared" si="12"/>
        <v>0</v>
      </c>
      <c r="Y31" s="89">
        <f t="shared" si="23"/>
        <v>0</v>
      </c>
      <c r="Z31" s="91">
        <f t="shared" si="24"/>
        <v>0</v>
      </c>
      <c r="AA31" s="1">
        <f t="shared" si="25"/>
        <v>0</v>
      </c>
      <c r="AB31" s="1">
        <f t="shared" si="26"/>
        <v>0</v>
      </c>
      <c r="AC31" s="1">
        <f t="shared" si="27"/>
        <v>0</v>
      </c>
      <c r="AD31" s="1">
        <f t="shared" si="28"/>
        <v>0</v>
      </c>
      <c r="AE31" s="61">
        <f t="shared" si="13"/>
        <v>0</v>
      </c>
      <c r="AF31" s="61">
        <f t="shared" si="14"/>
        <v>0</v>
      </c>
      <c r="AG31" s="61">
        <f t="shared" si="15"/>
        <v>0</v>
      </c>
      <c r="AH31" s="1">
        <f t="shared" si="16"/>
        <v>0</v>
      </c>
      <c r="AI31" s="1">
        <f t="shared" si="17"/>
        <v>0</v>
      </c>
      <c r="AJ31" s="1">
        <f t="shared" si="18"/>
        <v>0</v>
      </c>
      <c r="AK31" s="44">
        <f t="shared" si="19"/>
        <v>0</v>
      </c>
      <c r="AL31" s="44">
        <f t="shared" si="20"/>
        <v>0</v>
      </c>
      <c r="AM31" s="44">
        <f t="shared" si="29"/>
        <v>0</v>
      </c>
    </row>
    <row r="32" spans="1:39" x14ac:dyDescent="0.2">
      <c r="A32" s="34" t="s">
        <v>18</v>
      </c>
      <c r="B32" s="34"/>
      <c r="C32" s="34"/>
      <c r="D32" s="43">
        <v>0</v>
      </c>
      <c r="E32" s="106">
        <f t="shared" si="0"/>
        <v>0</v>
      </c>
      <c r="F32" s="73">
        <v>0</v>
      </c>
      <c r="G32" s="74">
        <v>1</v>
      </c>
      <c r="H32" s="107">
        <f t="shared" si="21"/>
        <v>0</v>
      </c>
      <c r="I32" s="34">
        <v>0</v>
      </c>
      <c r="J32" s="40">
        <v>1</v>
      </c>
      <c r="K32" s="40"/>
      <c r="L32" s="106" t="str">
        <f t="shared" si="1"/>
        <v/>
      </c>
      <c r="M32" s="88">
        <f t="shared" si="2"/>
        <v>0</v>
      </c>
      <c r="N32" s="88">
        <f t="shared" si="3"/>
        <v>0</v>
      </c>
      <c r="O32" s="88">
        <f t="shared" si="4"/>
        <v>0</v>
      </c>
      <c r="P32" s="88">
        <f t="shared" si="5"/>
        <v>0</v>
      </c>
      <c r="Q32" s="88">
        <f t="shared" si="6"/>
        <v>0</v>
      </c>
      <c r="R32" s="88">
        <f t="shared" si="7"/>
        <v>0</v>
      </c>
      <c r="S32" s="88">
        <f t="shared" si="8"/>
        <v>0</v>
      </c>
      <c r="T32" s="89">
        <f t="shared" si="22"/>
        <v>0</v>
      </c>
      <c r="U32" s="90">
        <f t="shared" si="9"/>
        <v>0</v>
      </c>
      <c r="V32" s="90">
        <f t="shared" si="10"/>
        <v>0</v>
      </c>
      <c r="W32" s="90">
        <f t="shared" si="11"/>
        <v>0</v>
      </c>
      <c r="X32" s="90">
        <f t="shared" si="12"/>
        <v>0</v>
      </c>
      <c r="Y32" s="89">
        <f t="shared" si="23"/>
        <v>0</v>
      </c>
      <c r="Z32" s="91">
        <f t="shared" si="24"/>
        <v>0</v>
      </c>
      <c r="AA32" s="1">
        <f t="shared" si="25"/>
        <v>0</v>
      </c>
      <c r="AB32" s="1">
        <f t="shared" si="26"/>
        <v>0</v>
      </c>
      <c r="AC32" s="1">
        <f t="shared" si="27"/>
        <v>0</v>
      </c>
      <c r="AD32" s="1">
        <f t="shared" si="28"/>
        <v>0</v>
      </c>
      <c r="AE32" s="61">
        <f t="shared" si="13"/>
        <v>0</v>
      </c>
      <c r="AF32" s="61">
        <f t="shared" si="14"/>
        <v>0</v>
      </c>
      <c r="AG32" s="61">
        <f t="shared" si="15"/>
        <v>0</v>
      </c>
      <c r="AH32" s="1">
        <f t="shared" si="16"/>
        <v>0</v>
      </c>
      <c r="AI32" s="1">
        <f t="shared" si="17"/>
        <v>0</v>
      </c>
      <c r="AJ32" s="1">
        <f t="shared" si="18"/>
        <v>0</v>
      </c>
      <c r="AK32" s="44">
        <f t="shared" si="19"/>
        <v>0</v>
      </c>
      <c r="AL32" s="44">
        <f t="shared" si="20"/>
        <v>0</v>
      </c>
      <c r="AM32" s="44">
        <f t="shared" si="29"/>
        <v>0</v>
      </c>
    </row>
    <row r="33" spans="1:39" x14ac:dyDescent="0.2">
      <c r="A33" s="34" t="s">
        <v>18</v>
      </c>
      <c r="B33" s="34"/>
      <c r="C33" s="34"/>
      <c r="D33" s="43">
        <v>0</v>
      </c>
      <c r="E33" s="106">
        <f t="shared" si="0"/>
        <v>0</v>
      </c>
      <c r="F33" s="73">
        <v>0</v>
      </c>
      <c r="G33" s="74">
        <v>1</v>
      </c>
      <c r="H33" s="107">
        <f t="shared" si="21"/>
        <v>0</v>
      </c>
      <c r="I33" s="34">
        <v>0</v>
      </c>
      <c r="J33" s="40">
        <v>1</v>
      </c>
      <c r="K33" s="40"/>
      <c r="L33" s="106" t="str">
        <f t="shared" si="1"/>
        <v/>
      </c>
      <c r="M33" s="88">
        <f t="shared" si="2"/>
        <v>0</v>
      </c>
      <c r="N33" s="88">
        <f t="shared" si="3"/>
        <v>0</v>
      </c>
      <c r="O33" s="88">
        <f t="shared" si="4"/>
        <v>0</v>
      </c>
      <c r="P33" s="88">
        <f t="shared" si="5"/>
        <v>0</v>
      </c>
      <c r="Q33" s="88">
        <f t="shared" si="6"/>
        <v>0</v>
      </c>
      <c r="R33" s="88">
        <f t="shared" si="7"/>
        <v>0</v>
      </c>
      <c r="S33" s="88">
        <f t="shared" si="8"/>
        <v>0</v>
      </c>
      <c r="T33" s="89">
        <f t="shared" si="22"/>
        <v>0</v>
      </c>
      <c r="U33" s="90">
        <f t="shared" si="9"/>
        <v>0</v>
      </c>
      <c r="V33" s="90">
        <f t="shared" si="10"/>
        <v>0</v>
      </c>
      <c r="W33" s="90">
        <f t="shared" si="11"/>
        <v>0</v>
      </c>
      <c r="X33" s="90">
        <f t="shared" si="12"/>
        <v>0</v>
      </c>
      <c r="Y33" s="89">
        <f t="shared" si="23"/>
        <v>0</v>
      </c>
      <c r="Z33" s="91">
        <f t="shared" si="24"/>
        <v>0</v>
      </c>
      <c r="AA33" s="1">
        <f t="shared" si="25"/>
        <v>0</v>
      </c>
      <c r="AB33" s="1">
        <f t="shared" si="26"/>
        <v>0</v>
      </c>
      <c r="AC33" s="1">
        <f t="shared" si="27"/>
        <v>0</v>
      </c>
      <c r="AD33" s="1">
        <f t="shared" si="28"/>
        <v>0</v>
      </c>
      <c r="AE33" s="61">
        <f t="shared" si="13"/>
        <v>0</v>
      </c>
      <c r="AF33" s="61">
        <f t="shared" si="14"/>
        <v>0</v>
      </c>
      <c r="AG33" s="61">
        <f t="shared" si="15"/>
        <v>0</v>
      </c>
      <c r="AH33" s="1">
        <f t="shared" si="16"/>
        <v>0</v>
      </c>
      <c r="AI33" s="1">
        <f t="shared" si="17"/>
        <v>0</v>
      </c>
      <c r="AJ33" s="1">
        <f t="shared" si="18"/>
        <v>0</v>
      </c>
      <c r="AK33" s="44">
        <f t="shared" si="19"/>
        <v>0</v>
      </c>
      <c r="AL33" s="44">
        <f t="shared" si="20"/>
        <v>0</v>
      </c>
      <c r="AM33" s="44">
        <f t="shared" si="29"/>
        <v>0</v>
      </c>
    </row>
    <row r="34" spans="1:39" x14ac:dyDescent="0.2">
      <c r="A34" s="34" t="s">
        <v>18</v>
      </c>
      <c r="B34" s="34"/>
      <c r="C34" s="34"/>
      <c r="D34" s="43">
        <v>0</v>
      </c>
      <c r="E34" s="106">
        <f t="shared" si="0"/>
        <v>0</v>
      </c>
      <c r="F34" s="73">
        <v>0</v>
      </c>
      <c r="G34" s="74">
        <v>1</v>
      </c>
      <c r="H34" s="107">
        <f t="shared" si="21"/>
        <v>0</v>
      </c>
      <c r="I34" s="34">
        <v>0</v>
      </c>
      <c r="J34" s="40">
        <v>1</v>
      </c>
      <c r="K34" s="40"/>
      <c r="L34" s="106" t="str">
        <f t="shared" si="1"/>
        <v/>
      </c>
      <c r="M34" s="88">
        <f t="shared" si="2"/>
        <v>0</v>
      </c>
      <c r="N34" s="88">
        <f t="shared" si="3"/>
        <v>0</v>
      </c>
      <c r="O34" s="88">
        <f t="shared" si="4"/>
        <v>0</v>
      </c>
      <c r="P34" s="88">
        <f t="shared" si="5"/>
        <v>0</v>
      </c>
      <c r="Q34" s="88">
        <f t="shared" si="6"/>
        <v>0</v>
      </c>
      <c r="R34" s="88">
        <f t="shared" si="7"/>
        <v>0</v>
      </c>
      <c r="S34" s="88">
        <f t="shared" si="8"/>
        <v>0</v>
      </c>
      <c r="T34" s="89">
        <f t="shared" si="22"/>
        <v>0</v>
      </c>
      <c r="U34" s="90">
        <f t="shared" si="9"/>
        <v>0</v>
      </c>
      <c r="V34" s="90">
        <f t="shared" si="10"/>
        <v>0</v>
      </c>
      <c r="W34" s="90">
        <f t="shared" si="11"/>
        <v>0</v>
      </c>
      <c r="X34" s="90">
        <f t="shared" si="12"/>
        <v>0</v>
      </c>
      <c r="Y34" s="89">
        <f t="shared" si="23"/>
        <v>0</v>
      </c>
      <c r="Z34" s="91">
        <f t="shared" si="24"/>
        <v>0</v>
      </c>
      <c r="AA34" s="1">
        <f t="shared" si="25"/>
        <v>0</v>
      </c>
      <c r="AB34" s="1">
        <f t="shared" si="26"/>
        <v>0</v>
      </c>
      <c r="AC34" s="1">
        <f t="shared" si="27"/>
        <v>0</v>
      </c>
      <c r="AD34" s="1">
        <f t="shared" si="28"/>
        <v>0</v>
      </c>
      <c r="AE34" s="61">
        <f t="shared" si="13"/>
        <v>0</v>
      </c>
      <c r="AF34" s="61">
        <f t="shared" si="14"/>
        <v>0</v>
      </c>
      <c r="AG34" s="61">
        <f t="shared" si="15"/>
        <v>0</v>
      </c>
      <c r="AH34" s="1">
        <f t="shared" si="16"/>
        <v>0</v>
      </c>
      <c r="AI34" s="1">
        <f t="shared" si="17"/>
        <v>0</v>
      </c>
      <c r="AJ34" s="1">
        <f t="shared" si="18"/>
        <v>0</v>
      </c>
      <c r="AK34" s="44">
        <f t="shared" si="19"/>
        <v>0</v>
      </c>
      <c r="AL34" s="44">
        <f t="shared" si="20"/>
        <v>0</v>
      </c>
      <c r="AM34" s="44">
        <f t="shared" si="29"/>
        <v>0</v>
      </c>
    </row>
    <row r="35" spans="1:39" x14ac:dyDescent="0.2">
      <c r="A35" s="34" t="s">
        <v>18</v>
      </c>
      <c r="B35" s="34"/>
      <c r="C35" s="34"/>
      <c r="D35" s="43">
        <v>0</v>
      </c>
      <c r="E35" s="106">
        <f t="shared" si="0"/>
        <v>0</v>
      </c>
      <c r="F35" s="73">
        <v>0</v>
      </c>
      <c r="G35" s="74">
        <v>1</v>
      </c>
      <c r="H35" s="107">
        <f t="shared" si="21"/>
        <v>0</v>
      </c>
      <c r="I35" s="34">
        <v>0</v>
      </c>
      <c r="J35" s="40">
        <v>1</v>
      </c>
      <c r="K35" s="40"/>
      <c r="L35" s="106" t="str">
        <f t="shared" si="1"/>
        <v/>
      </c>
      <c r="M35" s="88">
        <f t="shared" si="2"/>
        <v>0</v>
      </c>
      <c r="N35" s="88">
        <f t="shared" si="3"/>
        <v>0</v>
      </c>
      <c r="O35" s="88">
        <f t="shared" si="4"/>
        <v>0</v>
      </c>
      <c r="P35" s="88">
        <f t="shared" si="5"/>
        <v>0</v>
      </c>
      <c r="Q35" s="88">
        <f t="shared" si="6"/>
        <v>0</v>
      </c>
      <c r="R35" s="88">
        <f t="shared" si="7"/>
        <v>0</v>
      </c>
      <c r="S35" s="88">
        <f t="shared" si="8"/>
        <v>0</v>
      </c>
      <c r="T35" s="89">
        <f t="shared" si="22"/>
        <v>0</v>
      </c>
      <c r="U35" s="90">
        <f t="shared" si="9"/>
        <v>0</v>
      </c>
      <c r="V35" s="90">
        <f t="shared" si="10"/>
        <v>0</v>
      </c>
      <c r="W35" s="90">
        <f t="shared" si="11"/>
        <v>0</v>
      </c>
      <c r="X35" s="90">
        <f t="shared" si="12"/>
        <v>0</v>
      </c>
      <c r="Y35" s="89">
        <f t="shared" si="23"/>
        <v>0</v>
      </c>
      <c r="Z35" s="91">
        <f t="shared" si="24"/>
        <v>0</v>
      </c>
      <c r="AA35" s="1">
        <f t="shared" si="25"/>
        <v>0</v>
      </c>
      <c r="AB35" s="1">
        <f t="shared" si="26"/>
        <v>0</v>
      </c>
      <c r="AC35" s="1">
        <f t="shared" si="27"/>
        <v>0</v>
      </c>
      <c r="AD35" s="1">
        <f t="shared" si="28"/>
        <v>0</v>
      </c>
      <c r="AE35" s="61">
        <f t="shared" si="13"/>
        <v>0</v>
      </c>
      <c r="AF35" s="61">
        <f t="shared" si="14"/>
        <v>0</v>
      </c>
      <c r="AG35" s="61">
        <f t="shared" si="15"/>
        <v>0</v>
      </c>
      <c r="AH35" s="1">
        <f t="shared" si="16"/>
        <v>0</v>
      </c>
      <c r="AI35" s="1">
        <f t="shared" si="17"/>
        <v>0</v>
      </c>
      <c r="AJ35" s="1">
        <f t="shared" si="18"/>
        <v>0</v>
      </c>
      <c r="AK35" s="44">
        <f t="shared" si="19"/>
        <v>0</v>
      </c>
      <c r="AL35" s="44">
        <f t="shared" si="20"/>
        <v>0</v>
      </c>
      <c r="AM35" s="44">
        <f t="shared" si="29"/>
        <v>0</v>
      </c>
    </row>
    <row r="36" spans="1:39" x14ac:dyDescent="0.2">
      <c r="A36" s="34" t="s">
        <v>18</v>
      </c>
      <c r="B36" s="34"/>
      <c r="C36" s="34"/>
      <c r="D36" s="43">
        <v>0</v>
      </c>
      <c r="E36" s="106">
        <f t="shared" si="0"/>
        <v>0</v>
      </c>
      <c r="F36" s="73">
        <v>0</v>
      </c>
      <c r="G36" s="74">
        <v>1</v>
      </c>
      <c r="H36" s="107">
        <f t="shared" si="21"/>
        <v>0</v>
      </c>
      <c r="I36" s="34">
        <v>0</v>
      </c>
      <c r="J36" s="40">
        <v>1</v>
      </c>
      <c r="K36" s="40"/>
      <c r="L36" s="106" t="str">
        <f t="shared" si="1"/>
        <v/>
      </c>
      <c r="M36" s="88">
        <f t="shared" si="2"/>
        <v>0</v>
      </c>
      <c r="N36" s="88">
        <f t="shared" si="3"/>
        <v>0</v>
      </c>
      <c r="O36" s="88">
        <f t="shared" si="4"/>
        <v>0</v>
      </c>
      <c r="P36" s="88">
        <f t="shared" si="5"/>
        <v>0</v>
      </c>
      <c r="Q36" s="88">
        <f t="shared" si="6"/>
        <v>0</v>
      </c>
      <c r="R36" s="88">
        <f t="shared" si="7"/>
        <v>0</v>
      </c>
      <c r="S36" s="88">
        <f t="shared" si="8"/>
        <v>0</v>
      </c>
      <c r="T36" s="89">
        <f t="shared" si="22"/>
        <v>0</v>
      </c>
      <c r="U36" s="90">
        <f t="shared" si="9"/>
        <v>0</v>
      </c>
      <c r="V36" s="90">
        <f t="shared" si="10"/>
        <v>0</v>
      </c>
      <c r="W36" s="90">
        <f t="shared" si="11"/>
        <v>0</v>
      </c>
      <c r="X36" s="90">
        <f t="shared" si="12"/>
        <v>0</v>
      </c>
      <c r="Y36" s="89">
        <f t="shared" si="23"/>
        <v>0</v>
      </c>
      <c r="Z36" s="91">
        <f t="shared" si="24"/>
        <v>0</v>
      </c>
      <c r="AA36" s="1">
        <f t="shared" si="25"/>
        <v>0</v>
      </c>
      <c r="AB36" s="1">
        <f t="shared" si="26"/>
        <v>0</v>
      </c>
      <c r="AC36" s="1">
        <f t="shared" si="27"/>
        <v>0</v>
      </c>
      <c r="AD36" s="1">
        <f t="shared" si="28"/>
        <v>0</v>
      </c>
      <c r="AE36" s="61">
        <f t="shared" si="13"/>
        <v>0</v>
      </c>
      <c r="AF36" s="61">
        <f t="shared" si="14"/>
        <v>0</v>
      </c>
      <c r="AG36" s="61">
        <f t="shared" si="15"/>
        <v>0</v>
      </c>
      <c r="AH36" s="1">
        <f t="shared" si="16"/>
        <v>0</v>
      </c>
      <c r="AI36" s="1">
        <f t="shared" si="17"/>
        <v>0</v>
      </c>
      <c r="AJ36" s="1">
        <f t="shared" si="18"/>
        <v>0</v>
      </c>
      <c r="AK36" s="44">
        <f t="shared" si="19"/>
        <v>0</v>
      </c>
      <c r="AL36" s="44">
        <f t="shared" si="20"/>
        <v>0</v>
      </c>
      <c r="AM36" s="44">
        <f t="shared" si="29"/>
        <v>0</v>
      </c>
    </row>
    <row r="37" spans="1:39" x14ac:dyDescent="0.2">
      <c r="A37" s="34" t="s">
        <v>18</v>
      </c>
      <c r="B37" s="34"/>
      <c r="C37" s="34"/>
      <c r="D37" s="43">
        <v>0</v>
      </c>
      <c r="E37" s="106">
        <f t="shared" si="0"/>
        <v>0</v>
      </c>
      <c r="F37" s="73">
        <v>0</v>
      </c>
      <c r="G37" s="74">
        <v>1</v>
      </c>
      <c r="H37" s="107">
        <f t="shared" si="21"/>
        <v>0</v>
      </c>
      <c r="I37" s="34">
        <v>0</v>
      </c>
      <c r="J37" s="40">
        <v>1</v>
      </c>
      <c r="K37" s="40"/>
      <c r="L37" s="106" t="str">
        <f t="shared" si="1"/>
        <v/>
      </c>
      <c r="M37" s="88">
        <f t="shared" si="2"/>
        <v>0</v>
      </c>
      <c r="N37" s="88">
        <f t="shared" si="3"/>
        <v>0</v>
      </c>
      <c r="O37" s="88">
        <f t="shared" si="4"/>
        <v>0</v>
      </c>
      <c r="P37" s="88">
        <f t="shared" si="5"/>
        <v>0</v>
      </c>
      <c r="Q37" s="88">
        <f t="shared" si="6"/>
        <v>0</v>
      </c>
      <c r="R37" s="88">
        <f t="shared" si="7"/>
        <v>0</v>
      </c>
      <c r="S37" s="88">
        <f t="shared" si="8"/>
        <v>0</v>
      </c>
      <c r="T37" s="89">
        <f t="shared" si="22"/>
        <v>0</v>
      </c>
      <c r="U37" s="90">
        <f t="shared" si="9"/>
        <v>0</v>
      </c>
      <c r="V37" s="90">
        <f t="shared" si="10"/>
        <v>0</v>
      </c>
      <c r="W37" s="90">
        <f t="shared" si="11"/>
        <v>0</v>
      </c>
      <c r="X37" s="90">
        <f t="shared" si="12"/>
        <v>0</v>
      </c>
      <c r="Y37" s="89">
        <f t="shared" si="23"/>
        <v>0</v>
      </c>
      <c r="Z37" s="91">
        <f t="shared" si="24"/>
        <v>0</v>
      </c>
      <c r="AA37" s="1">
        <f t="shared" si="25"/>
        <v>0</v>
      </c>
      <c r="AB37" s="1">
        <f t="shared" si="26"/>
        <v>0</v>
      </c>
      <c r="AC37" s="1">
        <f t="shared" si="27"/>
        <v>0</v>
      </c>
      <c r="AD37" s="1">
        <f t="shared" si="28"/>
        <v>0</v>
      </c>
      <c r="AE37" s="61">
        <f t="shared" si="13"/>
        <v>0</v>
      </c>
      <c r="AF37" s="61">
        <f t="shared" si="14"/>
        <v>0</v>
      </c>
      <c r="AG37" s="61">
        <f t="shared" si="15"/>
        <v>0</v>
      </c>
      <c r="AH37" s="1">
        <f t="shared" si="16"/>
        <v>0</v>
      </c>
      <c r="AI37" s="1">
        <f t="shared" si="17"/>
        <v>0</v>
      </c>
      <c r="AJ37" s="1">
        <f t="shared" si="18"/>
        <v>0</v>
      </c>
      <c r="AK37" s="44">
        <f t="shared" si="19"/>
        <v>0</v>
      </c>
      <c r="AL37" s="44">
        <f t="shared" si="20"/>
        <v>0</v>
      </c>
      <c r="AM37" s="44">
        <f t="shared" si="29"/>
        <v>0</v>
      </c>
    </row>
    <row r="38" spans="1:39" x14ac:dyDescent="0.2">
      <c r="A38" s="34" t="s">
        <v>18</v>
      </c>
      <c r="B38" s="34"/>
      <c r="C38" s="34"/>
      <c r="D38" s="43">
        <v>0</v>
      </c>
      <c r="E38" s="106">
        <f t="shared" si="0"/>
        <v>0</v>
      </c>
      <c r="F38" s="73">
        <v>0</v>
      </c>
      <c r="G38" s="74">
        <v>1</v>
      </c>
      <c r="H38" s="107">
        <f t="shared" si="21"/>
        <v>0</v>
      </c>
      <c r="I38" s="34">
        <v>0</v>
      </c>
      <c r="J38" s="40">
        <v>1</v>
      </c>
      <c r="K38" s="40"/>
      <c r="L38" s="106" t="str">
        <f t="shared" si="1"/>
        <v/>
      </c>
      <c r="M38" s="88">
        <f t="shared" si="2"/>
        <v>0</v>
      </c>
      <c r="N38" s="88">
        <f t="shared" si="3"/>
        <v>0</v>
      </c>
      <c r="O38" s="88">
        <f t="shared" si="4"/>
        <v>0</v>
      </c>
      <c r="P38" s="88">
        <f t="shared" si="5"/>
        <v>0</v>
      </c>
      <c r="Q38" s="88">
        <f t="shared" si="6"/>
        <v>0</v>
      </c>
      <c r="R38" s="88">
        <f t="shared" si="7"/>
        <v>0</v>
      </c>
      <c r="S38" s="88">
        <f t="shared" si="8"/>
        <v>0</v>
      </c>
      <c r="T38" s="89">
        <f t="shared" si="22"/>
        <v>0</v>
      </c>
      <c r="U38" s="90">
        <f t="shared" si="9"/>
        <v>0</v>
      </c>
      <c r="V38" s="90">
        <f t="shared" si="10"/>
        <v>0</v>
      </c>
      <c r="W38" s="90">
        <f t="shared" si="11"/>
        <v>0</v>
      </c>
      <c r="X38" s="90">
        <f t="shared" si="12"/>
        <v>0</v>
      </c>
      <c r="Y38" s="89">
        <f t="shared" si="23"/>
        <v>0</v>
      </c>
      <c r="Z38" s="91">
        <f t="shared" si="24"/>
        <v>0</v>
      </c>
      <c r="AA38" s="1">
        <f t="shared" si="25"/>
        <v>0</v>
      </c>
      <c r="AB38" s="1">
        <f t="shared" si="26"/>
        <v>0</v>
      </c>
      <c r="AC38" s="1">
        <f t="shared" si="27"/>
        <v>0</v>
      </c>
      <c r="AD38" s="1">
        <f t="shared" si="28"/>
        <v>0</v>
      </c>
      <c r="AE38" s="61">
        <f t="shared" si="13"/>
        <v>0</v>
      </c>
      <c r="AF38" s="61">
        <f t="shared" si="14"/>
        <v>0</v>
      </c>
      <c r="AG38" s="61">
        <f t="shared" si="15"/>
        <v>0</v>
      </c>
      <c r="AH38" s="1">
        <f t="shared" si="16"/>
        <v>0</v>
      </c>
      <c r="AI38" s="1">
        <f t="shared" si="17"/>
        <v>0</v>
      </c>
      <c r="AJ38" s="1">
        <f t="shared" si="18"/>
        <v>0</v>
      </c>
      <c r="AK38" s="44">
        <f t="shared" si="19"/>
        <v>0</v>
      </c>
      <c r="AL38" s="44">
        <f t="shared" si="20"/>
        <v>0</v>
      </c>
      <c r="AM38" s="44">
        <f t="shared" si="29"/>
        <v>0</v>
      </c>
    </row>
    <row r="39" spans="1:39" x14ac:dyDescent="0.2">
      <c r="A39" s="34" t="s">
        <v>18</v>
      </c>
      <c r="B39" s="34"/>
      <c r="C39" s="34"/>
      <c r="D39" s="43">
        <v>0</v>
      </c>
      <c r="E39" s="106">
        <f t="shared" si="0"/>
        <v>0</v>
      </c>
      <c r="F39" s="73">
        <v>0</v>
      </c>
      <c r="G39" s="74">
        <v>1</v>
      </c>
      <c r="H39" s="107">
        <f t="shared" si="21"/>
        <v>0</v>
      </c>
      <c r="I39" s="34">
        <v>0</v>
      </c>
      <c r="J39" s="40">
        <v>1</v>
      </c>
      <c r="K39" s="40"/>
      <c r="L39" s="106" t="str">
        <f t="shared" si="1"/>
        <v/>
      </c>
      <c r="M39" s="88">
        <f t="shared" si="2"/>
        <v>0</v>
      </c>
      <c r="N39" s="88">
        <f t="shared" si="3"/>
        <v>0</v>
      </c>
      <c r="O39" s="88">
        <f t="shared" si="4"/>
        <v>0</v>
      </c>
      <c r="P39" s="88">
        <f t="shared" si="5"/>
        <v>0</v>
      </c>
      <c r="Q39" s="88">
        <f t="shared" si="6"/>
        <v>0</v>
      </c>
      <c r="R39" s="88">
        <f t="shared" si="7"/>
        <v>0</v>
      </c>
      <c r="S39" s="88">
        <f t="shared" si="8"/>
        <v>0</v>
      </c>
      <c r="T39" s="89">
        <f t="shared" si="22"/>
        <v>0</v>
      </c>
      <c r="U39" s="90">
        <f t="shared" si="9"/>
        <v>0</v>
      </c>
      <c r="V39" s="90">
        <f t="shared" si="10"/>
        <v>0</v>
      </c>
      <c r="W39" s="90">
        <f t="shared" si="11"/>
        <v>0</v>
      </c>
      <c r="X39" s="90">
        <f t="shared" si="12"/>
        <v>0</v>
      </c>
      <c r="Y39" s="89">
        <f t="shared" si="23"/>
        <v>0</v>
      </c>
      <c r="Z39" s="91">
        <f t="shared" si="24"/>
        <v>0</v>
      </c>
      <c r="AA39" s="1">
        <f t="shared" si="25"/>
        <v>0</v>
      </c>
      <c r="AB39" s="1">
        <f t="shared" si="26"/>
        <v>0</v>
      </c>
      <c r="AC39" s="1">
        <f t="shared" si="27"/>
        <v>0</v>
      </c>
      <c r="AD39" s="1">
        <f t="shared" si="28"/>
        <v>0</v>
      </c>
      <c r="AE39" s="61">
        <f t="shared" si="13"/>
        <v>0</v>
      </c>
      <c r="AF39" s="61">
        <f t="shared" si="14"/>
        <v>0</v>
      </c>
      <c r="AG39" s="61">
        <f t="shared" si="15"/>
        <v>0</v>
      </c>
      <c r="AH39" s="1">
        <f t="shared" si="16"/>
        <v>0</v>
      </c>
      <c r="AI39" s="1">
        <f t="shared" si="17"/>
        <v>0</v>
      </c>
      <c r="AJ39" s="1">
        <f t="shared" si="18"/>
        <v>0</v>
      </c>
      <c r="AK39" s="44">
        <f t="shared" si="19"/>
        <v>0</v>
      </c>
      <c r="AL39" s="44">
        <f t="shared" si="20"/>
        <v>0</v>
      </c>
      <c r="AM39" s="44">
        <f t="shared" si="29"/>
        <v>0</v>
      </c>
    </row>
    <row r="40" spans="1:39" x14ac:dyDescent="0.2">
      <c r="A40" s="34" t="s">
        <v>18</v>
      </c>
      <c r="B40" s="34"/>
      <c r="C40" s="34"/>
      <c r="D40" s="43">
        <v>0</v>
      </c>
      <c r="E40" s="106">
        <f t="shared" si="0"/>
        <v>0</v>
      </c>
      <c r="F40" s="73">
        <v>0</v>
      </c>
      <c r="G40" s="74">
        <v>1</v>
      </c>
      <c r="H40" s="107">
        <f t="shared" si="21"/>
        <v>0</v>
      </c>
      <c r="I40" s="34">
        <v>0</v>
      </c>
      <c r="J40" s="40">
        <v>1</v>
      </c>
      <c r="K40" s="40"/>
      <c r="L40" s="106" t="str">
        <f t="shared" si="1"/>
        <v/>
      </c>
      <c r="M40" s="88">
        <f t="shared" si="2"/>
        <v>0</v>
      </c>
      <c r="N40" s="88">
        <f t="shared" si="3"/>
        <v>0</v>
      </c>
      <c r="O40" s="88">
        <f t="shared" si="4"/>
        <v>0</v>
      </c>
      <c r="P40" s="88">
        <f t="shared" si="5"/>
        <v>0</v>
      </c>
      <c r="Q40" s="88">
        <f t="shared" si="6"/>
        <v>0</v>
      </c>
      <c r="R40" s="88">
        <f t="shared" si="7"/>
        <v>0</v>
      </c>
      <c r="S40" s="88">
        <f t="shared" si="8"/>
        <v>0</v>
      </c>
      <c r="T40" s="89">
        <f t="shared" si="22"/>
        <v>0</v>
      </c>
      <c r="U40" s="90">
        <f t="shared" si="9"/>
        <v>0</v>
      </c>
      <c r="V40" s="90">
        <f t="shared" si="10"/>
        <v>0</v>
      </c>
      <c r="W40" s="90">
        <f t="shared" si="11"/>
        <v>0</v>
      </c>
      <c r="X40" s="90">
        <f t="shared" si="12"/>
        <v>0</v>
      </c>
      <c r="Y40" s="89">
        <f t="shared" si="23"/>
        <v>0</v>
      </c>
      <c r="Z40" s="91">
        <f t="shared" si="24"/>
        <v>0</v>
      </c>
      <c r="AA40" s="1">
        <f t="shared" si="25"/>
        <v>0</v>
      </c>
      <c r="AB40" s="1">
        <f t="shared" si="26"/>
        <v>0</v>
      </c>
      <c r="AC40" s="1">
        <f t="shared" si="27"/>
        <v>0</v>
      </c>
      <c r="AD40" s="1">
        <f t="shared" si="28"/>
        <v>0</v>
      </c>
      <c r="AE40" s="61">
        <f t="shared" si="13"/>
        <v>0</v>
      </c>
      <c r="AF40" s="61">
        <f t="shared" si="14"/>
        <v>0</v>
      </c>
      <c r="AG40" s="61">
        <f t="shared" si="15"/>
        <v>0</v>
      </c>
      <c r="AH40" s="1">
        <f t="shared" si="16"/>
        <v>0</v>
      </c>
      <c r="AI40" s="1">
        <f t="shared" si="17"/>
        <v>0</v>
      </c>
      <c r="AJ40" s="1">
        <f t="shared" si="18"/>
        <v>0</v>
      </c>
      <c r="AK40" s="44">
        <f t="shared" si="19"/>
        <v>0</v>
      </c>
      <c r="AL40" s="44">
        <f t="shared" si="20"/>
        <v>0</v>
      </c>
      <c r="AM40" s="44">
        <f t="shared" si="29"/>
        <v>0</v>
      </c>
    </row>
    <row r="41" spans="1:39" x14ac:dyDescent="0.2">
      <c r="A41" s="34" t="s">
        <v>18</v>
      </c>
      <c r="B41" s="34"/>
      <c r="C41" s="34"/>
      <c r="D41" s="43">
        <v>0</v>
      </c>
      <c r="E41" s="106">
        <f t="shared" si="0"/>
        <v>0</v>
      </c>
      <c r="F41" s="73">
        <v>0</v>
      </c>
      <c r="G41" s="74">
        <v>1</v>
      </c>
      <c r="H41" s="107">
        <f t="shared" si="21"/>
        <v>0</v>
      </c>
      <c r="I41" s="34">
        <v>0</v>
      </c>
      <c r="J41" s="40">
        <v>1</v>
      </c>
      <c r="K41" s="40"/>
      <c r="L41" s="106" t="str">
        <f t="shared" si="1"/>
        <v/>
      </c>
      <c r="M41" s="88">
        <f t="shared" si="2"/>
        <v>0</v>
      </c>
      <c r="N41" s="88">
        <f t="shared" si="3"/>
        <v>0</v>
      </c>
      <c r="O41" s="88">
        <f t="shared" si="4"/>
        <v>0</v>
      </c>
      <c r="P41" s="88">
        <f t="shared" si="5"/>
        <v>0</v>
      </c>
      <c r="Q41" s="88">
        <f t="shared" si="6"/>
        <v>0</v>
      </c>
      <c r="R41" s="88">
        <f t="shared" si="7"/>
        <v>0</v>
      </c>
      <c r="S41" s="88">
        <f t="shared" si="8"/>
        <v>0</v>
      </c>
      <c r="T41" s="89">
        <f t="shared" si="22"/>
        <v>0</v>
      </c>
      <c r="U41" s="90">
        <f t="shared" si="9"/>
        <v>0</v>
      </c>
      <c r="V41" s="90">
        <f t="shared" si="10"/>
        <v>0</v>
      </c>
      <c r="W41" s="90">
        <f t="shared" si="11"/>
        <v>0</v>
      </c>
      <c r="X41" s="90">
        <f t="shared" si="12"/>
        <v>0</v>
      </c>
      <c r="Y41" s="89">
        <f t="shared" si="23"/>
        <v>0</v>
      </c>
      <c r="Z41" s="91">
        <f t="shared" si="24"/>
        <v>0</v>
      </c>
      <c r="AA41" s="1">
        <f t="shared" si="25"/>
        <v>0</v>
      </c>
      <c r="AB41" s="1">
        <f t="shared" si="26"/>
        <v>0</v>
      </c>
      <c r="AC41" s="1">
        <f t="shared" si="27"/>
        <v>0</v>
      </c>
      <c r="AD41" s="1">
        <f t="shared" si="28"/>
        <v>0</v>
      </c>
      <c r="AE41" s="61">
        <f t="shared" si="13"/>
        <v>0</v>
      </c>
      <c r="AF41" s="61">
        <f t="shared" si="14"/>
        <v>0</v>
      </c>
      <c r="AG41" s="61">
        <f t="shared" si="15"/>
        <v>0</v>
      </c>
      <c r="AH41" s="1">
        <f t="shared" si="16"/>
        <v>0</v>
      </c>
      <c r="AI41" s="1">
        <f t="shared" si="17"/>
        <v>0</v>
      </c>
      <c r="AJ41" s="1">
        <f t="shared" si="18"/>
        <v>0</v>
      </c>
      <c r="AK41" s="44">
        <f t="shared" si="19"/>
        <v>0</v>
      </c>
      <c r="AL41" s="44">
        <f t="shared" si="20"/>
        <v>0</v>
      </c>
      <c r="AM41" s="44">
        <f t="shared" si="29"/>
        <v>0</v>
      </c>
    </row>
    <row r="42" spans="1:39" x14ac:dyDescent="0.2">
      <c r="A42" s="34" t="s">
        <v>18</v>
      </c>
      <c r="B42" s="34"/>
      <c r="C42" s="34"/>
      <c r="D42" s="43">
        <v>0</v>
      </c>
      <c r="E42" s="106">
        <f t="shared" si="0"/>
        <v>0</v>
      </c>
      <c r="F42" s="73">
        <v>0</v>
      </c>
      <c r="G42" s="74">
        <v>1</v>
      </c>
      <c r="H42" s="107">
        <f t="shared" si="21"/>
        <v>0</v>
      </c>
      <c r="I42" s="34">
        <v>0</v>
      </c>
      <c r="J42" s="40">
        <v>1</v>
      </c>
      <c r="K42" s="40"/>
      <c r="L42" s="106" t="str">
        <f t="shared" si="1"/>
        <v/>
      </c>
      <c r="M42" s="88">
        <f t="shared" si="2"/>
        <v>0</v>
      </c>
      <c r="N42" s="88">
        <f t="shared" si="3"/>
        <v>0</v>
      </c>
      <c r="O42" s="88">
        <f t="shared" si="4"/>
        <v>0</v>
      </c>
      <c r="P42" s="88">
        <f t="shared" si="5"/>
        <v>0</v>
      </c>
      <c r="Q42" s="88">
        <f t="shared" si="6"/>
        <v>0</v>
      </c>
      <c r="R42" s="88">
        <f t="shared" si="7"/>
        <v>0</v>
      </c>
      <c r="S42" s="88">
        <f t="shared" si="8"/>
        <v>0</v>
      </c>
      <c r="T42" s="89">
        <f t="shared" si="22"/>
        <v>0</v>
      </c>
      <c r="U42" s="90">
        <f t="shared" si="9"/>
        <v>0</v>
      </c>
      <c r="V42" s="90">
        <f t="shared" si="10"/>
        <v>0</v>
      </c>
      <c r="W42" s="90">
        <f t="shared" si="11"/>
        <v>0</v>
      </c>
      <c r="X42" s="90">
        <f t="shared" si="12"/>
        <v>0</v>
      </c>
      <c r="Y42" s="89">
        <f t="shared" si="23"/>
        <v>0</v>
      </c>
      <c r="Z42" s="91">
        <f t="shared" si="24"/>
        <v>0</v>
      </c>
      <c r="AA42" s="1">
        <f t="shared" si="25"/>
        <v>0</v>
      </c>
      <c r="AB42" s="1">
        <f t="shared" si="26"/>
        <v>0</v>
      </c>
      <c r="AC42" s="1">
        <f t="shared" si="27"/>
        <v>0</v>
      </c>
      <c r="AD42" s="1">
        <f t="shared" si="28"/>
        <v>0</v>
      </c>
      <c r="AE42" s="61">
        <f t="shared" si="13"/>
        <v>0</v>
      </c>
      <c r="AF42" s="61">
        <f t="shared" si="14"/>
        <v>0</v>
      </c>
      <c r="AG42" s="61">
        <f t="shared" si="15"/>
        <v>0</v>
      </c>
      <c r="AH42" s="1">
        <f t="shared" si="16"/>
        <v>0</v>
      </c>
      <c r="AI42" s="1">
        <f t="shared" si="17"/>
        <v>0</v>
      </c>
      <c r="AJ42" s="1">
        <f t="shared" si="18"/>
        <v>0</v>
      </c>
      <c r="AK42" s="44">
        <f t="shared" si="19"/>
        <v>0</v>
      </c>
      <c r="AL42" s="44">
        <f t="shared" si="20"/>
        <v>0</v>
      </c>
      <c r="AM42" s="44">
        <f t="shared" si="29"/>
        <v>0</v>
      </c>
    </row>
    <row r="43" spans="1:39" x14ac:dyDescent="0.2">
      <c r="A43" s="34" t="s">
        <v>18</v>
      </c>
      <c r="B43" s="34"/>
      <c r="C43" s="34"/>
      <c r="D43" s="43">
        <v>0</v>
      </c>
      <c r="E43" s="106">
        <f t="shared" si="0"/>
        <v>0</v>
      </c>
      <c r="F43" s="73">
        <v>0</v>
      </c>
      <c r="G43" s="74">
        <v>1</v>
      </c>
      <c r="H43" s="107">
        <f t="shared" si="21"/>
        <v>0</v>
      </c>
      <c r="I43" s="34">
        <v>0</v>
      </c>
      <c r="J43" s="40">
        <v>1</v>
      </c>
      <c r="K43" s="40"/>
      <c r="L43" s="106" t="str">
        <f t="shared" si="1"/>
        <v/>
      </c>
      <c r="M43" s="88">
        <f t="shared" si="2"/>
        <v>0</v>
      </c>
      <c r="N43" s="88">
        <f t="shared" si="3"/>
        <v>0</v>
      </c>
      <c r="O43" s="88">
        <f t="shared" si="4"/>
        <v>0</v>
      </c>
      <c r="P43" s="88">
        <f t="shared" si="5"/>
        <v>0</v>
      </c>
      <c r="Q43" s="88">
        <f t="shared" si="6"/>
        <v>0</v>
      </c>
      <c r="R43" s="88">
        <f t="shared" si="7"/>
        <v>0</v>
      </c>
      <c r="S43" s="88">
        <f t="shared" si="8"/>
        <v>0</v>
      </c>
      <c r="T43" s="89">
        <f t="shared" si="22"/>
        <v>0</v>
      </c>
      <c r="U43" s="90">
        <f t="shared" si="9"/>
        <v>0</v>
      </c>
      <c r="V43" s="90">
        <f t="shared" si="10"/>
        <v>0</v>
      </c>
      <c r="W43" s="90">
        <f t="shared" si="11"/>
        <v>0</v>
      </c>
      <c r="X43" s="90">
        <f t="shared" si="12"/>
        <v>0</v>
      </c>
      <c r="Y43" s="89">
        <f t="shared" si="23"/>
        <v>0</v>
      </c>
      <c r="Z43" s="91">
        <f t="shared" si="24"/>
        <v>0</v>
      </c>
      <c r="AA43" s="1">
        <f t="shared" si="25"/>
        <v>0</v>
      </c>
      <c r="AB43" s="1">
        <f t="shared" si="26"/>
        <v>0</v>
      </c>
      <c r="AC43" s="1">
        <f t="shared" si="27"/>
        <v>0</v>
      </c>
      <c r="AD43" s="1">
        <f t="shared" si="28"/>
        <v>0</v>
      </c>
      <c r="AE43" s="61">
        <f t="shared" si="13"/>
        <v>0</v>
      </c>
      <c r="AF43" s="61">
        <f t="shared" si="14"/>
        <v>0</v>
      </c>
      <c r="AG43" s="61">
        <f t="shared" si="15"/>
        <v>0</v>
      </c>
      <c r="AH43" s="1">
        <f t="shared" si="16"/>
        <v>0</v>
      </c>
      <c r="AI43" s="1">
        <f t="shared" si="17"/>
        <v>0</v>
      </c>
      <c r="AJ43" s="1">
        <f t="shared" si="18"/>
        <v>0</v>
      </c>
      <c r="AK43" s="44">
        <f t="shared" si="19"/>
        <v>0</v>
      </c>
      <c r="AL43" s="44">
        <f t="shared" si="20"/>
        <v>0</v>
      </c>
      <c r="AM43" s="44">
        <f t="shared" si="29"/>
        <v>0</v>
      </c>
    </row>
    <row r="44" spans="1:39" x14ac:dyDescent="0.2">
      <c r="A44" s="34" t="s">
        <v>18</v>
      </c>
      <c r="B44" s="34"/>
      <c r="C44" s="34"/>
      <c r="D44" s="43">
        <v>0</v>
      </c>
      <c r="E44" s="106">
        <f t="shared" si="0"/>
        <v>0</v>
      </c>
      <c r="F44" s="73">
        <v>0</v>
      </c>
      <c r="G44" s="74">
        <v>1</v>
      </c>
      <c r="H44" s="107">
        <f t="shared" si="21"/>
        <v>0</v>
      </c>
      <c r="I44" s="34">
        <v>0</v>
      </c>
      <c r="J44" s="40">
        <v>1</v>
      </c>
      <c r="K44" s="40"/>
      <c r="L44" s="106" t="str">
        <f t="shared" si="1"/>
        <v/>
      </c>
      <c r="M44" s="88">
        <f t="shared" si="2"/>
        <v>0</v>
      </c>
      <c r="N44" s="88">
        <f t="shared" si="3"/>
        <v>0</v>
      </c>
      <c r="O44" s="88">
        <f t="shared" si="4"/>
        <v>0</v>
      </c>
      <c r="P44" s="88">
        <f t="shared" si="5"/>
        <v>0</v>
      </c>
      <c r="Q44" s="88">
        <f t="shared" si="6"/>
        <v>0</v>
      </c>
      <c r="R44" s="88">
        <f t="shared" si="7"/>
        <v>0</v>
      </c>
      <c r="S44" s="88">
        <f t="shared" si="8"/>
        <v>0</v>
      </c>
      <c r="T44" s="89">
        <f t="shared" si="22"/>
        <v>0</v>
      </c>
      <c r="U44" s="90">
        <f t="shared" si="9"/>
        <v>0</v>
      </c>
      <c r="V44" s="90">
        <f t="shared" si="10"/>
        <v>0</v>
      </c>
      <c r="W44" s="90">
        <f t="shared" si="11"/>
        <v>0</v>
      </c>
      <c r="X44" s="90">
        <f t="shared" si="12"/>
        <v>0</v>
      </c>
      <c r="Y44" s="89">
        <f t="shared" si="23"/>
        <v>0</v>
      </c>
      <c r="Z44" s="91">
        <f t="shared" si="24"/>
        <v>0</v>
      </c>
      <c r="AA44" s="1">
        <f t="shared" si="25"/>
        <v>0</v>
      </c>
      <c r="AB44" s="1">
        <f t="shared" si="26"/>
        <v>0</v>
      </c>
      <c r="AC44" s="1">
        <f t="shared" si="27"/>
        <v>0</v>
      </c>
      <c r="AD44" s="1">
        <f t="shared" si="28"/>
        <v>0</v>
      </c>
      <c r="AE44" s="61">
        <f t="shared" si="13"/>
        <v>0</v>
      </c>
      <c r="AF44" s="61">
        <f t="shared" si="14"/>
        <v>0</v>
      </c>
      <c r="AG44" s="61">
        <f t="shared" si="15"/>
        <v>0</v>
      </c>
      <c r="AH44" s="1">
        <f t="shared" si="16"/>
        <v>0</v>
      </c>
      <c r="AI44" s="1">
        <f t="shared" si="17"/>
        <v>0</v>
      </c>
      <c r="AJ44" s="1">
        <f t="shared" si="18"/>
        <v>0</v>
      </c>
      <c r="AK44" s="44">
        <f t="shared" si="19"/>
        <v>0</v>
      </c>
      <c r="AL44" s="44">
        <f t="shared" si="20"/>
        <v>0</v>
      </c>
      <c r="AM44" s="44">
        <f t="shared" si="29"/>
        <v>0</v>
      </c>
    </row>
    <row r="45" spans="1:39" x14ac:dyDescent="0.2">
      <c r="A45" s="34" t="s">
        <v>18</v>
      </c>
      <c r="B45" s="34"/>
      <c r="C45" s="34"/>
      <c r="D45" s="43">
        <v>0</v>
      </c>
      <c r="E45" s="106">
        <f t="shared" si="0"/>
        <v>0</v>
      </c>
      <c r="F45" s="73">
        <v>0</v>
      </c>
      <c r="G45" s="74">
        <v>1</v>
      </c>
      <c r="H45" s="107">
        <f t="shared" si="21"/>
        <v>0</v>
      </c>
      <c r="I45" s="34">
        <v>0</v>
      </c>
      <c r="J45" s="40">
        <v>1</v>
      </c>
      <c r="K45" s="40"/>
      <c r="L45" s="106" t="str">
        <f t="shared" si="1"/>
        <v/>
      </c>
      <c r="M45" s="88">
        <f t="shared" si="2"/>
        <v>0</v>
      </c>
      <c r="N45" s="88">
        <f t="shared" si="3"/>
        <v>0</v>
      </c>
      <c r="O45" s="88">
        <f t="shared" si="4"/>
        <v>0</v>
      </c>
      <c r="P45" s="88">
        <f t="shared" si="5"/>
        <v>0</v>
      </c>
      <c r="Q45" s="88">
        <f t="shared" si="6"/>
        <v>0</v>
      </c>
      <c r="R45" s="88">
        <f t="shared" si="7"/>
        <v>0</v>
      </c>
      <c r="S45" s="88">
        <f t="shared" si="8"/>
        <v>0</v>
      </c>
      <c r="T45" s="89">
        <f t="shared" si="22"/>
        <v>0</v>
      </c>
      <c r="U45" s="90">
        <f t="shared" si="9"/>
        <v>0</v>
      </c>
      <c r="V45" s="90">
        <f t="shared" si="10"/>
        <v>0</v>
      </c>
      <c r="W45" s="90">
        <f t="shared" si="11"/>
        <v>0</v>
      </c>
      <c r="X45" s="90">
        <f t="shared" si="12"/>
        <v>0</v>
      </c>
      <c r="Y45" s="89">
        <f t="shared" si="23"/>
        <v>0</v>
      </c>
      <c r="Z45" s="91">
        <f t="shared" si="24"/>
        <v>0</v>
      </c>
      <c r="AA45" s="1">
        <f t="shared" si="25"/>
        <v>0</v>
      </c>
      <c r="AB45" s="1">
        <f t="shared" si="26"/>
        <v>0</v>
      </c>
      <c r="AC45" s="1">
        <f t="shared" si="27"/>
        <v>0</v>
      </c>
      <c r="AD45" s="1">
        <f t="shared" si="28"/>
        <v>0</v>
      </c>
      <c r="AE45" s="61">
        <f t="shared" si="13"/>
        <v>0</v>
      </c>
      <c r="AF45" s="61">
        <f t="shared" si="14"/>
        <v>0</v>
      </c>
      <c r="AG45" s="61">
        <f t="shared" si="15"/>
        <v>0</v>
      </c>
      <c r="AH45" s="1">
        <f t="shared" si="16"/>
        <v>0</v>
      </c>
      <c r="AI45" s="1">
        <f t="shared" si="17"/>
        <v>0</v>
      </c>
      <c r="AJ45" s="1">
        <f t="shared" si="18"/>
        <v>0</v>
      </c>
      <c r="AK45" s="44">
        <f t="shared" si="19"/>
        <v>0</v>
      </c>
      <c r="AL45" s="44">
        <f t="shared" si="20"/>
        <v>0</v>
      </c>
      <c r="AM45" s="44">
        <f t="shared" si="29"/>
        <v>0</v>
      </c>
    </row>
    <row r="46" spans="1:39" x14ac:dyDescent="0.2">
      <c r="A46" s="34" t="s">
        <v>18</v>
      </c>
      <c r="B46" s="34"/>
      <c r="C46" s="34"/>
      <c r="D46" s="43">
        <v>0</v>
      </c>
      <c r="E46" s="106">
        <f t="shared" si="0"/>
        <v>0</v>
      </c>
      <c r="F46" s="73">
        <v>0</v>
      </c>
      <c r="G46" s="74">
        <v>1</v>
      </c>
      <c r="H46" s="107">
        <f t="shared" si="21"/>
        <v>0</v>
      </c>
      <c r="I46" s="34">
        <v>0</v>
      </c>
      <c r="J46" s="40">
        <v>1</v>
      </c>
      <c r="K46" s="40"/>
      <c r="L46" s="106" t="str">
        <f t="shared" si="1"/>
        <v/>
      </c>
      <c r="M46" s="88">
        <f t="shared" si="2"/>
        <v>0</v>
      </c>
      <c r="N46" s="88">
        <f t="shared" si="3"/>
        <v>0</v>
      </c>
      <c r="O46" s="88">
        <f t="shared" si="4"/>
        <v>0</v>
      </c>
      <c r="P46" s="88">
        <f t="shared" si="5"/>
        <v>0</v>
      </c>
      <c r="Q46" s="88">
        <f t="shared" si="6"/>
        <v>0</v>
      </c>
      <c r="R46" s="88">
        <f t="shared" si="7"/>
        <v>0</v>
      </c>
      <c r="S46" s="88">
        <f t="shared" si="8"/>
        <v>0</v>
      </c>
      <c r="T46" s="89">
        <f t="shared" si="22"/>
        <v>0</v>
      </c>
      <c r="U46" s="90">
        <f t="shared" si="9"/>
        <v>0</v>
      </c>
      <c r="V46" s="90">
        <f t="shared" si="10"/>
        <v>0</v>
      </c>
      <c r="W46" s="90">
        <f t="shared" si="11"/>
        <v>0</v>
      </c>
      <c r="X46" s="90">
        <f t="shared" si="12"/>
        <v>0</v>
      </c>
      <c r="Y46" s="89">
        <f t="shared" si="23"/>
        <v>0</v>
      </c>
      <c r="Z46" s="91">
        <f t="shared" si="24"/>
        <v>0</v>
      </c>
      <c r="AA46" s="1">
        <f t="shared" si="25"/>
        <v>0</v>
      </c>
      <c r="AB46" s="1">
        <f t="shared" si="26"/>
        <v>0</v>
      </c>
      <c r="AC46" s="1">
        <f t="shared" si="27"/>
        <v>0</v>
      </c>
      <c r="AD46" s="1">
        <f t="shared" si="28"/>
        <v>0</v>
      </c>
      <c r="AE46" s="61">
        <f t="shared" si="13"/>
        <v>0</v>
      </c>
      <c r="AF46" s="61">
        <f t="shared" si="14"/>
        <v>0</v>
      </c>
      <c r="AG46" s="61">
        <f t="shared" si="15"/>
        <v>0</v>
      </c>
      <c r="AH46" s="1">
        <f t="shared" si="16"/>
        <v>0</v>
      </c>
      <c r="AI46" s="1">
        <f t="shared" si="17"/>
        <v>0</v>
      </c>
      <c r="AJ46" s="1">
        <f t="shared" si="18"/>
        <v>0</v>
      </c>
      <c r="AK46" s="44">
        <f t="shared" si="19"/>
        <v>0</v>
      </c>
      <c r="AL46" s="44">
        <f t="shared" si="20"/>
        <v>0</v>
      </c>
      <c r="AM46" s="44">
        <f t="shared" si="29"/>
        <v>0</v>
      </c>
    </row>
    <row r="47" spans="1:39" x14ac:dyDescent="0.2">
      <c r="A47" s="34" t="s">
        <v>18</v>
      </c>
      <c r="B47" s="34"/>
      <c r="C47" s="34"/>
      <c r="D47" s="43">
        <v>0</v>
      </c>
      <c r="E47" s="106">
        <f t="shared" si="0"/>
        <v>0</v>
      </c>
      <c r="F47" s="73">
        <v>0</v>
      </c>
      <c r="G47" s="74">
        <v>1</v>
      </c>
      <c r="H47" s="107">
        <f t="shared" si="21"/>
        <v>0</v>
      </c>
      <c r="I47" s="34">
        <v>0</v>
      </c>
      <c r="J47" s="40">
        <v>1</v>
      </c>
      <c r="K47" s="40"/>
      <c r="L47" s="106" t="str">
        <f t="shared" si="1"/>
        <v/>
      </c>
      <c r="M47" s="88">
        <f t="shared" si="2"/>
        <v>0</v>
      </c>
      <c r="N47" s="88">
        <f t="shared" si="3"/>
        <v>0</v>
      </c>
      <c r="O47" s="88">
        <f t="shared" si="4"/>
        <v>0</v>
      </c>
      <c r="P47" s="88">
        <f t="shared" si="5"/>
        <v>0</v>
      </c>
      <c r="Q47" s="88">
        <f t="shared" si="6"/>
        <v>0</v>
      </c>
      <c r="R47" s="88">
        <f t="shared" si="7"/>
        <v>0</v>
      </c>
      <c r="S47" s="88">
        <f t="shared" si="8"/>
        <v>0</v>
      </c>
      <c r="T47" s="89">
        <f t="shared" si="22"/>
        <v>0</v>
      </c>
      <c r="U47" s="90">
        <f t="shared" si="9"/>
        <v>0</v>
      </c>
      <c r="V47" s="90">
        <f t="shared" si="10"/>
        <v>0</v>
      </c>
      <c r="W47" s="90">
        <f t="shared" si="11"/>
        <v>0</v>
      </c>
      <c r="X47" s="90">
        <f t="shared" si="12"/>
        <v>0</v>
      </c>
      <c r="Y47" s="89">
        <f t="shared" si="23"/>
        <v>0</v>
      </c>
      <c r="Z47" s="91">
        <f t="shared" si="24"/>
        <v>0</v>
      </c>
      <c r="AA47" s="1">
        <f t="shared" si="25"/>
        <v>0</v>
      </c>
      <c r="AB47" s="1">
        <f t="shared" si="26"/>
        <v>0</v>
      </c>
      <c r="AC47" s="1">
        <f t="shared" si="27"/>
        <v>0</v>
      </c>
      <c r="AD47" s="1">
        <f t="shared" si="28"/>
        <v>0</v>
      </c>
      <c r="AE47" s="61">
        <f t="shared" si="13"/>
        <v>0</v>
      </c>
      <c r="AF47" s="61">
        <f t="shared" si="14"/>
        <v>0</v>
      </c>
      <c r="AG47" s="61">
        <f t="shared" si="15"/>
        <v>0</v>
      </c>
      <c r="AH47" s="1">
        <f t="shared" si="16"/>
        <v>0</v>
      </c>
      <c r="AI47" s="1">
        <f t="shared" si="17"/>
        <v>0</v>
      </c>
      <c r="AJ47" s="1">
        <f t="shared" si="18"/>
        <v>0</v>
      </c>
      <c r="AK47" s="44">
        <f t="shared" si="19"/>
        <v>0</v>
      </c>
      <c r="AL47" s="44">
        <f t="shared" si="20"/>
        <v>0</v>
      </c>
      <c r="AM47" s="44">
        <f t="shared" si="29"/>
        <v>0</v>
      </c>
    </row>
    <row r="48" spans="1:39" x14ac:dyDescent="0.2">
      <c r="A48" s="34" t="s">
        <v>18</v>
      </c>
      <c r="B48" s="34"/>
      <c r="C48" s="34"/>
      <c r="D48" s="43">
        <v>0</v>
      </c>
      <c r="E48" s="106">
        <f t="shared" si="0"/>
        <v>0</v>
      </c>
      <c r="F48" s="73">
        <v>0</v>
      </c>
      <c r="G48" s="74">
        <v>1</v>
      </c>
      <c r="H48" s="107">
        <f t="shared" si="21"/>
        <v>0</v>
      </c>
      <c r="I48" s="34">
        <v>0</v>
      </c>
      <c r="J48" s="40">
        <v>1</v>
      </c>
      <c r="K48" s="40"/>
      <c r="L48" s="106" t="str">
        <f t="shared" si="1"/>
        <v/>
      </c>
      <c r="M48" s="88">
        <f t="shared" si="2"/>
        <v>0</v>
      </c>
      <c r="N48" s="88">
        <f t="shared" si="3"/>
        <v>0</v>
      </c>
      <c r="O48" s="88">
        <f t="shared" si="4"/>
        <v>0</v>
      </c>
      <c r="P48" s="88">
        <f t="shared" si="5"/>
        <v>0</v>
      </c>
      <c r="Q48" s="88">
        <f t="shared" si="6"/>
        <v>0</v>
      </c>
      <c r="R48" s="88">
        <f t="shared" si="7"/>
        <v>0</v>
      </c>
      <c r="S48" s="88">
        <f t="shared" si="8"/>
        <v>0</v>
      </c>
      <c r="T48" s="89">
        <f t="shared" si="22"/>
        <v>0</v>
      </c>
      <c r="U48" s="90">
        <f t="shared" si="9"/>
        <v>0</v>
      </c>
      <c r="V48" s="90">
        <f t="shared" si="10"/>
        <v>0</v>
      </c>
      <c r="W48" s="90">
        <f t="shared" si="11"/>
        <v>0</v>
      </c>
      <c r="X48" s="90">
        <f t="shared" si="12"/>
        <v>0</v>
      </c>
      <c r="Y48" s="89">
        <f t="shared" si="23"/>
        <v>0</v>
      </c>
      <c r="Z48" s="91">
        <f t="shared" si="24"/>
        <v>0</v>
      </c>
      <c r="AA48" s="1">
        <f t="shared" si="25"/>
        <v>0</v>
      </c>
      <c r="AB48" s="1">
        <f t="shared" si="26"/>
        <v>0</v>
      </c>
      <c r="AC48" s="1">
        <f t="shared" si="27"/>
        <v>0</v>
      </c>
      <c r="AD48" s="1">
        <f t="shared" si="28"/>
        <v>0</v>
      </c>
      <c r="AE48" s="61">
        <f t="shared" si="13"/>
        <v>0</v>
      </c>
      <c r="AF48" s="61">
        <f t="shared" si="14"/>
        <v>0</v>
      </c>
      <c r="AG48" s="61">
        <f t="shared" si="15"/>
        <v>0</v>
      </c>
      <c r="AH48" s="1">
        <f t="shared" si="16"/>
        <v>0</v>
      </c>
      <c r="AI48" s="1">
        <f t="shared" si="17"/>
        <v>0</v>
      </c>
      <c r="AJ48" s="1">
        <f t="shared" si="18"/>
        <v>0</v>
      </c>
      <c r="AK48" s="44">
        <f t="shared" si="19"/>
        <v>0</v>
      </c>
      <c r="AL48" s="44">
        <f t="shared" si="20"/>
        <v>0</v>
      </c>
      <c r="AM48" s="44">
        <f t="shared" si="29"/>
        <v>0</v>
      </c>
    </row>
    <row r="49" spans="1:39" x14ac:dyDescent="0.2">
      <c r="A49" s="34" t="s">
        <v>18</v>
      </c>
      <c r="B49" s="34"/>
      <c r="C49" s="34"/>
      <c r="D49" s="43">
        <v>0</v>
      </c>
      <c r="E49" s="106">
        <f t="shared" si="0"/>
        <v>0</v>
      </c>
      <c r="F49" s="73">
        <v>0</v>
      </c>
      <c r="G49" s="74">
        <v>1</v>
      </c>
      <c r="H49" s="107">
        <f t="shared" si="21"/>
        <v>0</v>
      </c>
      <c r="I49" s="34">
        <v>0</v>
      </c>
      <c r="J49" s="40">
        <v>1</v>
      </c>
      <c r="K49" s="40"/>
      <c r="L49" s="106" t="str">
        <f t="shared" si="1"/>
        <v/>
      </c>
      <c r="M49" s="88">
        <f t="shared" si="2"/>
        <v>0</v>
      </c>
      <c r="N49" s="88">
        <f t="shared" si="3"/>
        <v>0</v>
      </c>
      <c r="O49" s="88">
        <f t="shared" si="4"/>
        <v>0</v>
      </c>
      <c r="P49" s="88">
        <f t="shared" si="5"/>
        <v>0</v>
      </c>
      <c r="Q49" s="88">
        <f t="shared" si="6"/>
        <v>0</v>
      </c>
      <c r="R49" s="88">
        <f t="shared" si="7"/>
        <v>0</v>
      </c>
      <c r="S49" s="88">
        <f t="shared" si="8"/>
        <v>0</v>
      </c>
      <c r="T49" s="89">
        <f t="shared" si="22"/>
        <v>0</v>
      </c>
      <c r="U49" s="90">
        <f t="shared" si="9"/>
        <v>0</v>
      </c>
      <c r="V49" s="90">
        <f t="shared" si="10"/>
        <v>0</v>
      </c>
      <c r="W49" s="90">
        <f t="shared" si="11"/>
        <v>0</v>
      </c>
      <c r="X49" s="90">
        <f t="shared" si="12"/>
        <v>0</v>
      </c>
      <c r="Y49" s="89">
        <f t="shared" si="23"/>
        <v>0</v>
      </c>
      <c r="Z49" s="91">
        <f t="shared" si="24"/>
        <v>0</v>
      </c>
      <c r="AA49" s="1">
        <f t="shared" si="25"/>
        <v>0</v>
      </c>
      <c r="AB49" s="1">
        <f t="shared" si="26"/>
        <v>0</v>
      </c>
      <c r="AC49" s="1">
        <f t="shared" si="27"/>
        <v>0</v>
      </c>
      <c r="AD49" s="1">
        <f t="shared" si="28"/>
        <v>0</v>
      </c>
      <c r="AE49" s="61">
        <f t="shared" si="13"/>
        <v>0</v>
      </c>
      <c r="AF49" s="61">
        <f t="shared" si="14"/>
        <v>0</v>
      </c>
      <c r="AG49" s="61">
        <f t="shared" si="15"/>
        <v>0</v>
      </c>
      <c r="AH49" s="1">
        <f t="shared" si="16"/>
        <v>0</v>
      </c>
      <c r="AI49" s="1">
        <f t="shared" si="17"/>
        <v>0</v>
      </c>
      <c r="AJ49" s="1">
        <f t="shared" si="18"/>
        <v>0</v>
      </c>
      <c r="AK49" s="44">
        <f t="shared" si="19"/>
        <v>0</v>
      </c>
      <c r="AL49" s="44">
        <f t="shared" si="20"/>
        <v>0</v>
      </c>
      <c r="AM49" s="44">
        <f t="shared" si="29"/>
        <v>0</v>
      </c>
    </row>
    <row r="50" spans="1:39" x14ac:dyDescent="0.2">
      <c r="A50" s="34" t="s">
        <v>18</v>
      </c>
      <c r="B50" s="34"/>
      <c r="C50" s="34"/>
      <c r="D50" s="43">
        <v>0</v>
      </c>
      <c r="E50" s="106">
        <f t="shared" si="0"/>
        <v>0</v>
      </c>
      <c r="F50" s="73">
        <v>0</v>
      </c>
      <c r="G50" s="74">
        <v>1</v>
      </c>
      <c r="H50" s="107">
        <f t="shared" si="21"/>
        <v>0</v>
      </c>
      <c r="I50" s="34">
        <v>0</v>
      </c>
      <c r="J50" s="40">
        <v>1</v>
      </c>
      <c r="K50" s="40"/>
      <c r="L50" s="106" t="str">
        <f t="shared" si="1"/>
        <v/>
      </c>
      <c r="M50" s="88">
        <f t="shared" si="2"/>
        <v>0</v>
      </c>
      <c r="N50" s="88">
        <f t="shared" si="3"/>
        <v>0</v>
      </c>
      <c r="O50" s="88">
        <f t="shared" si="4"/>
        <v>0</v>
      </c>
      <c r="P50" s="88">
        <f t="shared" si="5"/>
        <v>0</v>
      </c>
      <c r="Q50" s="88">
        <f t="shared" si="6"/>
        <v>0</v>
      </c>
      <c r="R50" s="88">
        <f t="shared" si="7"/>
        <v>0</v>
      </c>
      <c r="S50" s="88">
        <f t="shared" si="8"/>
        <v>0</v>
      </c>
      <c r="T50" s="89">
        <f t="shared" si="22"/>
        <v>0</v>
      </c>
      <c r="U50" s="90">
        <f t="shared" si="9"/>
        <v>0</v>
      </c>
      <c r="V50" s="90">
        <f t="shared" si="10"/>
        <v>0</v>
      </c>
      <c r="W50" s="90">
        <f t="shared" si="11"/>
        <v>0</v>
      </c>
      <c r="X50" s="90">
        <f t="shared" si="12"/>
        <v>0</v>
      </c>
      <c r="Y50" s="89">
        <f t="shared" si="23"/>
        <v>0</v>
      </c>
      <c r="Z50" s="91">
        <f t="shared" si="24"/>
        <v>0</v>
      </c>
      <c r="AA50" s="1">
        <f t="shared" si="25"/>
        <v>0</v>
      </c>
      <c r="AB50" s="1">
        <f t="shared" si="26"/>
        <v>0</v>
      </c>
      <c r="AC50" s="1">
        <f t="shared" si="27"/>
        <v>0</v>
      </c>
      <c r="AD50" s="1">
        <f t="shared" si="28"/>
        <v>0</v>
      </c>
      <c r="AE50" s="61">
        <f t="shared" si="13"/>
        <v>0</v>
      </c>
      <c r="AF50" s="61">
        <f t="shared" si="14"/>
        <v>0</v>
      </c>
      <c r="AG50" s="61">
        <f t="shared" si="15"/>
        <v>0</v>
      </c>
      <c r="AH50" s="1">
        <f t="shared" si="16"/>
        <v>0</v>
      </c>
      <c r="AI50" s="1">
        <f t="shared" si="17"/>
        <v>0</v>
      </c>
      <c r="AJ50" s="1">
        <f t="shared" si="18"/>
        <v>0</v>
      </c>
      <c r="AK50" s="44">
        <f t="shared" si="19"/>
        <v>0</v>
      </c>
      <c r="AL50" s="44">
        <f t="shared" si="20"/>
        <v>0</v>
      </c>
      <c r="AM50" s="44">
        <f t="shared" si="29"/>
        <v>0</v>
      </c>
    </row>
    <row r="51" spans="1:39" x14ac:dyDescent="0.2">
      <c r="A51" s="34" t="s">
        <v>18</v>
      </c>
      <c r="B51" s="34"/>
      <c r="C51" s="34"/>
      <c r="D51" s="43">
        <v>0</v>
      </c>
      <c r="E51" s="106">
        <f t="shared" si="0"/>
        <v>0</v>
      </c>
      <c r="F51" s="73">
        <v>0</v>
      </c>
      <c r="G51" s="74">
        <v>1</v>
      </c>
      <c r="H51" s="107">
        <f t="shared" si="21"/>
        <v>0</v>
      </c>
      <c r="I51" s="34">
        <v>0</v>
      </c>
      <c r="J51" s="40">
        <v>1</v>
      </c>
      <c r="K51" s="40"/>
      <c r="L51" s="106" t="str">
        <f t="shared" si="1"/>
        <v/>
      </c>
      <c r="M51" s="88">
        <f t="shared" si="2"/>
        <v>0</v>
      </c>
      <c r="N51" s="88">
        <f t="shared" si="3"/>
        <v>0</v>
      </c>
      <c r="O51" s="88">
        <f t="shared" si="4"/>
        <v>0</v>
      </c>
      <c r="P51" s="88">
        <f t="shared" si="5"/>
        <v>0</v>
      </c>
      <c r="Q51" s="88">
        <f t="shared" si="6"/>
        <v>0</v>
      </c>
      <c r="R51" s="88">
        <f t="shared" si="7"/>
        <v>0</v>
      </c>
      <c r="S51" s="88">
        <f t="shared" si="8"/>
        <v>0</v>
      </c>
      <c r="T51" s="89">
        <f t="shared" si="22"/>
        <v>0</v>
      </c>
      <c r="U51" s="90">
        <f t="shared" si="9"/>
        <v>0</v>
      </c>
      <c r="V51" s="90">
        <f t="shared" si="10"/>
        <v>0</v>
      </c>
      <c r="W51" s="90">
        <f t="shared" si="11"/>
        <v>0</v>
      </c>
      <c r="X51" s="90">
        <f t="shared" si="12"/>
        <v>0</v>
      </c>
      <c r="Y51" s="89">
        <f t="shared" si="23"/>
        <v>0</v>
      </c>
      <c r="Z51" s="91">
        <f t="shared" si="24"/>
        <v>0</v>
      </c>
      <c r="AA51" s="1">
        <f t="shared" si="25"/>
        <v>0</v>
      </c>
      <c r="AB51" s="1">
        <f t="shared" si="26"/>
        <v>0</v>
      </c>
      <c r="AC51" s="1">
        <f t="shared" si="27"/>
        <v>0</v>
      </c>
      <c r="AD51" s="1">
        <f t="shared" si="28"/>
        <v>0</v>
      </c>
      <c r="AE51" s="61">
        <f t="shared" si="13"/>
        <v>0</v>
      </c>
      <c r="AF51" s="61">
        <f t="shared" si="14"/>
        <v>0</v>
      </c>
      <c r="AG51" s="61">
        <f t="shared" si="15"/>
        <v>0</v>
      </c>
      <c r="AH51" s="1">
        <f t="shared" si="16"/>
        <v>0</v>
      </c>
      <c r="AI51" s="1">
        <f t="shared" si="17"/>
        <v>0</v>
      </c>
      <c r="AJ51" s="1">
        <f t="shared" si="18"/>
        <v>0</v>
      </c>
      <c r="AK51" s="44">
        <f t="shared" si="19"/>
        <v>0</v>
      </c>
      <c r="AL51" s="44">
        <f t="shared" si="20"/>
        <v>0</v>
      </c>
      <c r="AM51" s="44">
        <f t="shared" si="29"/>
        <v>0</v>
      </c>
    </row>
    <row r="52" spans="1:39" x14ac:dyDescent="0.2">
      <c r="A52" s="34" t="s">
        <v>18</v>
      </c>
      <c r="B52" s="34"/>
      <c r="C52" s="34"/>
      <c r="D52" s="43">
        <v>0</v>
      </c>
      <c r="E52" s="106">
        <f t="shared" si="0"/>
        <v>0</v>
      </c>
      <c r="F52" s="73">
        <v>0</v>
      </c>
      <c r="G52" s="74">
        <v>1</v>
      </c>
      <c r="H52" s="107">
        <f t="shared" si="21"/>
        <v>0</v>
      </c>
      <c r="I52" s="34">
        <v>0</v>
      </c>
      <c r="J52" s="40">
        <v>1</v>
      </c>
      <c r="K52" s="40"/>
      <c r="L52" s="106" t="str">
        <f t="shared" si="1"/>
        <v/>
      </c>
      <c r="M52" s="88">
        <f t="shared" si="2"/>
        <v>0</v>
      </c>
      <c r="N52" s="88">
        <f t="shared" si="3"/>
        <v>0</v>
      </c>
      <c r="O52" s="88">
        <f t="shared" si="4"/>
        <v>0</v>
      </c>
      <c r="P52" s="88">
        <f t="shared" si="5"/>
        <v>0</v>
      </c>
      <c r="Q52" s="88">
        <f t="shared" si="6"/>
        <v>0</v>
      </c>
      <c r="R52" s="88">
        <f t="shared" si="7"/>
        <v>0</v>
      </c>
      <c r="S52" s="88">
        <f t="shared" si="8"/>
        <v>0</v>
      </c>
      <c r="T52" s="89">
        <f t="shared" si="22"/>
        <v>0</v>
      </c>
      <c r="U52" s="90">
        <f t="shared" si="9"/>
        <v>0</v>
      </c>
      <c r="V52" s="90">
        <f t="shared" si="10"/>
        <v>0</v>
      </c>
      <c r="W52" s="90">
        <f t="shared" si="11"/>
        <v>0</v>
      </c>
      <c r="X52" s="90">
        <f t="shared" si="12"/>
        <v>0</v>
      </c>
      <c r="Y52" s="89">
        <f t="shared" si="23"/>
        <v>0</v>
      </c>
      <c r="Z52" s="91">
        <f t="shared" si="24"/>
        <v>0</v>
      </c>
      <c r="AA52" s="1">
        <f t="shared" si="25"/>
        <v>0</v>
      </c>
      <c r="AB52" s="1">
        <f t="shared" si="26"/>
        <v>0</v>
      </c>
      <c r="AC52" s="1">
        <f t="shared" si="27"/>
        <v>0</v>
      </c>
      <c r="AD52" s="1">
        <f t="shared" si="28"/>
        <v>0</v>
      </c>
      <c r="AE52" s="61">
        <f t="shared" si="13"/>
        <v>0</v>
      </c>
      <c r="AF52" s="61">
        <f t="shared" si="14"/>
        <v>0</v>
      </c>
      <c r="AG52" s="61">
        <f t="shared" si="15"/>
        <v>0</v>
      </c>
      <c r="AH52" s="1">
        <f t="shared" si="16"/>
        <v>0</v>
      </c>
      <c r="AI52" s="1">
        <f t="shared" si="17"/>
        <v>0</v>
      </c>
      <c r="AJ52" s="1">
        <f t="shared" si="18"/>
        <v>0</v>
      </c>
      <c r="AK52" s="44">
        <f t="shared" si="19"/>
        <v>0</v>
      </c>
      <c r="AL52" s="44">
        <f t="shared" si="20"/>
        <v>0</v>
      </c>
      <c r="AM52" s="44">
        <f t="shared" si="29"/>
        <v>0</v>
      </c>
    </row>
    <row r="53" spans="1:39" x14ac:dyDescent="0.2">
      <c r="A53" s="34" t="s">
        <v>18</v>
      </c>
      <c r="B53" s="34"/>
      <c r="C53" s="34"/>
      <c r="D53" s="43">
        <v>0</v>
      </c>
      <c r="E53" s="106">
        <f t="shared" si="0"/>
        <v>0</v>
      </c>
      <c r="F53" s="73">
        <v>0</v>
      </c>
      <c r="G53" s="74">
        <v>1</v>
      </c>
      <c r="H53" s="107">
        <f t="shared" si="21"/>
        <v>0</v>
      </c>
      <c r="I53" s="34">
        <v>0</v>
      </c>
      <c r="J53" s="40">
        <v>1</v>
      </c>
      <c r="K53" s="40"/>
      <c r="L53" s="106" t="str">
        <f t="shared" si="1"/>
        <v/>
      </c>
      <c r="M53" s="88">
        <f t="shared" si="2"/>
        <v>0</v>
      </c>
      <c r="N53" s="88">
        <f t="shared" si="3"/>
        <v>0</v>
      </c>
      <c r="O53" s="88">
        <f t="shared" si="4"/>
        <v>0</v>
      </c>
      <c r="P53" s="88">
        <f t="shared" si="5"/>
        <v>0</v>
      </c>
      <c r="Q53" s="88">
        <f t="shared" si="6"/>
        <v>0</v>
      </c>
      <c r="R53" s="88">
        <f t="shared" si="7"/>
        <v>0</v>
      </c>
      <c r="S53" s="88">
        <f t="shared" si="8"/>
        <v>0</v>
      </c>
      <c r="T53" s="89">
        <f t="shared" si="22"/>
        <v>0</v>
      </c>
      <c r="U53" s="90">
        <f t="shared" si="9"/>
        <v>0</v>
      </c>
      <c r="V53" s="90">
        <f t="shared" si="10"/>
        <v>0</v>
      </c>
      <c r="W53" s="90">
        <f t="shared" si="11"/>
        <v>0</v>
      </c>
      <c r="X53" s="90">
        <f t="shared" si="12"/>
        <v>0</v>
      </c>
      <c r="Y53" s="89">
        <f t="shared" si="23"/>
        <v>0</v>
      </c>
      <c r="Z53" s="91">
        <f t="shared" si="24"/>
        <v>0</v>
      </c>
      <c r="AA53" s="1">
        <f t="shared" si="25"/>
        <v>0</v>
      </c>
      <c r="AB53" s="1">
        <f t="shared" si="26"/>
        <v>0</v>
      </c>
      <c r="AC53" s="1">
        <f t="shared" si="27"/>
        <v>0</v>
      </c>
      <c r="AD53" s="1">
        <f t="shared" si="28"/>
        <v>0</v>
      </c>
      <c r="AE53" s="61">
        <f t="shared" si="13"/>
        <v>0</v>
      </c>
      <c r="AF53" s="61">
        <f t="shared" si="14"/>
        <v>0</v>
      </c>
      <c r="AG53" s="61">
        <f t="shared" si="15"/>
        <v>0</v>
      </c>
      <c r="AH53" s="1">
        <f t="shared" si="16"/>
        <v>0</v>
      </c>
      <c r="AI53" s="1">
        <f t="shared" si="17"/>
        <v>0</v>
      </c>
      <c r="AJ53" s="1">
        <f t="shared" si="18"/>
        <v>0</v>
      </c>
      <c r="AK53" s="44">
        <f t="shared" si="19"/>
        <v>0</v>
      </c>
      <c r="AL53" s="44">
        <f t="shared" si="20"/>
        <v>0</v>
      </c>
      <c r="AM53" s="44">
        <f t="shared" si="29"/>
        <v>0</v>
      </c>
    </row>
    <row r="54" spans="1:39" x14ac:dyDescent="0.2">
      <c r="A54" s="34" t="s">
        <v>18</v>
      </c>
      <c r="B54" s="34"/>
      <c r="C54" s="34"/>
      <c r="D54" s="43">
        <v>0</v>
      </c>
      <c r="E54" s="106">
        <f t="shared" si="0"/>
        <v>0</v>
      </c>
      <c r="F54" s="73">
        <v>0</v>
      </c>
      <c r="G54" s="74">
        <v>1</v>
      </c>
      <c r="H54" s="107">
        <f t="shared" si="21"/>
        <v>0</v>
      </c>
      <c r="I54" s="34">
        <v>0</v>
      </c>
      <c r="J54" s="40">
        <v>1</v>
      </c>
      <c r="K54" s="40"/>
      <c r="L54" s="106" t="str">
        <f t="shared" si="1"/>
        <v/>
      </c>
      <c r="M54" s="88">
        <f t="shared" si="2"/>
        <v>0</v>
      </c>
      <c r="N54" s="88">
        <f t="shared" si="3"/>
        <v>0</v>
      </c>
      <c r="O54" s="88">
        <f t="shared" si="4"/>
        <v>0</v>
      </c>
      <c r="P54" s="88">
        <f t="shared" si="5"/>
        <v>0</v>
      </c>
      <c r="Q54" s="88">
        <f t="shared" si="6"/>
        <v>0</v>
      </c>
      <c r="R54" s="88">
        <f t="shared" si="7"/>
        <v>0</v>
      </c>
      <c r="S54" s="88">
        <f t="shared" si="8"/>
        <v>0</v>
      </c>
      <c r="T54" s="89">
        <f t="shared" si="22"/>
        <v>0</v>
      </c>
      <c r="U54" s="90">
        <f t="shared" si="9"/>
        <v>0</v>
      </c>
      <c r="V54" s="90">
        <f t="shared" si="10"/>
        <v>0</v>
      </c>
      <c r="W54" s="90">
        <f t="shared" si="11"/>
        <v>0</v>
      </c>
      <c r="X54" s="90">
        <f t="shared" si="12"/>
        <v>0</v>
      </c>
      <c r="Y54" s="89">
        <f t="shared" si="23"/>
        <v>0</v>
      </c>
      <c r="Z54" s="91">
        <f t="shared" si="24"/>
        <v>0</v>
      </c>
      <c r="AA54" s="1">
        <f t="shared" si="25"/>
        <v>0</v>
      </c>
      <c r="AB54" s="1">
        <f t="shared" si="26"/>
        <v>0</v>
      </c>
      <c r="AC54" s="1">
        <f t="shared" si="27"/>
        <v>0</v>
      </c>
      <c r="AD54" s="1">
        <f t="shared" si="28"/>
        <v>0</v>
      </c>
      <c r="AE54" s="61">
        <f t="shared" si="13"/>
        <v>0</v>
      </c>
      <c r="AF54" s="61">
        <f t="shared" si="14"/>
        <v>0</v>
      </c>
      <c r="AG54" s="61">
        <f t="shared" si="15"/>
        <v>0</v>
      </c>
      <c r="AH54" s="1">
        <f t="shared" si="16"/>
        <v>0</v>
      </c>
      <c r="AI54" s="1">
        <f t="shared" si="17"/>
        <v>0</v>
      </c>
      <c r="AJ54" s="1">
        <f t="shared" si="18"/>
        <v>0</v>
      </c>
      <c r="AK54" s="44">
        <f t="shared" si="19"/>
        <v>0</v>
      </c>
      <c r="AL54" s="44">
        <f t="shared" si="20"/>
        <v>0</v>
      </c>
      <c r="AM54" s="44">
        <f t="shared" si="29"/>
        <v>0</v>
      </c>
    </row>
    <row r="55" spans="1:39" x14ac:dyDescent="0.2">
      <c r="A55" s="34" t="s">
        <v>18</v>
      </c>
      <c r="B55" s="34"/>
      <c r="C55" s="34"/>
      <c r="D55" s="43">
        <v>0</v>
      </c>
      <c r="E55" s="106">
        <f t="shared" si="0"/>
        <v>0</v>
      </c>
      <c r="F55" s="73">
        <v>0</v>
      </c>
      <c r="G55" s="74">
        <v>1</v>
      </c>
      <c r="H55" s="107">
        <f t="shared" si="21"/>
        <v>0</v>
      </c>
      <c r="I55" s="34">
        <v>0</v>
      </c>
      <c r="J55" s="40">
        <v>1</v>
      </c>
      <c r="K55" s="40"/>
      <c r="L55" s="106" t="str">
        <f t="shared" si="1"/>
        <v/>
      </c>
      <c r="M55" s="88">
        <f t="shared" si="2"/>
        <v>0</v>
      </c>
      <c r="N55" s="88">
        <f t="shared" si="3"/>
        <v>0</v>
      </c>
      <c r="O55" s="88">
        <f t="shared" si="4"/>
        <v>0</v>
      </c>
      <c r="P55" s="88">
        <f t="shared" si="5"/>
        <v>0</v>
      </c>
      <c r="Q55" s="88">
        <f t="shared" si="6"/>
        <v>0</v>
      </c>
      <c r="R55" s="88">
        <f t="shared" si="7"/>
        <v>0</v>
      </c>
      <c r="S55" s="88">
        <f t="shared" si="8"/>
        <v>0</v>
      </c>
      <c r="T55" s="89">
        <f t="shared" si="22"/>
        <v>0</v>
      </c>
      <c r="U55" s="90">
        <f t="shared" si="9"/>
        <v>0</v>
      </c>
      <c r="V55" s="90">
        <f t="shared" si="10"/>
        <v>0</v>
      </c>
      <c r="W55" s="90">
        <f t="shared" si="11"/>
        <v>0</v>
      </c>
      <c r="X55" s="90">
        <f t="shared" si="12"/>
        <v>0</v>
      </c>
      <c r="Y55" s="89">
        <f t="shared" si="23"/>
        <v>0</v>
      </c>
      <c r="Z55" s="91">
        <f t="shared" si="24"/>
        <v>0</v>
      </c>
      <c r="AA55" s="1">
        <f t="shared" si="25"/>
        <v>0</v>
      </c>
      <c r="AB55" s="1">
        <f t="shared" si="26"/>
        <v>0</v>
      </c>
      <c r="AC55" s="1">
        <f t="shared" si="27"/>
        <v>0</v>
      </c>
      <c r="AD55" s="1">
        <f t="shared" si="28"/>
        <v>0</v>
      </c>
      <c r="AE55" s="61">
        <f t="shared" si="13"/>
        <v>0</v>
      </c>
      <c r="AF55" s="61">
        <f t="shared" si="14"/>
        <v>0</v>
      </c>
      <c r="AG55" s="61">
        <f t="shared" si="15"/>
        <v>0</v>
      </c>
      <c r="AH55" s="1">
        <f t="shared" si="16"/>
        <v>0</v>
      </c>
      <c r="AI55" s="1">
        <f t="shared" si="17"/>
        <v>0</v>
      </c>
      <c r="AJ55" s="1">
        <f t="shared" si="18"/>
        <v>0</v>
      </c>
      <c r="AK55" s="44">
        <f t="shared" si="19"/>
        <v>0</v>
      </c>
      <c r="AL55" s="44">
        <f t="shared" si="20"/>
        <v>0</v>
      </c>
      <c r="AM55" s="44">
        <f t="shared" si="29"/>
        <v>0</v>
      </c>
    </row>
    <row r="56" spans="1:39" x14ac:dyDescent="0.2">
      <c r="A56" s="34" t="s">
        <v>18</v>
      </c>
      <c r="B56" s="34"/>
      <c r="C56" s="34"/>
      <c r="D56" s="43">
        <v>0</v>
      </c>
      <c r="E56" s="106">
        <f t="shared" si="0"/>
        <v>0</v>
      </c>
      <c r="F56" s="73">
        <v>0</v>
      </c>
      <c r="G56" s="74">
        <v>1</v>
      </c>
      <c r="H56" s="107">
        <f t="shared" si="21"/>
        <v>0</v>
      </c>
      <c r="I56" s="34">
        <v>0</v>
      </c>
      <c r="J56" s="40">
        <v>1</v>
      </c>
      <c r="K56" s="40"/>
      <c r="L56" s="106" t="str">
        <f t="shared" si="1"/>
        <v/>
      </c>
      <c r="M56" s="88">
        <f t="shared" si="2"/>
        <v>0</v>
      </c>
      <c r="N56" s="88">
        <f t="shared" si="3"/>
        <v>0</v>
      </c>
      <c r="O56" s="88">
        <f t="shared" si="4"/>
        <v>0</v>
      </c>
      <c r="P56" s="88">
        <f t="shared" si="5"/>
        <v>0</v>
      </c>
      <c r="Q56" s="88">
        <f t="shared" si="6"/>
        <v>0</v>
      </c>
      <c r="R56" s="88">
        <f t="shared" si="7"/>
        <v>0</v>
      </c>
      <c r="S56" s="88">
        <f t="shared" si="8"/>
        <v>0</v>
      </c>
      <c r="T56" s="89">
        <f t="shared" si="22"/>
        <v>0</v>
      </c>
      <c r="U56" s="90">
        <f t="shared" si="9"/>
        <v>0</v>
      </c>
      <c r="V56" s="90">
        <f t="shared" si="10"/>
        <v>0</v>
      </c>
      <c r="W56" s="90">
        <f t="shared" si="11"/>
        <v>0</v>
      </c>
      <c r="X56" s="90">
        <f t="shared" si="12"/>
        <v>0</v>
      </c>
      <c r="Y56" s="89">
        <f t="shared" si="23"/>
        <v>0</v>
      </c>
      <c r="Z56" s="91">
        <f t="shared" si="24"/>
        <v>0</v>
      </c>
      <c r="AA56" s="1">
        <f t="shared" si="25"/>
        <v>0</v>
      </c>
      <c r="AB56" s="1">
        <f t="shared" si="26"/>
        <v>0</v>
      </c>
      <c r="AC56" s="1">
        <f t="shared" si="27"/>
        <v>0</v>
      </c>
      <c r="AD56" s="1">
        <f t="shared" si="28"/>
        <v>0</v>
      </c>
      <c r="AE56" s="61">
        <f t="shared" si="13"/>
        <v>0</v>
      </c>
      <c r="AF56" s="61">
        <f t="shared" si="14"/>
        <v>0</v>
      </c>
      <c r="AG56" s="61">
        <f t="shared" si="15"/>
        <v>0</v>
      </c>
      <c r="AH56" s="1">
        <f t="shared" si="16"/>
        <v>0</v>
      </c>
      <c r="AI56" s="1">
        <f t="shared" si="17"/>
        <v>0</v>
      </c>
      <c r="AJ56" s="1">
        <f t="shared" si="18"/>
        <v>0</v>
      </c>
      <c r="AK56" s="44">
        <f t="shared" si="19"/>
        <v>0</v>
      </c>
      <c r="AL56" s="44">
        <f t="shared" si="20"/>
        <v>0</v>
      </c>
      <c r="AM56" s="44">
        <f t="shared" si="29"/>
        <v>0</v>
      </c>
    </row>
    <row r="57" spans="1:39" x14ac:dyDescent="0.2">
      <c r="A57" s="34" t="s">
        <v>18</v>
      </c>
      <c r="B57" s="34"/>
      <c r="C57" s="34"/>
      <c r="D57" s="43">
        <v>0</v>
      </c>
      <c r="E57" s="106">
        <f t="shared" si="0"/>
        <v>0</v>
      </c>
      <c r="F57" s="73">
        <v>0</v>
      </c>
      <c r="G57" s="74">
        <v>1</v>
      </c>
      <c r="H57" s="107">
        <f t="shared" si="21"/>
        <v>0</v>
      </c>
      <c r="I57" s="34">
        <v>0</v>
      </c>
      <c r="J57" s="40">
        <v>1</v>
      </c>
      <c r="K57" s="40"/>
      <c r="L57" s="106" t="str">
        <f t="shared" si="1"/>
        <v/>
      </c>
      <c r="M57" s="88">
        <f t="shared" si="2"/>
        <v>0</v>
      </c>
      <c r="N57" s="88">
        <f t="shared" si="3"/>
        <v>0</v>
      </c>
      <c r="O57" s="88">
        <f t="shared" si="4"/>
        <v>0</v>
      </c>
      <c r="P57" s="88">
        <f t="shared" si="5"/>
        <v>0</v>
      </c>
      <c r="Q57" s="88">
        <f t="shared" si="6"/>
        <v>0</v>
      </c>
      <c r="R57" s="88">
        <f t="shared" si="7"/>
        <v>0</v>
      </c>
      <c r="S57" s="88">
        <f t="shared" si="8"/>
        <v>0</v>
      </c>
      <c r="T57" s="89">
        <f t="shared" si="22"/>
        <v>0</v>
      </c>
      <c r="U57" s="90">
        <f t="shared" si="9"/>
        <v>0</v>
      </c>
      <c r="V57" s="90">
        <f t="shared" si="10"/>
        <v>0</v>
      </c>
      <c r="W57" s="90">
        <f t="shared" si="11"/>
        <v>0</v>
      </c>
      <c r="X57" s="90">
        <f t="shared" si="12"/>
        <v>0</v>
      </c>
      <c r="Y57" s="89">
        <f t="shared" si="23"/>
        <v>0</v>
      </c>
      <c r="Z57" s="91">
        <f t="shared" si="24"/>
        <v>0</v>
      </c>
      <c r="AA57" s="1">
        <f t="shared" si="25"/>
        <v>0</v>
      </c>
      <c r="AB57" s="1">
        <f t="shared" si="26"/>
        <v>0</v>
      </c>
      <c r="AC57" s="1">
        <f t="shared" si="27"/>
        <v>0</v>
      </c>
      <c r="AD57" s="1">
        <f t="shared" si="28"/>
        <v>0</v>
      </c>
      <c r="AE57" s="61">
        <f t="shared" si="13"/>
        <v>0</v>
      </c>
      <c r="AF57" s="61">
        <f t="shared" si="14"/>
        <v>0</v>
      </c>
      <c r="AG57" s="61">
        <f t="shared" si="15"/>
        <v>0</v>
      </c>
      <c r="AH57" s="1">
        <f t="shared" si="16"/>
        <v>0</v>
      </c>
      <c r="AI57" s="1">
        <f t="shared" si="17"/>
        <v>0</v>
      </c>
      <c r="AJ57" s="1">
        <f t="shared" si="18"/>
        <v>0</v>
      </c>
      <c r="AK57" s="44">
        <f t="shared" si="19"/>
        <v>0</v>
      </c>
      <c r="AL57" s="44">
        <f t="shared" si="20"/>
        <v>0</v>
      </c>
      <c r="AM57" s="44">
        <f t="shared" si="29"/>
        <v>0</v>
      </c>
    </row>
    <row r="58" spans="1:39" x14ac:dyDescent="0.2">
      <c r="A58" s="34" t="s">
        <v>18</v>
      </c>
      <c r="B58" s="34"/>
      <c r="C58" s="34"/>
      <c r="D58" s="43">
        <v>0</v>
      </c>
      <c r="E58" s="106">
        <f t="shared" si="0"/>
        <v>0</v>
      </c>
      <c r="F58" s="73">
        <v>0</v>
      </c>
      <c r="G58" s="74">
        <v>1</v>
      </c>
      <c r="H58" s="107">
        <f t="shared" si="21"/>
        <v>0</v>
      </c>
      <c r="I58" s="34">
        <v>0</v>
      </c>
      <c r="J58" s="40">
        <v>1</v>
      </c>
      <c r="K58" s="40"/>
      <c r="L58" s="106" t="str">
        <f t="shared" si="1"/>
        <v/>
      </c>
      <c r="M58" s="88">
        <f t="shared" si="2"/>
        <v>0</v>
      </c>
      <c r="N58" s="88">
        <f t="shared" si="3"/>
        <v>0</v>
      </c>
      <c r="O58" s="88">
        <f t="shared" si="4"/>
        <v>0</v>
      </c>
      <c r="P58" s="88">
        <f t="shared" si="5"/>
        <v>0</v>
      </c>
      <c r="Q58" s="88">
        <f t="shared" si="6"/>
        <v>0</v>
      </c>
      <c r="R58" s="88">
        <f t="shared" si="7"/>
        <v>0</v>
      </c>
      <c r="S58" s="88">
        <f t="shared" si="8"/>
        <v>0</v>
      </c>
      <c r="T58" s="89">
        <f t="shared" si="22"/>
        <v>0</v>
      </c>
      <c r="U58" s="90">
        <f t="shared" si="9"/>
        <v>0</v>
      </c>
      <c r="V58" s="90">
        <f t="shared" si="10"/>
        <v>0</v>
      </c>
      <c r="W58" s="90">
        <f t="shared" si="11"/>
        <v>0</v>
      </c>
      <c r="X58" s="90">
        <f t="shared" si="12"/>
        <v>0</v>
      </c>
      <c r="Y58" s="89">
        <f t="shared" si="23"/>
        <v>0</v>
      </c>
      <c r="Z58" s="91">
        <f t="shared" si="24"/>
        <v>0</v>
      </c>
      <c r="AA58" s="1">
        <f t="shared" si="25"/>
        <v>0</v>
      </c>
      <c r="AB58" s="1">
        <f t="shared" si="26"/>
        <v>0</v>
      </c>
      <c r="AC58" s="1">
        <f t="shared" si="27"/>
        <v>0</v>
      </c>
      <c r="AD58" s="1">
        <f t="shared" si="28"/>
        <v>0</v>
      </c>
      <c r="AE58" s="61">
        <f t="shared" si="13"/>
        <v>0</v>
      </c>
      <c r="AF58" s="61">
        <f t="shared" si="14"/>
        <v>0</v>
      </c>
      <c r="AG58" s="61">
        <f t="shared" si="15"/>
        <v>0</v>
      </c>
      <c r="AH58" s="1">
        <f t="shared" si="16"/>
        <v>0</v>
      </c>
      <c r="AI58" s="1">
        <f t="shared" si="17"/>
        <v>0</v>
      </c>
      <c r="AJ58" s="1">
        <f t="shared" si="18"/>
        <v>0</v>
      </c>
      <c r="AK58" s="44">
        <f t="shared" si="19"/>
        <v>0</v>
      </c>
      <c r="AL58" s="44">
        <f t="shared" si="20"/>
        <v>0</v>
      </c>
      <c r="AM58" s="44">
        <f t="shared" si="29"/>
        <v>0</v>
      </c>
    </row>
    <row r="59" spans="1:39" x14ac:dyDescent="0.2">
      <c r="A59" s="34" t="s">
        <v>18</v>
      </c>
      <c r="B59" s="34"/>
      <c r="C59" s="34"/>
      <c r="D59" s="43">
        <v>0</v>
      </c>
      <c r="E59" s="106">
        <f t="shared" si="0"/>
        <v>0</v>
      </c>
      <c r="F59" s="73">
        <v>0</v>
      </c>
      <c r="G59" s="74">
        <v>1</v>
      </c>
      <c r="H59" s="107">
        <f t="shared" si="21"/>
        <v>0</v>
      </c>
      <c r="I59" s="34">
        <v>0</v>
      </c>
      <c r="J59" s="40">
        <v>1</v>
      </c>
      <c r="K59" s="40"/>
      <c r="L59" s="106" t="str">
        <f t="shared" si="1"/>
        <v/>
      </c>
      <c r="M59" s="88">
        <f t="shared" si="2"/>
        <v>0</v>
      </c>
      <c r="N59" s="88">
        <f t="shared" si="3"/>
        <v>0</v>
      </c>
      <c r="O59" s="88">
        <f t="shared" si="4"/>
        <v>0</v>
      </c>
      <c r="P59" s="88">
        <f t="shared" si="5"/>
        <v>0</v>
      </c>
      <c r="Q59" s="88">
        <f t="shared" si="6"/>
        <v>0</v>
      </c>
      <c r="R59" s="88">
        <f t="shared" si="7"/>
        <v>0</v>
      </c>
      <c r="S59" s="88">
        <f t="shared" si="8"/>
        <v>0</v>
      </c>
      <c r="T59" s="89">
        <f t="shared" si="22"/>
        <v>0</v>
      </c>
      <c r="U59" s="90">
        <f t="shared" si="9"/>
        <v>0</v>
      </c>
      <c r="V59" s="90">
        <f t="shared" si="10"/>
        <v>0</v>
      </c>
      <c r="W59" s="90">
        <f t="shared" si="11"/>
        <v>0</v>
      </c>
      <c r="X59" s="90">
        <f t="shared" si="12"/>
        <v>0</v>
      </c>
      <c r="Y59" s="89">
        <f t="shared" si="23"/>
        <v>0</v>
      </c>
      <c r="Z59" s="91">
        <f t="shared" si="24"/>
        <v>0</v>
      </c>
      <c r="AA59" s="1">
        <f t="shared" si="25"/>
        <v>0</v>
      </c>
      <c r="AB59" s="1">
        <f t="shared" si="26"/>
        <v>0</v>
      </c>
      <c r="AC59" s="1">
        <f t="shared" si="27"/>
        <v>0</v>
      </c>
      <c r="AD59" s="1">
        <f t="shared" si="28"/>
        <v>0</v>
      </c>
      <c r="AE59" s="61">
        <f t="shared" si="13"/>
        <v>0</v>
      </c>
      <c r="AF59" s="61">
        <f t="shared" si="14"/>
        <v>0</v>
      </c>
      <c r="AG59" s="61">
        <f t="shared" si="15"/>
        <v>0</v>
      </c>
      <c r="AH59" s="1">
        <f t="shared" si="16"/>
        <v>0</v>
      </c>
      <c r="AI59" s="1">
        <f t="shared" si="17"/>
        <v>0</v>
      </c>
      <c r="AJ59" s="1">
        <f t="shared" si="18"/>
        <v>0</v>
      </c>
      <c r="AK59" s="44">
        <f t="shared" si="19"/>
        <v>0</v>
      </c>
      <c r="AL59" s="44">
        <f t="shared" si="20"/>
        <v>0</v>
      </c>
      <c r="AM59" s="44">
        <f t="shared" si="29"/>
        <v>0</v>
      </c>
    </row>
    <row r="60" spans="1:39" x14ac:dyDescent="0.2">
      <c r="A60" s="34" t="s">
        <v>18</v>
      </c>
      <c r="B60" s="34"/>
      <c r="C60" s="34"/>
      <c r="D60" s="43">
        <v>0</v>
      </c>
      <c r="E60" s="106">
        <f t="shared" si="0"/>
        <v>0</v>
      </c>
      <c r="F60" s="73">
        <v>0</v>
      </c>
      <c r="G60" s="74">
        <v>1</v>
      </c>
      <c r="H60" s="107">
        <f t="shared" si="21"/>
        <v>0</v>
      </c>
      <c r="I60" s="34">
        <v>0</v>
      </c>
      <c r="J60" s="40">
        <v>1</v>
      </c>
      <c r="K60" s="40"/>
      <c r="L60" s="106" t="str">
        <f t="shared" si="1"/>
        <v/>
      </c>
      <c r="M60" s="88">
        <f t="shared" si="2"/>
        <v>0</v>
      </c>
      <c r="N60" s="88">
        <f t="shared" si="3"/>
        <v>0</v>
      </c>
      <c r="O60" s="88">
        <f t="shared" si="4"/>
        <v>0</v>
      </c>
      <c r="P60" s="88">
        <f t="shared" si="5"/>
        <v>0</v>
      </c>
      <c r="Q60" s="88">
        <f t="shared" si="6"/>
        <v>0</v>
      </c>
      <c r="R60" s="88">
        <f t="shared" si="7"/>
        <v>0</v>
      </c>
      <c r="S60" s="88">
        <f t="shared" si="8"/>
        <v>0</v>
      </c>
      <c r="T60" s="89">
        <f t="shared" si="22"/>
        <v>0</v>
      </c>
      <c r="U60" s="90">
        <f t="shared" si="9"/>
        <v>0</v>
      </c>
      <c r="V60" s="90">
        <f t="shared" si="10"/>
        <v>0</v>
      </c>
      <c r="W60" s="90">
        <f t="shared" si="11"/>
        <v>0</v>
      </c>
      <c r="X60" s="90">
        <f t="shared" si="12"/>
        <v>0</v>
      </c>
      <c r="Y60" s="89">
        <f t="shared" si="23"/>
        <v>0</v>
      </c>
      <c r="Z60" s="91">
        <f t="shared" si="24"/>
        <v>0</v>
      </c>
      <c r="AA60" s="1">
        <f t="shared" si="25"/>
        <v>0</v>
      </c>
      <c r="AB60" s="1">
        <f t="shared" si="26"/>
        <v>0</v>
      </c>
      <c r="AC60" s="1">
        <f t="shared" si="27"/>
        <v>0</v>
      </c>
      <c r="AD60" s="1">
        <f t="shared" si="28"/>
        <v>0</v>
      </c>
      <c r="AE60" s="61">
        <f t="shared" si="13"/>
        <v>0</v>
      </c>
      <c r="AF60" s="61">
        <f t="shared" si="14"/>
        <v>0</v>
      </c>
      <c r="AG60" s="61">
        <f t="shared" si="15"/>
        <v>0</v>
      </c>
      <c r="AH60" s="1">
        <f t="shared" si="16"/>
        <v>0</v>
      </c>
      <c r="AI60" s="1">
        <f t="shared" si="17"/>
        <v>0</v>
      </c>
      <c r="AJ60" s="1">
        <f t="shared" si="18"/>
        <v>0</v>
      </c>
      <c r="AK60" s="44">
        <f t="shared" si="19"/>
        <v>0</v>
      </c>
      <c r="AL60" s="44">
        <f t="shared" si="20"/>
        <v>0</v>
      </c>
      <c r="AM60" s="44">
        <f t="shared" si="29"/>
        <v>0</v>
      </c>
    </row>
    <row r="61" spans="1:39" x14ac:dyDescent="0.2">
      <c r="A61" s="34" t="s">
        <v>18</v>
      </c>
      <c r="B61" s="34"/>
      <c r="C61" s="34"/>
      <c r="D61" s="43">
        <v>0</v>
      </c>
      <c r="E61" s="106">
        <f t="shared" si="0"/>
        <v>0</v>
      </c>
      <c r="F61" s="73">
        <v>0</v>
      </c>
      <c r="G61" s="74">
        <v>1</v>
      </c>
      <c r="H61" s="107">
        <f t="shared" si="21"/>
        <v>0</v>
      </c>
      <c r="I61" s="34">
        <v>0</v>
      </c>
      <c r="J61" s="40">
        <v>1</v>
      </c>
      <c r="K61" s="40"/>
      <c r="L61" s="106" t="str">
        <f t="shared" si="1"/>
        <v/>
      </c>
      <c r="M61" s="88">
        <f t="shared" si="2"/>
        <v>0</v>
      </c>
      <c r="N61" s="88">
        <f t="shared" si="3"/>
        <v>0</v>
      </c>
      <c r="O61" s="88">
        <f t="shared" si="4"/>
        <v>0</v>
      </c>
      <c r="P61" s="88">
        <f t="shared" si="5"/>
        <v>0</v>
      </c>
      <c r="Q61" s="88">
        <f t="shared" si="6"/>
        <v>0</v>
      </c>
      <c r="R61" s="88">
        <f t="shared" si="7"/>
        <v>0</v>
      </c>
      <c r="S61" s="88">
        <f t="shared" si="8"/>
        <v>0</v>
      </c>
      <c r="T61" s="89">
        <f t="shared" si="22"/>
        <v>0</v>
      </c>
      <c r="U61" s="90">
        <f t="shared" si="9"/>
        <v>0</v>
      </c>
      <c r="V61" s="90">
        <f t="shared" si="10"/>
        <v>0</v>
      </c>
      <c r="W61" s="90">
        <f t="shared" si="11"/>
        <v>0</v>
      </c>
      <c r="X61" s="90">
        <f t="shared" si="12"/>
        <v>0</v>
      </c>
      <c r="Y61" s="89">
        <f t="shared" si="23"/>
        <v>0</v>
      </c>
      <c r="Z61" s="91">
        <f t="shared" si="24"/>
        <v>0</v>
      </c>
      <c r="AA61" s="48">
        <f t="shared" si="25"/>
        <v>0</v>
      </c>
      <c r="AB61" s="48">
        <f t="shared" si="26"/>
        <v>0</v>
      </c>
      <c r="AC61" s="48">
        <f t="shared" si="27"/>
        <v>0</v>
      </c>
      <c r="AD61" s="1">
        <f t="shared" si="28"/>
        <v>0</v>
      </c>
      <c r="AE61" s="62">
        <f t="shared" si="13"/>
        <v>0</v>
      </c>
      <c r="AF61" s="61">
        <f t="shared" si="14"/>
        <v>0</v>
      </c>
      <c r="AG61" s="61">
        <f t="shared" si="15"/>
        <v>0</v>
      </c>
      <c r="AH61" s="1">
        <f t="shared" si="16"/>
        <v>0</v>
      </c>
      <c r="AI61" s="1">
        <f t="shared" si="17"/>
        <v>0</v>
      </c>
      <c r="AJ61" s="1">
        <f t="shared" si="18"/>
        <v>0</v>
      </c>
      <c r="AK61" s="44">
        <f t="shared" si="19"/>
        <v>0</v>
      </c>
      <c r="AL61" s="44">
        <f t="shared" si="20"/>
        <v>0</v>
      </c>
      <c r="AM61" s="44">
        <f t="shared" si="29"/>
        <v>0</v>
      </c>
    </row>
    <row r="62" spans="1:39" x14ac:dyDescent="0.2">
      <c r="A62" s="34" t="s">
        <v>18</v>
      </c>
      <c r="B62" s="34"/>
      <c r="C62" s="34"/>
      <c r="D62" s="43">
        <v>0</v>
      </c>
      <c r="E62" s="106">
        <f t="shared" si="0"/>
        <v>0</v>
      </c>
      <c r="F62" s="73">
        <v>0</v>
      </c>
      <c r="G62" s="74">
        <v>1</v>
      </c>
      <c r="H62" s="107">
        <f t="shared" si="21"/>
        <v>0</v>
      </c>
      <c r="I62" s="34">
        <v>0</v>
      </c>
      <c r="J62" s="40">
        <v>1</v>
      </c>
      <c r="K62" s="40"/>
      <c r="L62" s="106" t="str">
        <f t="shared" si="1"/>
        <v/>
      </c>
      <c r="M62" s="88">
        <f t="shared" si="2"/>
        <v>0</v>
      </c>
      <c r="N62" s="88">
        <f t="shared" si="3"/>
        <v>0</v>
      </c>
      <c r="O62" s="88">
        <f t="shared" si="4"/>
        <v>0</v>
      </c>
      <c r="P62" s="88">
        <f t="shared" si="5"/>
        <v>0</v>
      </c>
      <c r="Q62" s="88">
        <f t="shared" si="6"/>
        <v>0</v>
      </c>
      <c r="R62" s="88">
        <f t="shared" si="7"/>
        <v>0</v>
      </c>
      <c r="S62" s="88">
        <f t="shared" si="8"/>
        <v>0</v>
      </c>
      <c r="T62" s="89">
        <f t="shared" si="22"/>
        <v>0</v>
      </c>
      <c r="U62" s="90">
        <f t="shared" si="9"/>
        <v>0</v>
      </c>
      <c r="V62" s="90">
        <f t="shared" si="10"/>
        <v>0</v>
      </c>
      <c r="W62" s="90">
        <f t="shared" si="11"/>
        <v>0</v>
      </c>
      <c r="X62" s="90">
        <f t="shared" si="12"/>
        <v>0</v>
      </c>
      <c r="Y62" s="89">
        <f t="shared" si="23"/>
        <v>0</v>
      </c>
      <c r="Z62" s="91">
        <f t="shared" si="24"/>
        <v>0</v>
      </c>
      <c r="AA62" s="1">
        <f t="shared" si="25"/>
        <v>0</v>
      </c>
      <c r="AB62" s="1">
        <f t="shared" si="26"/>
        <v>0</v>
      </c>
      <c r="AC62" s="1">
        <f t="shared" si="27"/>
        <v>0</v>
      </c>
      <c r="AD62" s="1">
        <f t="shared" si="28"/>
        <v>0</v>
      </c>
      <c r="AE62" s="61">
        <f t="shared" si="13"/>
        <v>0</v>
      </c>
      <c r="AF62" s="61">
        <f t="shared" si="14"/>
        <v>0</v>
      </c>
      <c r="AG62" s="61">
        <f t="shared" si="15"/>
        <v>0</v>
      </c>
      <c r="AH62" s="1">
        <f t="shared" si="16"/>
        <v>0</v>
      </c>
      <c r="AI62" s="1">
        <f t="shared" si="17"/>
        <v>0</v>
      </c>
      <c r="AJ62" s="1">
        <f t="shared" si="18"/>
        <v>0</v>
      </c>
      <c r="AK62" s="44">
        <f t="shared" si="19"/>
        <v>0</v>
      </c>
      <c r="AL62" s="44">
        <f t="shared" si="20"/>
        <v>0</v>
      </c>
      <c r="AM62" s="44">
        <f t="shared" si="29"/>
        <v>0</v>
      </c>
    </row>
    <row r="63" spans="1:39" ht="12.75" customHeight="1" x14ac:dyDescent="0.2">
      <c r="AA63"/>
    </row>
    <row r="64" spans="1:39" ht="12.75" customHeight="1" x14ac:dyDescent="0.2">
      <c r="AA64"/>
    </row>
    <row r="65" spans="27:27" ht="12.75" customHeight="1" x14ac:dyDescent="0.2">
      <c r="AA65"/>
    </row>
    <row r="66" spans="27:27" ht="12.75" customHeight="1" x14ac:dyDescent="0.2">
      <c r="AA66"/>
    </row>
    <row r="67" spans="27:27" ht="12.75" customHeight="1" x14ac:dyDescent="0.2">
      <c r="AA67"/>
    </row>
    <row r="68" spans="27:27" ht="12.75" customHeight="1" x14ac:dyDescent="0.2">
      <c r="AA68"/>
    </row>
    <row r="69" spans="27:27" ht="12.75" customHeight="1" x14ac:dyDescent="0.2">
      <c r="AA69"/>
    </row>
    <row r="70" spans="27:27" ht="12.75" customHeight="1" x14ac:dyDescent="0.2">
      <c r="AA70"/>
    </row>
    <row r="71" spans="27:27" ht="12.75" customHeight="1" x14ac:dyDescent="0.2">
      <c r="AA71"/>
    </row>
    <row r="72" spans="27:27" ht="12.75" customHeight="1" x14ac:dyDescent="0.2">
      <c r="AA72"/>
    </row>
    <row r="73" spans="27:27" ht="12.75" customHeight="1" x14ac:dyDescent="0.2">
      <c r="AA73"/>
    </row>
    <row r="74" spans="27:27" ht="12.75" customHeight="1" x14ac:dyDescent="0.2">
      <c r="AA74"/>
    </row>
    <row r="75" spans="27:27" ht="12.75" customHeight="1" x14ac:dyDescent="0.2">
      <c r="AA75"/>
    </row>
    <row r="76" spans="27:27" ht="12.75" customHeight="1" x14ac:dyDescent="0.2">
      <c r="AA76"/>
    </row>
    <row r="77" spans="27:27" ht="12.75" customHeight="1" x14ac:dyDescent="0.2">
      <c r="AA77"/>
    </row>
    <row r="78" spans="27:27" ht="12.75" customHeight="1" x14ac:dyDescent="0.2">
      <c r="AA78"/>
    </row>
    <row r="79" spans="27:27" ht="12.75" customHeight="1" x14ac:dyDescent="0.2">
      <c r="AA79"/>
    </row>
    <row r="80" spans="27:27" ht="12.75" customHeight="1" x14ac:dyDescent="0.2">
      <c r="AA80"/>
    </row>
    <row r="81" spans="27:27" ht="12.75" customHeight="1" x14ac:dyDescent="0.2">
      <c r="AA81"/>
    </row>
    <row r="82" spans="27:27" ht="12.75" customHeight="1" x14ac:dyDescent="0.2">
      <c r="AA82"/>
    </row>
    <row r="83" spans="27:27" ht="12.75" customHeight="1" x14ac:dyDescent="0.2">
      <c r="AA83"/>
    </row>
    <row r="84" spans="27:27" ht="12.75" customHeight="1" x14ac:dyDescent="0.2">
      <c r="AA84"/>
    </row>
    <row r="85" spans="27:27" ht="12.75" customHeight="1" x14ac:dyDescent="0.2">
      <c r="AA85"/>
    </row>
    <row r="86" spans="27:27" ht="12.75" customHeight="1" x14ac:dyDescent="0.2">
      <c r="AA86"/>
    </row>
    <row r="87" spans="27:27" ht="12.75" customHeight="1" x14ac:dyDescent="0.2">
      <c r="AA87"/>
    </row>
    <row r="88" spans="27:27" ht="12.75" customHeight="1" x14ac:dyDescent="0.2">
      <c r="AA88"/>
    </row>
    <row r="89" spans="27:27" ht="12.75" customHeight="1" x14ac:dyDescent="0.2">
      <c r="AA89"/>
    </row>
    <row r="90" spans="27:27" ht="12.75" customHeight="1" x14ac:dyDescent="0.2">
      <c r="AA90"/>
    </row>
    <row r="91" spans="27:27" ht="12.75" customHeight="1" x14ac:dyDescent="0.2">
      <c r="AA91"/>
    </row>
    <row r="92" spans="27:27" ht="12.75" customHeight="1" x14ac:dyDescent="0.2">
      <c r="AA92"/>
    </row>
    <row r="93" spans="27:27" ht="12.75" customHeight="1" x14ac:dyDescent="0.2">
      <c r="AA93"/>
    </row>
    <row r="94" spans="27:27" ht="12.75" customHeight="1" x14ac:dyDescent="0.2">
      <c r="AA94"/>
    </row>
    <row r="95" spans="27:27" ht="12.75" customHeight="1" x14ac:dyDescent="0.2">
      <c r="AA95"/>
    </row>
    <row r="96" spans="27:27" ht="12.75" customHeight="1" x14ac:dyDescent="0.2">
      <c r="AA96"/>
    </row>
    <row r="97" spans="27:28" ht="12.75" customHeight="1" x14ac:dyDescent="0.2">
      <c r="AA97"/>
    </row>
    <row r="98" spans="27:28" ht="12.75" customHeight="1" x14ac:dyDescent="0.2">
      <c r="AA98"/>
    </row>
    <row r="99" spans="27:28" ht="12.75" customHeight="1" x14ac:dyDescent="0.2">
      <c r="AA99"/>
    </row>
    <row r="100" spans="27:28" ht="12.75" customHeight="1" x14ac:dyDescent="0.2">
      <c r="AA100"/>
    </row>
    <row r="101" spans="27:28" ht="12.75" customHeight="1" x14ac:dyDescent="0.2">
      <c r="AA101"/>
    </row>
    <row r="102" spans="27:28" ht="12.75" customHeight="1" x14ac:dyDescent="0.2">
      <c r="AA102"/>
    </row>
    <row r="103" spans="27:28" ht="12.75" customHeight="1" x14ac:dyDescent="0.2">
      <c r="AA103"/>
    </row>
    <row r="104" spans="27:28" ht="12.75" customHeight="1" x14ac:dyDescent="0.2">
      <c r="AA104"/>
    </row>
    <row r="105" spans="27:28" ht="12.75" customHeight="1" x14ac:dyDescent="0.2">
      <c r="AA105"/>
    </row>
    <row r="106" spans="27:28" ht="12.75" customHeight="1" x14ac:dyDescent="0.2">
      <c r="AA106"/>
    </row>
    <row r="107" spans="27:28" ht="12.75" customHeight="1" x14ac:dyDescent="0.2">
      <c r="AA107"/>
    </row>
    <row r="108" spans="27:28" ht="12.75" customHeight="1" x14ac:dyDescent="0.2">
      <c r="AA108"/>
    </row>
    <row r="109" spans="27:28" ht="12.75" customHeight="1" x14ac:dyDescent="0.2">
      <c r="AB109"/>
    </row>
    <row r="110" spans="27:28" ht="12.75" customHeight="1" x14ac:dyDescent="0.2">
      <c r="AB110"/>
    </row>
    <row r="111" spans="27:28" ht="12.75" customHeight="1" x14ac:dyDescent="0.2">
      <c r="AB111"/>
    </row>
    <row r="112" spans="27:28" ht="12.75" customHeight="1" x14ac:dyDescent="0.2">
      <c r="AB112"/>
    </row>
    <row r="113" spans="28:28" ht="12.75" customHeight="1" x14ac:dyDescent="0.2">
      <c r="AB113"/>
    </row>
    <row r="114" spans="28:28" ht="12.75" customHeight="1" x14ac:dyDescent="0.2">
      <c r="AB114"/>
    </row>
    <row r="115" spans="28:28" ht="12.75" customHeight="1" x14ac:dyDescent="0.2">
      <c r="AB115"/>
    </row>
    <row r="116" spans="28:28" ht="12.75" customHeight="1" x14ac:dyDescent="0.2">
      <c r="AB116"/>
    </row>
    <row r="117" spans="28:28" ht="12.75" customHeight="1" x14ac:dyDescent="0.2">
      <c r="AB117"/>
    </row>
    <row r="118" spans="28:28" ht="12.75" customHeight="1" x14ac:dyDescent="0.2">
      <c r="AB118"/>
    </row>
    <row r="119" spans="28:28" ht="12.75" customHeight="1" x14ac:dyDescent="0.2">
      <c r="AB119"/>
    </row>
    <row r="120" spans="28:28" ht="12.75" customHeight="1" x14ac:dyDescent="0.2">
      <c r="AB120"/>
    </row>
    <row r="121" spans="28:28" ht="12.75" customHeight="1" x14ac:dyDescent="0.2">
      <c r="AB121"/>
    </row>
    <row r="122" spans="28:28" ht="12.75" customHeight="1" x14ac:dyDescent="0.2">
      <c r="AB122"/>
    </row>
    <row r="123" spans="28:28" ht="12.75" customHeight="1" x14ac:dyDescent="0.2">
      <c r="AB123"/>
    </row>
    <row r="124" spans="28:28" ht="12.75" customHeight="1" x14ac:dyDescent="0.2">
      <c r="AB124"/>
    </row>
    <row r="125" spans="28:28" ht="12.75" customHeight="1" x14ac:dyDescent="0.2">
      <c r="AB125"/>
    </row>
    <row r="126" spans="28:28" ht="12.75" customHeight="1" x14ac:dyDescent="0.2">
      <c r="AB126"/>
    </row>
    <row r="127" spans="28:28" ht="12.75" customHeight="1" x14ac:dyDescent="0.2">
      <c r="AB127"/>
    </row>
    <row r="128" spans="28:28" ht="12.75" customHeight="1" x14ac:dyDescent="0.2">
      <c r="AB128"/>
    </row>
    <row r="129" spans="28:28" ht="12.75" customHeight="1" x14ac:dyDescent="0.2">
      <c r="AB129"/>
    </row>
    <row r="130" spans="28:28" ht="12.75" customHeight="1" x14ac:dyDescent="0.2">
      <c r="AB130"/>
    </row>
    <row r="131" spans="28:28" ht="12.75" customHeight="1" x14ac:dyDescent="0.2">
      <c r="AB131"/>
    </row>
    <row r="132" spans="28:28" ht="12.75" customHeight="1" x14ac:dyDescent="0.2">
      <c r="AB132"/>
    </row>
    <row r="133" spans="28:28" ht="12.75" customHeight="1" x14ac:dyDescent="0.2">
      <c r="AB133"/>
    </row>
    <row r="134" spans="28:28" ht="12.75" customHeight="1" x14ac:dyDescent="0.2">
      <c r="AB134"/>
    </row>
    <row r="135" spans="28:28" ht="12.75" customHeight="1" x14ac:dyDescent="0.2">
      <c r="AB135"/>
    </row>
    <row r="136" spans="28:28" ht="12.75" customHeight="1" x14ac:dyDescent="0.2">
      <c r="AB136"/>
    </row>
    <row r="137" spans="28:28" ht="12.75" customHeight="1" x14ac:dyDescent="0.2">
      <c r="AB137"/>
    </row>
    <row r="138" spans="28:28" ht="12.75" customHeight="1" x14ac:dyDescent="0.2">
      <c r="AB138"/>
    </row>
    <row r="139" spans="28:28" ht="12.75" customHeight="1" x14ac:dyDescent="0.2">
      <c r="AB139"/>
    </row>
    <row r="140" spans="28:28" ht="12.75" customHeight="1" x14ac:dyDescent="0.2">
      <c r="AB140"/>
    </row>
    <row r="141" spans="28:28" ht="12.75" customHeight="1" x14ac:dyDescent="0.2">
      <c r="AB141"/>
    </row>
    <row r="142" spans="28:28" ht="12.75" customHeight="1" x14ac:dyDescent="0.2">
      <c r="AB142"/>
    </row>
    <row r="143" spans="28:28" ht="12.75" customHeight="1" x14ac:dyDescent="0.2">
      <c r="AB143"/>
    </row>
    <row r="144" spans="28:28" ht="12.75" customHeight="1" x14ac:dyDescent="0.2">
      <c r="AB144"/>
    </row>
    <row r="145" spans="28:28" ht="12.75" customHeight="1" x14ac:dyDescent="0.2">
      <c r="AB145"/>
    </row>
    <row r="146" spans="28:28" ht="12.75" customHeight="1" x14ac:dyDescent="0.2">
      <c r="AB146"/>
    </row>
    <row r="147" spans="28:28" ht="12.75" customHeight="1" x14ac:dyDescent="0.2">
      <c r="AB147"/>
    </row>
    <row r="148" spans="28:28" ht="12.75" customHeight="1" x14ac:dyDescent="0.2">
      <c r="AB148"/>
    </row>
    <row r="149" spans="28:28" ht="12.75" customHeight="1" x14ac:dyDescent="0.2">
      <c r="AB149"/>
    </row>
    <row r="150" spans="28:28" ht="12.75" customHeight="1" x14ac:dyDescent="0.2">
      <c r="AB150"/>
    </row>
    <row r="151" spans="28:28" ht="12.75" customHeight="1" x14ac:dyDescent="0.2">
      <c r="AB151"/>
    </row>
    <row r="152" spans="28:28" ht="12.75" customHeight="1" x14ac:dyDescent="0.2">
      <c r="AB152"/>
    </row>
    <row r="153" spans="28:28" ht="12.75" customHeight="1" x14ac:dyDescent="0.2">
      <c r="AB153"/>
    </row>
    <row r="154" spans="28:28" ht="12.75" customHeight="1" x14ac:dyDescent="0.2">
      <c r="AB154"/>
    </row>
    <row r="155" spans="28:28" ht="12.75" customHeight="1" x14ac:dyDescent="0.2">
      <c r="AB155"/>
    </row>
    <row r="156" spans="28:28" ht="12.75" customHeight="1" x14ac:dyDescent="0.2">
      <c r="AB156"/>
    </row>
    <row r="157" spans="28:28" ht="12.75" customHeight="1" x14ac:dyDescent="0.2">
      <c r="AB157"/>
    </row>
    <row r="158" spans="28:28" ht="12.75" customHeight="1" x14ac:dyDescent="0.2">
      <c r="AB158"/>
    </row>
    <row r="159" spans="28:28" ht="12.75" customHeight="1" x14ac:dyDescent="0.2">
      <c r="AB159"/>
    </row>
    <row r="160" spans="28:28" ht="12.75" customHeight="1" x14ac:dyDescent="0.2">
      <c r="AB160"/>
    </row>
    <row r="161" spans="28:28" ht="12.75" customHeight="1" x14ac:dyDescent="0.2">
      <c r="AB161"/>
    </row>
    <row r="162" spans="28:28" ht="12.75" customHeight="1" x14ac:dyDescent="0.2">
      <c r="AB162"/>
    </row>
    <row r="163" spans="28:28" ht="12.75" customHeight="1" x14ac:dyDescent="0.2">
      <c r="AB163"/>
    </row>
    <row r="164" spans="28:28" ht="12.75" customHeight="1" x14ac:dyDescent="0.2">
      <c r="AB164"/>
    </row>
    <row r="165" spans="28:28" ht="12.75" customHeight="1" x14ac:dyDescent="0.2">
      <c r="AB165"/>
    </row>
    <row r="166" spans="28:28" ht="12.75" customHeight="1" x14ac:dyDescent="0.2">
      <c r="AB166"/>
    </row>
    <row r="167" spans="28:28" ht="12.75" customHeight="1" x14ac:dyDescent="0.2">
      <c r="AB167"/>
    </row>
    <row r="168" spans="28:28" ht="12.75" customHeight="1" x14ac:dyDescent="0.2">
      <c r="AB168"/>
    </row>
    <row r="169" spans="28:28" ht="12.75" customHeight="1" x14ac:dyDescent="0.2">
      <c r="AB169"/>
    </row>
    <row r="170" spans="28:28" ht="12.75" customHeight="1" x14ac:dyDescent="0.2">
      <c r="AB170"/>
    </row>
    <row r="171" spans="28:28" ht="12.75" customHeight="1" x14ac:dyDescent="0.2">
      <c r="AB171"/>
    </row>
    <row r="172" spans="28:28" ht="12.75" customHeight="1" x14ac:dyDescent="0.2">
      <c r="AB172"/>
    </row>
    <row r="173" spans="28:28" ht="12.75" customHeight="1" x14ac:dyDescent="0.2">
      <c r="AB173"/>
    </row>
    <row r="174" spans="28:28" ht="12.75" customHeight="1" x14ac:dyDescent="0.2">
      <c r="AB174"/>
    </row>
    <row r="175" spans="28:28" ht="12.75" customHeight="1" x14ac:dyDescent="0.2">
      <c r="AB175"/>
    </row>
    <row r="176" spans="28:28" ht="12.75" customHeight="1" x14ac:dyDescent="0.2">
      <c r="AB176"/>
    </row>
    <row r="177" spans="28:28" ht="12.75" customHeight="1" x14ac:dyDescent="0.2">
      <c r="AB177"/>
    </row>
    <row r="178" spans="28:28" ht="12.75" customHeight="1" x14ac:dyDescent="0.2">
      <c r="AB178"/>
    </row>
    <row r="179" spans="28:28" ht="12.75" customHeight="1" x14ac:dyDescent="0.2">
      <c r="AB179"/>
    </row>
    <row r="180" spans="28:28" ht="12.75" customHeight="1" x14ac:dyDescent="0.2">
      <c r="AB180"/>
    </row>
    <row r="181" spans="28:28" ht="12.75" customHeight="1" x14ac:dyDescent="0.2">
      <c r="AB181"/>
    </row>
    <row r="182" spans="28:28" ht="12.75" customHeight="1" x14ac:dyDescent="0.2">
      <c r="AB182"/>
    </row>
    <row r="183" spans="28:28" ht="12.75" customHeight="1" x14ac:dyDescent="0.2">
      <c r="AB183"/>
    </row>
    <row r="184" spans="28:28" ht="12.75" customHeight="1" x14ac:dyDescent="0.2">
      <c r="AB184"/>
    </row>
    <row r="185" spans="28:28" ht="12.75" customHeight="1" x14ac:dyDescent="0.2">
      <c r="AB185"/>
    </row>
    <row r="186" spans="28:28" ht="12.75" customHeight="1" x14ac:dyDescent="0.2">
      <c r="AB186"/>
    </row>
    <row r="187" spans="28:28" ht="12.75" customHeight="1" x14ac:dyDescent="0.2">
      <c r="AB187"/>
    </row>
    <row r="188" spans="28:28" ht="12.75" customHeight="1" x14ac:dyDescent="0.2">
      <c r="AB188"/>
    </row>
    <row r="189" spans="28:28" ht="12.75" customHeight="1" x14ac:dyDescent="0.2">
      <c r="AB189"/>
    </row>
    <row r="190" spans="28:28" ht="12.75" customHeight="1" x14ac:dyDescent="0.2">
      <c r="AB190"/>
    </row>
    <row r="191" spans="28:28" ht="12.75" customHeight="1" x14ac:dyDescent="0.2">
      <c r="AB191"/>
    </row>
    <row r="192" spans="28:28" ht="12.75" customHeight="1" x14ac:dyDescent="0.2">
      <c r="AB192"/>
    </row>
    <row r="193" spans="28:28" ht="12.75" customHeight="1" x14ac:dyDescent="0.2">
      <c r="AB193"/>
    </row>
    <row r="194" spans="28:28" ht="12.75" customHeight="1" x14ac:dyDescent="0.2">
      <c r="AB194"/>
    </row>
    <row r="195" spans="28:28" ht="12.75" customHeight="1" x14ac:dyDescent="0.2">
      <c r="AB195"/>
    </row>
    <row r="196" spans="28:28" ht="12.75" customHeight="1" x14ac:dyDescent="0.2">
      <c r="AB196"/>
    </row>
    <row r="197" spans="28:28" ht="12.75" customHeight="1" x14ac:dyDescent="0.2">
      <c r="AB197"/>
    </row>
    <row r="198" spans="28:28" ht="12.75" customHeight="1" x14ac:dyDescent="0.2">
      <c r="AB198"/>
    </row>
    <row r="199" spans="28:28" ht="12.75" customHeight="1" x14ac:dyDescent="0.2">
      <c r="AB199"/>
    </row>
    <row r="200" spans="28:28" ht="12.75" customHeight="1" x14ac:dyDescent="0.2">
      <c r="AB200"/>
    </row>
    <row r="201" spans="28:28" ht="12.75" customHeight="1" x14ac:dyDescent="0.2">
      <c r="AB201"/>
    </row>
    <row r="202" spans="28:28" ht="12.75" customHeight="1" x14ac:dyDescent="0.2">
      <c r="AB202"/>
    </row>
    <row r="203" spans="28:28" ht="12.75" customHeight="1" x14ac:dyDescent="0.2">
      <c r="AB203"/>
    </row>
    <row r="204" spans="28:28" ht="12.75" customHeight="1" x14ac:dyDescent="0.2"/>
    <row r="205" spans="28:28" ht="12.75" customHeight="1" x14ac:dyDescent="0.2"/>
    <row r="206" spans="28:28" ht="12.75" customHeight="1" x14ac:dyDescent="0.2"/>
    <row r="207" spans="28:28" ht="12.75" customHeight="1" x14ac:dyDescent="0.2"/>
    <row r="208" spans="28:2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sheetData>
  <sheetProtection sheet="1" objects="1" scenarios="1"/>
  <mergeCells count="9">
    <mergeCell ref="I17:I18"/>
    <mergeCell ref="J17:J18"/>
    <mergeCell ref="K17:K18"/>
    <mergeCell ref="A17:A18"/>
    <mergeCell ref="B17:B18"/>
    <mergeCell ref="C17:C18"/>
    <mergeCell ref="D17:D18"/>
    <mergeCell ref="F17:F18"/>
    <mergeCell ref="G17:G18"/>
  </mergeCells>
  <dataValidations count="3">
    <dataValidation type="list" allowBlank="1" showInputMessage="1" showErrorMessage="1" sqref="C19:C62">
      <formula1>Implements</formula1>
    </dataValidation>
    <dataValidation type="list" allowBlank="1" showInputMessage="1" showErrorMessage="1" sqref="B19:B62">
      <formula1>SelfProp</formula1>
    </dataValidation>
    <dataValidation showInputMessage="1" showErrorMessage="1" sqref="H19:H62 L19:L62"/>
  </dataValidations>
  <pageMargins left="0.7" right="0.7" top="0.75" bottom="0.75" header="0.3" footer="0.3"/>
  <pageSetup scale="27" orientation="landscape" cellComments="atEnd"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1">
    <tabColor theme="3" tint="0.39997558519241921"/>
  </sheetPr>
  <dimension ref="A1:AS3735"/>
  <sheetViews>
    <sheetView zoomScaleNormal="90" workbookViewId="0">
      <pane xSplit="3" ySplit="8" topLeftCell="D9" activePane="bottomRight" state="frozen"/>
      <selection pane="topRight" activeCell="D1" sqref="D1"/>
      <selection pane="bottomLeft" activeCell="A10" sqref="A10"/>
      <selection pane="bottomRight" activeCell="B4" sqref="B4"/>
    </sheetView>
  </sheetViews>
  <sheetFormatPr defaultRowHeight="12.75" x14ac:dyDescent="0.2"/>
  <cols>
    <col min="1" max="1" width="29" style="1" customWidth="1"/>
    <col min="2" max="2" width="18.42578125" style="1" customWidth="1"/>
    <col min="3" max="3" width="26.7109375" style="1" customWidth="1"/>
    <col min="4" max="43" width="14.7109375" customWidth="1"/>
  </cols>
  <sheetData>
    <row r="1" spans="1:43" s="1" customFormat="1" ht="18" x14ac:dyDescent="0.25">
      <c r="A1" s="98" t="s">
        <v>54</v>
      </c>
      <c r="B1" s="7"/>
      <c r="C1" s="7"/>
      <c r="D1" s="7"/>
      <c r="E1" s="7"/>
      <c r="F1" s="7"/>
      <c r="G1" s="7"/>
      <c r="H1" s="4"/>
      <c r="I1" s="7"/>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3" s="1" customFormat="1" ht="18.75" customHeight="1" x14ac:dyDescent="0.2">
      <c r="A2" s="38" t="s">
        <v>145</v>
      </c>
      <c r="B2" s="5"/>
      <c r="C2" s="56"/>
      <c r="D2" s="5"/>
      <c r="E2" s="5"/>
      <c r="F2" s="6"/>
      <c r="G2" s="5"/>
      <c r="H2" s="5"/>
      <c r="I2" s="5"/>
      <c r="J2" s="5"/>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row>
    <row r="3" spans="1:43" s="1" customFormat="1" ht="18.75" customHeight="1" x14ac:dyDescent="0.2">
      <c r="A3" s="38" t="s">
        <v>142</v>
      </c>
      <c r="B3" s="5"/>
      <c r="C3" s="56"/>
      <c r="D3" s="5"/>
      <c r="E3" s="5"/>
      <c r="F3" s="6"/>
      <c r="G3" s="5"/>
      <c r="H3" s="5"/>
      <c r="I3" s="5"/>
      <c r="J3" s="5"/>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row>
    <row r="4" spans="1:43" s="1" customFormat="1" ht="18.75" customHeight="1" x14ac:dyDescent="0.2">
      <c r="A4" s="48"/>
      <c r="B4" s="5"/>
      <c r="C4" s="56"/>
      <c r="D4" s="5"/>
      <c r="E4" s="5"/>
      <c r="F4" s="6"/>
      <c r="G4" s="5"/>
      <c r="H4" s="5"/>
      <c r="I4" s="5"/>
      <c r="J4" s="5"/>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row>
    <row r="5" spans="1:43" s="1" customFormat="1" ht="18.75" customHeight="1" x14ac:dyDescent="0.2">
      <c r="A5" s="117" t="s">
        <v>113</v>
      </c>
      <c r="B5" s="118"/>
      <c r="C5" s="119"/>
      <c r="D5" s="43" t="s">
        <v>114</v>
      </c>
      <c r="E5" s="5"/>
      <c r="F5" s="6"/>
      <c r="G5" s="5"/>
      <c r="H5" s="5"/>
      <c r="I5" s="5"/>
      <c r="J5" s="5"/>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row>
    <row r="6" spans="1:43" ht="18.75" customHeight="1" x14ac:dyDescent="0.2">
      <c r="B6" s="5"/>
      <c r="C6" s="108" t="s">
        <v>40</v>
      </c>
      <c r="D6" s="43" t="s">
        <v>172</v>
      </c>
      <c r="E6" s="43" t="s">
        <v>173</v>
      </c>
      <c r="F6" s="43" t="s">
        <v>174</v>
      </c>
      <c r="G6" s="43" t="s">
        <v>175</v>
      </c>
      <c r="H6" s="43" t="s">
        <v>176</v>
      </c>
      <c r="I6" s="43" t="s">
        <v>177</v>
      </c>
      <c r="J6" s="43" t="s">
        <v>178</v>
      </c>
      <c r="K6" s="43" t="s">
        <v>179</v>
      </c>
      <c r="L6" s="43" t="s">
        <v>180</v>
      </c>
      <c r="M6" s="43" t="s">
        <v>181</v>
      </c>
      <c r="N6" s="43" t="s">
        <v>182</v>
      </c>
      <c r="O6" s="43" t="s">
        <v>183</v>
      </c>
      <c r="P6" s="43" t="s">
        <v>184</v>
      </c>
      <c r="Q6" s="43" t="s">
        <v>185</v>
      </c>
      <c r="R6" s="43" t="s">
        <v>57</v>
      </c>
      <c r="S6" s="43" t="s">
        <v>58</v>
      </c>
      <c r="T6" s="43" t="s">
        <v>59</v>
      </c>
      <c r="U6" s="43" t="s">
        <v>60</v>
      </c>
      <c r="V6" s="43" t="s">
        <v>61</v>
      </c>
      <c r="W6" s="43" t="s">
        <v>62</v>
      </c>
      <c r="X6" s="43" t="s">
        <v>63</v>
      </c>
      <c r="Y6" s="43" t="s">
        <v>64</v>
      </c>
      <c r="Z6" s="43" t="s">
        <v>65</v>
      </c>
      <c r="AA6" s="43" t="s">
        <v>66</v>
      </c>
      <c r="AB6" s="43" t="s">
        <v>67</v>
      </c>
      <c r="AC6" s="43" t="s">
        <v>68</v>
      </c>
      <c r="AD6" s="43" t="s">
        <v>69</v>
      </c>
      <c r="AE6" s="43" t="s">
        <v>70</v>
      </c>
      <c r="AF6" s="43" t="s">
        <v>71</v>
      </c>
      <c r="AG6" s="43" t="s">
        <v>72</v>
      </c>
      <c r="AH6" s="43" t="s">
        <v>73</v>
      </c>
      <c r="AI6" s="43" t="s">
        <v>74</v>
      </c>
      <c r="AJ6" s="43" t="s">
        <v>75</v>
      </c>
      <c r="AK6" s="43" t="s">
        <v>76</v>
      </c>
      <c r="AL6" s="43" t="s">
        <v>77</v>
      </c>
      <c r="AM6" s="43" t="s">
        <v>78</v>
      </c>
      <c r="AN6" s="43" t="s">
        <v>79</v>
      </c>
      <c r="AO6" s="43" t="s">
        <v>80</v>
      </c>
      <c r="AP6" s="43" t="s">
        <v>81</v>
      </c>
      <c r="AQ6" s="43" t="s">
        <v>82</v>
      </c>
    </row>
    <row r="7" spans="1:43" ht="18.75" customHeight="1" x14ac:dyDescent="0.2">
      <c r="B7" s="5"/>
      <c r="C7" s="108" t="s">
        <v>41</v>
      </c>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row>
    <row r="8" spans="1:43" s="1" customFormat="1" ht="18.75" customHeight="1" x14ac:dyDescent="0.2">
      <c r="A8" s="86" t="s">
        <v>42</v>
      </c>
      <c r="B8" s="86" t="s">
        <v>43</v>
      </c>
      <c r="C8" s="86" t="s">
        <v>15</v>
      </c>
      <c r="D8" s="86" t="s">
        <v>159</v>
      </c>
      <c r="E8" s="5"/>
      <c r="F8" s="6"/>
      <c r="G8" s="5"/>
      <c r="H8" s="5"/>
      <c r="I8" s="5"/>
      <c r="J8" s="5"/>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row>
    <row r="9" spans="1:43" ht="18.75" customHeight="1" x14ac:dyDescent="0.2">
      <c r="A9" s="109" t="str">
        <f>+'Machinery Operations'!A19</f>
        <v>Activity</v>
      </c>
      <c r="B9" s="109">
        <f>+'Machinery Operations'!B19</f>
        <v>0</v>
      </c>
      <c r="C9" s="109">
        <f>+'Machinery Operations'!C19</f>
        <v>0</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row>
    <row r="10" spans="1:43" ht="18.75" customHeight="1" x14ac:dyDescent="0.2">
      <c r="A10" s="109" t="str">
        <f>+'Machinery Operations'!A20</f>
        <v>Activity</v>
      </c>
      <c r="B10" s="109">
        <f>+'Machinery Operations'!B20</f>
        <v>0</v>
      </c>
      <c r="C10" s="109">
        <f>+'Machinery Operations'!C20</f>
        <v>0</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row>
    <row r="11" spans="1:43" ht="18.75" customHeight="1" x14ac:dyDescent="0.2">
      <c r="A11" s="109" t="str">
        <f>+'Machinery Operations'!A21</f>
        <v>Activity</v>
      </c>
      <c r="B11" s="109">
        <f>+'Machinery Operations'!B21</f>
        <v>0</v>
      </c>
      <c r="C11" s="109">
        <f>+'Machinery Operations'!C21</f>
        <v>0</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row>
    <row r="12" spans="1:43" ht="18.75" customHeight="1" x14ac:dyDescent="0.2">
      <c r="A12" s="109" t="str">
        <f>+'Machinery Operations'!A22</f>
        <v>Activity</v>
      </c>
      <c r="B12" s="109">
        <f>+'Machinery Operations'!B22</f>
        <v>0</v>
      </c>
      <c r="C12" s="109">
        <f>+'Machinery Operations'!C22</f>
        <v>0</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row>
    <row r="13" spans="1:43" ht="18.75" customHeight="1" x14ac:dyDescent="0.2">
      <c r="A13" s="109" t="str">
        <f>+'Machinery Operations'!A23</f>
        <v>Activity</v>
      </c>
      <c r="B13" s="109">
        <f>+'Machinery Operations'!B23</f>
        <v>0</v>
      </c>
      <c r="C13" s="109">
        <f>+'Machinery Operations'!C23</f>
        <v>0</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row>
    <row r="14" spans="1:43" ht="18.75" customHeight="1" x14ac:dyDescent="0.2">
      <c r="A14" s="109" t="str">
        <f>+'Machinery Operations'!A24</f>
        <v>Activity</v>
      </c>
      <c r="B14" s="109">
        <f>+'Machinery Operations'!B24</f>
        <v>0</v>
      </c>
      <c r="C14" s="109">
        <f>+'Machinery Operations'!C24</f>
        <v>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row>
    <row r="15" spans="1:43" ht="18.75" customHeight="1" x14ac:dyDescent="0.2">
      <c r="A15" s="109" t="str">
        <f>+'Machinery Operations'!A25</f>
        <v>Activity</v>
      </c>
      <c r="B15" s="109">
        <f>+'Machinery Operations'!B25</f>
        <v>0</v>
      </c>
      <c r="C15" s="109">
        <f>+'Machinery Operations'!C25</f>
        <v>0</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row>
    <row r="16" spans="1:43" ht="18.75" customHeight="1" x14ac:dyDescent="0.2">
      <c r="A16" s="109" t="str">
        <f>+'Machinery Operations'!A26</f>
        <v>Activity</v>
      </c>
      <c r="B16" s="109">
        <f>+'Machinery Operations'!B26</f>
        <v>0</v>
      </c>
      <c r="C16" s="109">
        <f>+'Machinery Operations'!C26</f>
        <v>0</v>
      </c>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row>
    <row r="17" spans="1:43" ht="18.75" customHeight="1" x14ac:dyDescent="0.2">
      <c r="A17" s="109" t="str">
        <f>+'Machinery Operations'!A27</f>
        <v>Activity</v>
      </c>
      <c r="B17" s="109">
        <f>+'Machinery Operations'!B27</f>
        <v>0</v>
      </c>
      <c r="C17" s="109">
        <f>+'Machinery Operations'!C27</f>
        <v>0</v>
      </c>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row>
    <row r="18" spans="1:43" ht="18.75" customHeight="1" x14ac:dyDescent="0.2">
      <c r="A18" s="109" t="str">
        <f>+'Machinery Operations'!A28</f>
        <v>Activity</v>
      </c>
      <c r="B18" s="109">
        <f>+'Machinery Operations'!B28</f>
        <v>0</v>
      </c>
      <c r="C18" s="109">
        <f>+'Machinery Operations'!C28</f>
        <v>0</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row>
    <row r="19" spans="1:43" ht="18.75" customHeight="1" x14ac:dyDescent="0.2">
      <c r="A19" s="109" t="str">
        <f>+'Machinery Operations'!A29</f>
        <v>Activity</v>
      </c>
      <c r="B19" s="109">
        <f>+'Machinery Operations'!B29</f>
        <v>0</v>
      </c>
      <c r="C19" s="109">
        <f>+'Machinery Operations'!C29</f>
        <v>0</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row>
    <row r="20" spans="1:43" ht="18.75" customHeight="1" x14ac:dyDescent="0.2">
      <c r="A20" s="109" t="str">
        <f>+'Machinery Operations'!A30</f>
        <v>Activity</v>
      </c>
      <c r="B20" s="109">
        <f>+'Machinery Operations'!B30</f>
        <v>0</v>
      </c>
      <c r="C20" s="109">
        <f>+'Machinery Operations'!C30</f>
        <v>0</v>
      </c>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row>
    <row r="21" spans="1:43" ht="18.75" customHeight="1" x14ac:dyDescent="0.2">
      <c r="A21" s="109" t="str">
        <f>+'Machinery Operations'!A31</f>
        <v>Activity</v>
      </c>
      <c r="B21" s="109">
        <f>+'Machinery Operations'!B31</f>
        <v>0</v>
      </c>
      <c r="C21" s="109">
        <f>+'Machinery Operations'!C31</f>
        <v>0</v>
      </c>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row>
    <row r="22" spans="1:43" ht="18.75" customHeight="1" x14ac:dyDescent="0.2">
      <c r="A22" s="109" t="str">
        <f>+'Machinery Operations'!A32</f>
        <v>Activity</v>
      </c>
      <c r="B22" s="109">
        <f>+'Machinery Operations'!B32</f>
        <v>0</v>
      </c>
      <c r="C22" s="109">
        <f>+'Machinery Operations'!C32</f>
        <v>0</v>
      </c>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row>
    <row r="23" spans="1:43" ht="18.75" customHeight="1" x14ac:dyDescent="0.2">
      <c r="A23" s="109" t="str">
        <f>+'Machinery Operations'!A33</f>
        <v>Activity</v>
      </c>
      <c r="B23" s="109">
        <f>+'Machinery Operations'!B33</f>
        <v>0</v>
      </c>
      <c r="C23" s="109">
        <f>+'Machinery Operations'!C33</f>
        <v>0</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row>
    <row r="24" spans="1:43" ht="18.75" customHeight="1" x14ac:dyDescent="0.2">
      <c r="A24" s="109" t="str">
        <f>+'Machinery Operations'!A34</f>
        <v>Activity</v>
      </c>
      <c r="B24" s="109">
        <f>+'Machinery Operations'!B34</f>
        <v>0</v>
      </c>
      <c r="C24" s="109">
        <f>+'Machinery Operations'!C34</f>
        <v>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row>
    <row r="25" spans="1:43" ht="18.75" customHeight="1" x14ac:dyDescent="0.2">
      <c r="A25" s="109" t="str">
        <f>+'Machinery Operations'!A35</f>
        <v>Activity</v>
      </c>
      <c r="B25" s="109">
        <f>+'Machinery Operations'!B35</f>
        <v>0</v>
      </c>
      <c r="C25" s="109">
        <f>+'Machinery Operations'!C35</f>
        <v>0</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row>
    <row r="26" spans="1:43" ht="18.75" customHeight="1" x14ac:dyDescent="0.2">
      <c r="A26" s="109" t="str">
        <f>+'Machinery Operations'!A36</f>
        <v>Activity</v>
      </c>
      <c r="B26" s="109">
        <f>+'Machinery Operations'!B36</f>
        <v>0</v>
      </c>
      <c r="C26" s="109">
        <f>+'Machinery Operations'!C36</f>
        <v>0</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row>
    <row r="27" spans="1:43" ht="18.75" customHeight="1" x14ac:dyDescent="0.2">
      <c r="A27" s="109" t="str">
        <f>+'Machinery Operations'!A37</f>
        <v>Activity</v>
      </c>
      <c r="B27" s="109">
        <f>+'Machinery Operations'!B37</f>
        <v>0</v>
      </c>
      <c r="C27" s="109">
        <f>+'Machinery Operations'!C37</f>
        <v>0</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row>
    <row r="28" spans="1:43" ht="18.75" customHeight="1" x14ac:dyDescent="0.2">
      <c r="A28" s="109" t="str">
        <f>+'Machinery Operations'!A38</f>
        <v>Activity</v>
      </c>
      <c r="B28" s="109">
        <f>+'Machinery Operations'!B38</f>
        <v>0</v>
      </c>
      <c r="C28" s="109">
        <f>+'Machinery Operations'!C38</f>
        <v>0</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row>
    <row r="29" spans="1:43" ht="18.75" customHeight="1" x14ac:dyDescent="0.2">
      <c r="A29" s="109" t="str">
        <f>+'Machinery Operations'!A39</f>
        <v>Activity</v>
      </c>
      <c r="B29" s="109">
        <f>+'Machinery Operations'!B39</f>
        <v>0</v>
      </c>
      <c r="C29" s="109">
        <f>+'Machinery Operations'!C39</f>
        <v>0</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row>
    <row r="30" spans="1:43" ht="18.75" customHeight="1" x14ac:dyDescent="0.2">
      <c r="A30" s="109" t="str">
        <f>+'Machinery Operations'!A40</f>
        <v>Activity</v>
      </c>
      <c r="B30" s="109">
        <f>+'Machinery Operations'!B40</f>
        <v>0</v>
      </c>
      <c r="C30" s="109">
        <f>+'Machinery Operations'!C40</f>
        <v>0</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row>
    <row r="31" spans="1:43" ht="18.75" customHeight="1" x14ac:dyDescent="0.2">
      <c r="A31" s="109" t="str">
        <f>+'Machinery Operations'!A41</f>
        <v>Activity</v>
      </c>
      <c r="B31" s="109">
        <f>+'Machinery Operations'!B41</f>
        <v>0</v>
      </c>
      <c r="C31" s="109">
        <f>+'Machinery Operations'!C41</f>
        <v>0</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row>
    <row r="32" spans="1:43" ht="18.75" customHeight="1" x14ac:dyDescent="0.2">
      <c r="A32" s="109" t="str">
        <f>+'Machinery Operations'!A42</f>
        <v>Activity</v>
      </c>
      <c r="B32" s="109">
        <f>+'Machinery Operations'!B42</f>
        <v>0</v>
      </c>
      <c r="C32" s="109">
        <f>+'Machinery Operations'!C42</f>
        <v>0</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row>
    <row r="33" spans="1:43" ht="18.75" customHeight="1" x14ac:dyDescent="0.2">
      <c r="A33" s="109" t="str">
        <f>+'Machinery Operations'!A43</f>
        <v>Activity</v>
      </c>
      <c r="B33" s="109">
        <f>+'Machinery Operations'!B43</f>
        <v>0</v>
      </c>
      <c r="C33" s="109">
        <f>+'Machinery Operations'!C43</f>
        <v>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row>
    <row r="34" spans="1:43" ht="18.75" customHeight="1" x14ac:dyDescent="0.2">
      <c r="A34" s="109" t="str">
        <f>+'Machinery Operations'!A44</f>
        <v>Activity</v>
      </c>
      <c r="B34" s="109">
        <f>+'Machinery Operations'!B44</f>
        <v>0</v>
      </c>
      <c r="C34" s="109">
        <f>+'Machinery Operations'!C44</f>
        <v>0</v>
      </c>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row>
    <row r="35" spans="1:43" s="32" customFormat="1" ht="18.75" customHeight="1" x14ac:dyDescent="0.2">
      <c r="A35" s="109" t="str">
        <f>+'Machinery Operations'!A45</f>
        <v>Activity</v>
      </c>
      <c r="B35" s="109">
        <f>+'Machinery Operations'!B45</f>
        <v>0</v>
      </c>
      <c r="C35" s="109">
        <f>+'Machinery Operations'!C45</f>
        <v>0</v>
      </c>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row>
    <row r="36" spans="1:43" ht="18.75" customHeight="1" x14ac:dyDescent="0.2">
      <c r="A36" s="109" t="str">
        <f>+'Machinery Operations'!A46</f>
        <v>Activity</v>
      </c>
      <c r="B36" s="109">
        <f>+'Machinery Operations'!B46</f>
        <v>0</v>
      </c>
      <c r="C36" s="109">
        <f>+'Machinery Operations'!C46</f>
        <v>0</v>
      </c>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row>
    <row r="37" spans="1:43" ht="18.75" customHeight="1" x14ac:dyDescent="0.2">
      <c r="A37" s="109" t="str">
        <f>+'Machinery Operations'!A47</f>
        <v>Activity</v>
      </c>
      <c r="B37" s="109">
        <f>+'Machinery Operations'!B47</f>
        <v>0</v>
      </c>
      <c r="C37" s="109">
        <f>+'Machinery Operations'!C47</f>
        <v>0</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row>
    <row r="38" spans="1:43" ht="18.75" customHeight="1" x14ac:dyDescent="0.2">
      <c r="A38" s="109" t="str">
        <f>+'Machinery Operations'!A48</f>
        <v>Activity</v>
      </c>
      <c r="B38" s="109">
        <f>+'Machinery Operations'!B48</f>
        <v>0</v>
      </c>
      <c r="C38" s="109">
        <f>+'Machinery Operations'!C48</f>
        <v>0</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row>
    <row r="39" spans="1:43" ht="18.75" customHeight="1" x14ac:dyDescent="0.2">
      <c r="A39" s="109" t="str">
        <f>+'Machinery Operations'!A49</f>
        <v>Activity</v>
      </c>
      <c r="B39" s="109">
        <f>+'Machinery Operations'!B49</f>
        <v>0</v>
      </c>
      <c r="C39" s="109">
        <f>+'Machinery Operations'!C49</f>
        <v>0</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row>
    <row r="40" spans="1:43" ht="18.75" customHeight="1" x14ac:dyDescent="0.2">
      <c r="A40" s="109" t="str">
        <f>+'Machinery Operations'!A50</f>
        <v>Activity</v>
      </c>
      <c r="B40" s="109">
        <f>+'Machinery Operations'!B50</f>
        <v>0</v>
      </c>
      <c r="C40" s="109">
        <f>+'Machinery Operations'!C50</f>
        <v>0</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row>
    <row r="41" spans="1:43" ht="18.75" customHeight="1" x14ac:dyDescent="0.2">
      <c r="A41" s="109" t="str">
        <f>+'Machinery Operations'!A51</f>
        <v>Activity</v>
      </c>
      <c r="B41" s="109">
        <f>+'Machinery Operations'!B51</f>
        <v>0</v>
      </c>
      <c r="C41" s="109">
        <f>+'Machinery Operations'!C51</f>
        <v>0</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row>
    <row r="42" spans="1:43" ht="18.75" customHeight="1" x14ac:dyDescent="0.2">
      <c r="A42" s="109" t="str">
        <f>+'Machinery Operations'!A52</f>
        <v>Activity</v>
      </c>
      <c r="B42" s="109">
        <f>+'Machinery Operations'!B52</f>
        <v>0</v>
      </c>
      <c r="C42" s="109">
        <f>+'Machinery Operations'!C52</f>
        <v>0</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row>
    <row r="43" spans="1:43" ht="18.75" customHeight="1" x14ac:dyDescent="0.2">
      <c r="A43" s="109" t="str">
        <f>+'Machinery Operations'!A53</f>
        <v>Activity</v>
      </c>
      <c r="B43" s="109">
        <f>+'Machinery Operations'!B53</f>
        <v>0</v>
      </c>
      <c r="C43" s="109">
        <f>+'Machinery Operations'!C53</f>
        <v>0</v>
      </c>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row>
    <row r="44" spans="1:43" ht="18.75" customHeight="1" x14ac:dyDescent="0.2">
      <c r="A44" s="109" t="str">
        <f>+'Machinery Operations'!A54</f>
        <v>Activity</v>
      </c>
      <c r="B44" s="109">
        <f>+'Machinery Operations'!B54</f>
        <v>0</v>
      </c>
      <c r="C44" s="109">
        <f>+'Machinery Operations'!C54</f>
        <v>0</v>
      </c>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row>
    <row r="45" spans="1:43" ht="18.75" customHeight="1" x14ac:dyDescent="0.2">
      <c r="A45" s="109" t="str">
        <f>+'Machinery Operations'!A55</f>
        <v>Activity</v>
      </c>
      <c r="B45" s="109">
        <f>+'Machinery Operations'!B55</f>
        <v>0</v>
      </c>
      <c r="C45" s="109">
        <f>+'Machinery Operations'!C55</f>
        <v>0</v>
      </c>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row>
    <row r="46" spans="1:43" ht="16.5" customHeight="1" x14ac:dyDescent="0.2">
      <c r="A46" s="109" t="str">
        <f>+'Machinery Operations'!A56</f>
        <v>Activity</v>
      </c>
      <c r="B46" s="109">
        <f>+'Machinery Operations'!B56</f>
        <v>0</v>
      </c>
      <c r="C46" s="109">
        <f>+'Machinery Operations'!C56</f>
        <v>0</v>
      </c>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row>
    <row r="47" spans="1:43" ht="16.5" customHeight="1" x14ac:dyDescent="0.2">
      <c r="A47" s="109" t="str">
        <f>+'Machinery Operations'!A57</f>
        <v>Activity</v>
      </c>
      <c r="B47" s="109">
        <f>+'Machinery Operations'!B57</f>
        <v>0</v>
      </c>
      <c r="C47" s="109">
        <f>+'Machinery Operations'!C57</f>
        <v>0</v>
      </c>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row>
    <row r="48" spans="1:43" ht="16.5" customHeight="1" x14ac:dyDescent="0.2">
      <c r="A48" s="109" t="str">
        <f>+'Machinery Operations'!A58</f>
        <v>Activity</v>
      </c>
      <c r="B48" s="109">
        <f>+'Machinery Operations'!B58</f>
        <v>0</v>
      </c>
      <c r="C48" s="109">
        <f>+'Machinery Operations'!C58</f>
        <v>0</v>
      </c>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row>
    <row r="49" spans="1:45" ht="16.5" customHeight="1" x14ac:dyDescent="0.2">
      <c r="A49" s="109" t="str">
        <f>+'Machinery Operations'!A59</f>
        <v>Activity</v>
      </c>
      <c r="B49" s="109">
        <f>+'Machinery Operations'!B59</f>
        <v>0</v>
      </c>
      <c r="C49" s="109">
        <f>+'Machinery Operations'!C59</f>
        <v>0</v>
      </c>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row>
    <row r="50" spans="1:45" ht="16.5" customHeight="1" x14ac:dyDescent="0.2">
      <c r="A50" s="109" t="str">
        <f>+'Machinery Operations'!A60</f>
        <v>Activity</v>
      </c>
      <c r="B50" s="109">
        <f>+'Machinery Operations'!B60</f>
        <v>0</v>
      </c>
      <c r="C50" s="109">
        <f>+'Machinery Operations'!C60</f>
        <v>0</v>
      </c>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row>
    <row r="51" spans="1:45" ht="16.5" customHeight="1" x14ac:dyDescent="0.2">
      <c r="A51" s="109" t="str">
        <f>+'Machinery Operations'!A61</f>
        <v>Activity</v>
      </c>
      <c r="B51" s="109">
        <f>+'Machinery Operations'!B61</f>
        <v>0</v>
      </c>
      <c r="C51" s="109">
        <f>+'Machinery Operations'!C61</f>
        <v>0</v>
      </c>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row>
    <row r="52" spans="1:45" ht="18.75" customHeight="1" x14ac:dyDescent="0.2">
      <c r="A52" s="109" t="str">
        <f>+'Machinery Operations'!A62</f>
        <v>Activity</v>
      </c>
      <c r="B52" s="109">
        <f>+'Machinery Operations'!B62</f>
        <v>0</v>
      </c>
      <c r="C52" s="109">
        <f>+'Machinery Operations'!C62</f>
        <v>0</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row>
    <row r="53" spans="1:45" x14ac:dyDescent="0.2">
      <c r="B53" s="48"/>
      <c r="C53" s="48"/>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row>
    <row r="54" spans="1:45" x14ac:dyDescent="0.2">
      <c r="B54" s="48"/>
      <c r="C54" s="48"/>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row>
    <row r="55" spans="1:45" x14ac:dyDescent="0.2">
      <c r="A55" s="109"/>
      <c r="B55" s="48"/>
      <c r="C55" s="48"/>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row>
    <row r="56" spans="1:45" x14ac:dyDescent="0.2">
      <c r="A56" s="86" t="s">
        <v>111</v>
      </c>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row>
    <row r="57" spans="1:45" ht="18.75" customHeight="1" x14ac:dyDescent="0.2">
      <c r="B57" s="5"/>
      <c r="C57" s="86" t="s">
        <v>40</v>
      </c>
      <c r="D57" s="85" t="str">
        <f>+D6</f>
        <v>Field or Crop 1</v>
      </c>
      <c r="E57" s="85" t="str">
        <f>+E6</f>
        <v>Field or Crop 2</v>
      </c>
      <c r="F57" s="85" t="str">
        <f t="shared" ref="F57:AQ57" si="0">+F6</f>
        <v>Field or Crop 3</v>
      </c>
      <c r="G57" s="85" t="str">
        <f t="shared" si="0"/>
        <v>Field or Crop 4</v>
      </c>
      <c r="H57" s="85" t="str">
        <f t="shared" si="0"/>
        <v>Field or Crop 5</v>
      </c>
      <c r="I57" s="85" t="str">
        <f t="shared" si="0"/>
        <v>Field or Crop 6</v>
      </c>
      <c r="J57" s="85" t="str">
        <f t="shared" si="0"/>
        <v>Field or Crop 7</v>
      </c>
      <c r="K57" s="85" t="str">
        <f t="shared" si="0"/>
        <v>Field or Crop 8</v>
      </c>
      <c r="L57" s="85" t="str">
        <f t="shared" si="0"/>
        <v>Field or Crop 9</v>
      </c>
      <c r="M57" s="85" t="str">
        <f t="shared" si="0"/>
        <v>Field or Crop 10</v>
      </c>
      <c r="N57" s="85" t="str">
        <f t="shared" si="0"/>
        <v>Field or Crop 11</v>
      </c>
      <c r="O57" s="85" t="str">
        <f t="shared" si="0"/>
        <v>Field or Crop 12</v>
      </c>
      <c r="P57" s="85" t="str">
        <f t="shared" si="0"/>
        <v>Field or Crop 13</v>
      </c>
      <c r="Q57" s="85" t="str">
        <f t="shared" si="0"/>
        <v>Field or Crop 14</v>
      </c>
      <c r="R57" s="85" t="str">
        <f>+R6</f>
        <v>Field or Crop 15</v>
      </c>
      <c r="S57" s="85" t="str">
        <f>+S6</f>
        <v>Field or Crop 16</v>
      </c>
      <c r="T57" s="85" t="str">
        <f t="shared" si="0"/>
        <v>Field or Crop 17</v>
      </c>
      <c r="U57" s="85" t="str">
        <f t="shared" si="0"/>
        <v>Field or Crop 18</v>
      </c>
      <c r="V57" s="85" t="str">
        <f t="shared" si="0"/>
        <v>Field or Crop 19</v>
      </c>
      <c r="W57" s="85" t="str">
        <f t="shared" si="0"/>
        <v>Field or Crop 20</v>
      </c>
      <c r="X57" s="85" t="str">
        <f t="shared" si="0"/>
        <v>Field or Crop 21</v>
      </c>
      <c r="Y57" s="85" t="str">
        <f t="shared" si="0"/>
        <v>Field or Crop 22</v>
      </c>
      <c r="Z57" s="85" t="str">
        <f t="shared" si="0"/>
        <v>Field or Crop 23</v>
      </c>
      <c r="AA57" s="85" t="str">
        <f t="shared" si="0"/>
        <v>Field or Crop 24</v>
      </c>
      <c r="AB57" s="85" t="str">
        <f t="shared" si="0"/>
        <v>Field or Crop 25</v>
      </c>
      <c r="AC57" s="85" t="str">
        <f t="shared" si="0"/>
        <v>Field or Crop 26</v>
      </c>
      <c r="AD57" s="85" t="str">
        <f t="shared" si="0"/>
        <v>Field or Crop 27</v>
      </c>
      <c r="AE57" s="85" t="str">
        <f t="shared" si="0"/>
        <v>Field or Crop 28</v>
      </c>
      <c r="AF57" s="85" t="str">
        <f t="shared" si="0"/>
        <v>Field or Crop 29</v>
      </c>
      <c r="AG57" s="85" t="str">
        <f t="shared" si="0"/>
        <v>Field or Crop 30</v>
      </c>
      <c r="AH57" s="85" t="str">
        <f t="shared" si="0"/>
        <v>Field or Crop 31</v>
      </c>
      <c r="AI57" s="85" t="str">
        <f t="shared" si="0"/>
        <v>Field or Crop 32</v>
      </c>
      <c r="AJ57" s="85" t="str">
        <f t="shared" si="0"/>
        <v>Field or Crop 33</v>
      </c>
      <c r="AK57" s="85" t="str">
        <f t="shared" si="0"/>
        <v>Field or Crop 34</v>
      </c>
      <c r="AL57" s="85" t="str">
        <f t="shared" si="0"/>
        <v>Field or Crop 35</v>
      </c>
      <c r="AM57" s="85" t="str">
        <f t="shared" si="0"/>
        <v>Field or Crop 36</v>
      </c>
      <c r="AN57" s="85" t="str">
        <f t="shared" si="0"/>
        <v>Field or Crop 37</v>
      </c>
      <c r="AO57" s="85" t="str">
        <f t="shared" si="0"/>
        <v>Field or Crop 38</v>
      </c>
      <c r="AP57" s="85" t="str">
        <f t="shared" si="0"/>
        <v>Field or Crop 39</v>
      </c>
      <c r="AQ57" s="85" t="str">
        <f t="shared" si="0"/>
        <v>Field or Crop 40</v>
      </c>
      <c r="AS57" s="12" t="s">
        <v>83</v>
      </c>
    </row>
    <row r="58" spans="1:45" ht="18.75" customHeight="1" x14ac:dyDescent="0.2">
      <c r="B58" s="5"/>
      <c r="C58" s="86" t="s">
        <v>41</v>
      </c>
      <c r="D58" s="85">
        <f>+D7</f>
        <v>0</v>
      </c>
      <c r="E58" s="85">
        <f t="shared" ref="E58:AQ58" si="1">+E7</f>
        <v>0</v>
      </c>
      <c r="F58" s="85">
        <f t="shared" si="1"/>
        <v>0</v>
      </c>
      <c r="G58" s="85">
        <f t="shared" si="1"/>
        <v>0</v>
      </c>
      <c r="H58" s="85">
        <f t="shared" si="1"/>
        <v>0</v>
      </c>
      <c r="I58" s="85">
        <f t="shared" si="1"/>
        <v>0</v>
      </c>
      <c r="J58" s="85">
        <f t="shared" si="1"/>
        <v>0</v>
      </c>
      <c r="K58" s="85">
        <f t="shared" si="1"/>
        <v>0</v>
      </c>
      <c r="L58" s="85">
        <f t="shared" si="1"/>
        <v>0</v>
      </c>
      <c r="M58" s="85">
        <f t="shared" si="1"/>
        <v>0</v>
      </c>
      <c r="N58" s="85">
        <f t="shared" si="1"/>
        <v>0</v>
      </c>
      <c r="O58" s="85">
        <f t="shared" si="1"/>
        <v>0</v>
      </c>
      <c r="P58" s="85">
        <f t="shared" si="1"/>
        <v>0</v>
      </c>
      <c r="Q58" s="85">
        <f t="shared" si="1"/>
        <v>0</v>
      </c>
      <c r="R58" s="85">
        <f t="shared" si="1"/>
        <v>0</v>
      </c>
      <c r="S58" s="85">
        <f t="shared" si="1"/>
        <v>0</v>
      </c>
      <c r="T58" s="85">
        <f t="shared" si="1"/>
        <v>0</v>
      </c>
      <c r="U58" s="85">
        <f t="shared" si="1"/>
        <v>0</v>
      </c>
      <c r="V58" s="85">
        <f t="shared" si="1"/>
        <v>0</v>
      </c>
      <c r="W58" s="85">
        <f t="shared" si="1"/>
        <v>0</v>
      </c>
      <c r="X58" s="85">
        <f t="shared" si="1"/>
        <v>0</v>
      </c>
      <c r="Y58" s="85">
        <f t="shared" si="1"/>
        <v>0</v>
      </c>
      <c r="Z58" s="85">
        <f t="shared" si="1"/>
        <v>0</v>
      </c>
      <c r="AA58" s="85">
        <f t="shared" si="1"/>
        <v>0</v>
      </c>
      <c r="AB58" s="85">
        <f t="shared" si="1"/>
        <v>0</v>
      </c>
      <c r="AC58" s="85">
        <f t="shared" si="1"/>
        <v>0</v>
      </c>
      <c r="AD58" s="85">
        <f t="shared" si="1"/>
        <v>0</v>
      </c>
      <c r="AE58" s="85">
        <f t="shared" si="1"/>
        <v>0</v>
      </c>
      <c r="AF58" s="85">
        <f t="shared" si="1"/>
        <v>0</v>
      </c>
      <c r="AG58" s="85">
        <f t="shared" si="1"/>
        <v>0</v>
      </c>
      <c r="AH58" s="85">
        <f t="shared" si="1"/>
        <v>0</v>
      </c>
      <c r="AI58" s="85">
        <f t="shared" si="1"/>
        <v>0</v>
      </c>
      <c r="AJ58" s="85">
        <f t="shared" si="1"/>
        <v>0</v>
      </c>
      <c r="AK58" s="85">
        <f t="shared" si="1"/>
        <v>0</v>
      </c>
      <c r="AL58" s="85">
        <f t="shared" si="1"/>
        <v>0</v>
      </c>
      <c r="AM58" s="85">
        <f t="shared" si="1"/>
        <v>0</v>
      </c>
      <c r="AN58" s="85">
        <f t="shared" si="1"/>
        <v>0</v>
      </c>
      <c r="AO58" s="85">
        <f t="shared" si="1"/>
        <v>0</v>
      </c>
      <c r="AP58" s="85">
        <f t="shared" si="1"/>
        <v>0</v>
      </c>
      <c r="AQ58" s="85">
        <f t="shared" si="1"/>
        <v>0</v>
      </c>
      <c r="AR58" s="12" t="s">
        <v>1</v>
      </c>
      <c r="AS58" s="12" t="s">
        <v>84</v>
      </c>
    </row>
    <row r="59" spans="1:45" ht="18.75" customHeight="1" x14ac:dyDescent="0.2">
      <c r="A59" s="86" t="s">
        <v>42</v>
      </c>
      <c r="B59" s="86" t="s">
        <v>43</v>
      </c>
      <c r="C59" s="86" t="s">
        <v>15</v>
      </c>
      <c r="D59" s="54"/>
      <c r="E59" s="5"/>
      <c r="F59" s="6"/>
      <c r="G59" s="5"/>
      <c r="H59" s="5"/>
      <c r="I59" s="5"/>
      <c r="J59" s="5"/>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row>
    <row r="60" spans="1:45" ht="18.75" customHeight="1" x14ac:dyDescent="0.2">
      <c r="A60" s="109" t="str">
        <f>+'Machinery Operations'!A19</f>
        <v>Activity</v>
      </c>
      <c r="B60" s="109">
        <f>+'Machinery Operations'!B19</f>
        <v>0</v>
      </c>
      <c r="C60" s="109">
        <f>+'Machinery Operations'!C19</f>
        <v>0</v>
      </c>
      <c r="D60" s="75">
        <f>+D9*D$7</f>
        <v>0</v>
      </c>
      <c r="E60" s="75">
        <f t="shared" ref="E60:AM67" si="2">+E9*E$7</f>
        <v>0</v>
      </c>
      <c r="F60" s="75">
        <f t="shared" si="2"/>
        <v>0</v>
      </c>
      <c r="G60" s="75">
        <f t="shared" si="2"/>
        <v>0</v>
      </c>
      <c r="H60" s="75">
        <f t="shared" si="2"/>
        <v>0</v>
      </c>
      <c r="I60" s="75">
        <f t="shared" si="2"/>
        <v>0</v>
      </c>
      <c r="J60" s="75">
        <f t="shared" si="2"/>
        <v>0</v>
      </c>
      <c r="K60" s="75">
        <f t="shared" si="2"/>
        <v>0</v>
      </c>
      <c r="L60" s="75">
        <f t="shared" si="2"/>
        <v>0</v>
      </c>
      <c r="M60" s="75">
        <f t="shared" si="2"/>
        <v>0</v>
      </c>
      <c r="N60" s="75">
        <f t="shared" si="2"/>
        <v>0</v>
      </c>
      <c r="O60" s="75">
        <f t="shared" si="2"/>
        <v>0</v>
      </c>
      <c r="P60" s="75">
        <f t="shared" si="2"/>
        <v>0</v>
      </c>
      <c r="Q60" s="75">
        <f t="shared" si="2"/>
        <v>0</v>
      </c>
      <c r="R60" s="75">
        <f t="shared" si="2"/>
        <v>0</v>
      </c>
      <c r="S60" s="75">
        <f t="shared" si="2"/>
        <v>0</v>
      </c>
      <c r="T60" s="75">
        <f t="shared" si="2"/>
        <v>0</v>
      </c>
      <c r="U60" s="75">
        <f t="shared" si="2"/>
        <v>0</v>
      </c>
      <c r="V60" s="75">
        <f t="shared" si="2"/>
        <v>0</v>
      </c>
      <c r="W60" s="75">
        <f t="shared" si="2"/>
        <v>0</v>
      </c>
      <c r="X60" s="75">
        <f t="shared" si="2"/>
        <v>0</v>
      </c>
      <c r="Y60" s="75">
        <f t="shared" si="2"/>
        <v>0</v>
      </c>
      <c r="Z60" s="75">
        <f t="shared" si="2"/>
        <v>0</v>
      </c>
      <c r="AA60" s="75">
        <f t="shared" si="2"/>
        <v>0</v>
      </c>
      <c r="AB60" s="75">
        <f t="shared" si="2"/>
        <v>0</v>
      </c>
      <c r="AC60" s="75">
        <f t="shared" si="2"/>
        <v>0</v>
      </c>
      <c r="AD60" s="75">
        <f t="shared" si="2"/>
        <v>0</v>
      </c>
      <c r="AE60" s="75">
        <f t="shared" si="2"/>
        <v>0</v>
      </c>
      <c r="AF60" s="75">
        <f t="shared" si="2"/>
        <v>0</v>
      </c>
      <c r="AG60" s="75">
        <f t="shared" si="2"/>
        <v>0</v>
      </c>
      <c r="AH60" s="75">
        <f t="shared" si="2"/>
        <v>0</v>
      </c>
      <c r="AI60" s="75">
        <f t="shared" si="2"/>
        <v>0</v>
      </c>
      <c r="AJ60" s="75">
        <f t="shared" si="2"/>
        <v>0</v>
      </c>
      <c r="AK60" s="75">
        <f t="shared" si="2"/>
        <v>0</v>
      </c>
      <c r="AL60" s="75">
        <f t="shared" si="2"/>
        <v>0</v>
      </c>
      <c r="AM60" s="75">
        <f t="shared" si="2"/>
        <v>0</v>
      </c>
      <c r="AN60" s="75">
        <f>+AN9*AN$7</f>
        <v>0</v>
      </c>
      <c r="AO60" s="75">
        <f t="shared" ref="AO60:AQ75" si="3">+AO9*AO$7</f>
        <v>0</v>
      </c>
      <c r="AP60" s="75">
        <f t="shared" si="3"/>
        <v>0</v>
      </c>
      <c r="AQ60" s="75">
        <f t="shared" si="3"/>
        <v>0</v>
      </c>
      <c r="AR60" s="76">
        <f>+SUM(D60:AQ60)</f>
        <v>0</v>
      </c>
      <c r="AS60" s="76">
        <f>+AR60*'Machinery Operations'!AH19</f>
        <v>0</v>
      </c>
    </row>
    <row r="61" spans="1:45" ht="18.75" customHeight="1" x14ac:dyDescent="0.2">
      <c r="A61" s="109" t="str">
        <f>+'Machinery Operations'!A20</f>
        <v>Activity</v>
      </c>
      <c r="B61" s="109">
        <f>+'Machinery Operations'!B20</f>
        <v>0</v>
      </c>
      <c r="C61" s="109">
        <f>+'Machinery Operations'!C20</f>
        <v>0</v>
      </c>
      <c r="D61" s="75">
        <f t="shared" ref="D61:S103" si="4">+D10*D$7</f>
        <v>0</v>
      </c>
      <c r="E61" s="75">
        <f t="shared" si="4"/>
        <v>0</v>
      </c>
      <c r="F61" s="75">
        <f t="shared" si="4"/>
        <v>0</v>
      </c>
      <c r="G61" s="75">
        <f t="shared" si="4"/>
        <v>0</v>
      </c>
      <c r="H61" s="75">
        <f t="shared" si="4"/>
        <v>0</v>
      </c>
      <c r="I61" s="75">
        <f t="shared" si="4"/>
        <v>0</v>
      </c>
      <c r="J61" s="75">
        <f t="shared" si="4"/>
        <v>0</v>
      </c>
      <c r="K61" s="75">
        <f t="shared" si="4"/>
        <v>0</v>
      </c>
      <c r="L61" s="75">
        <f t="shared" si="4"/>
        <v>0</v>
      </c>
      <c r="M61" s="75">
        <f t="shared" si="4"/>
        <v>0</v>
      </c>
      <c r="N61" s="75">
        <f t="shared" si="4"/>
        <v>0</v>
      </c>
      <c r="O61" s="75">
        <f t="shared" si="4"/>
        <v>0</v>
      </c>
      <c r="P61" s="75">
        <f t="shared" si="4"/>
        <v>0</v>
      </c>
      <c r="Q61" s="75">
        <f t="shared" si="4"/>
        <v>0</v>
      </c>
      <c r="R61" s="75">
        <f t="shared" si="4"/>
        <v>0</v>
      </c>
      <c r="S61" s="75">
        <f t="shared" si="4"/>
        <v>0</v>
      </c>
      <c r="T61" s="75">
        <f t="shared" si="2"/>
        <v>0</v>
      </c>
      <c r="U61" s="75">
        <f t="shared" si="2"/>
        <v>0</v>
      </c>
      <c r="V61" s="75">
        <f t="shared" si="2"/>
        <v>0</v>
      </c>
      <c r="W61" s="75">
        <f t="shared" si="2"/>
        <v>0</v>
      </c>
      <c r="X61" s="75">
        <f t="shared" si="2"/>
        <v>0</v>
      </c>
      <c r="Y61" s="75">
        <f t="shared" si="2"/>
        <v>0</v>
      </c>
      <c r="Z61" s="75">
        <f t="shared" si="2"/>
        <v>0</v>
      </c>
      <c r="AA61" s="75">
        <f t="shared" si="2"/>
        <v>0</v>
      </c>
      <c r="AB61" s="75">
        <f t="shared" si="2"/>
        <v>0</v>
      </c>
      <c r="AC61" s="75">
        <f t="shared" si="2"/>
        <v>0</v>
      </c>
      <c r="AD61" s="75">
        <f t="shared" si="2"/>
        <v>0</v>
      </c>
      <c r="AE61" s="75">
        <f t="shared" si="2"/>
        <v>0</v>
      </c>
      <c r="AF61" s="75">
        <f t="shared" si="2"/>
        <v>0</v>
      </c>
      <c r="AG61" s="75">
        <f t="shared" si="2"/>
        <v>0</v>
      </c>
      <c r="AH61" s="75">
        <f t="shared" si="2"/>
        <v>0</v>
      </c>
      <c r="AI61" s="75">
        <f t="shared" si="2"/>
        <v>0</v>
      </c>
      <c r="AJ61" s="75">
        <f t="shared" si="2"/>
        <v>0</v>
      </c>
      <c r="AK61" s="75">
        <f t="shared" si="2"/>
        <v>0</v>
      </c>
      <c r="AL61" s="75">
        <f t="shared" si="2"/>
        <v>0</v>
      </c>
      <c r="AM61" s="75">
        <f t="shared" si="2"/>
        <v>0</v>
      </c>
      <c r="AN61" s="75">
        <f t="shared" ref="AN61:AQ61" si="5">+AN10*AN$7</f>
        <v>0</v>
      </c>
      <c r="AO61" s="75">
        <f t="shared" si="5"/>
        <v>0</v>
      </c>
      <c r="AP61" s="75">
        <f t="shared" si="5"/>
        <v>0</v>
      </c>
      <c r="AQ61" s="75">
        <f t="shared" si="5"/>
        <v>0</v>
      </c>
      <c r="AR61" s="76">
        <f t="shared" ref="AR61:AR103" si="6">+SUM(D61:AQ61)</f>
        <v>0</v>
      </c>
      <c r="AS61" s="76">
        <f>+AR61*'Machinery Operations'!AH20</f>
        <v>0</v>
      </c>
    </row>
    <row r="62" spans="1:45" ht="18.75" customHeight="1" x14ac:dyDescent="0.2">
      <c r="A62" s="109" t="str">
        <f>+'Machinery Operations'!A21</f>
        <v>Activity</v>
      </c>
      <c r="B62" s="109">
        <f>+'Machinery Operations'!B21</f>
        <v>0</v>
      </c>
      <c r="C62" s="109">
        <f>+'Machinery Operations'!C21</f>
        <v>0</v>
      </c>
      <c r="D62" s="75">
        <f t="shared" si="4"/>
        <v>0</v>
      </c>
      <c r="E62" s="75">
        <f t="shared" si="2"/>
        <v>0</v>
      </c>
      <c r="F62" s="75">
        <f t="shared" si="2"/>
        <v>0</v>
      </c>
      <c r="G62" s="75">
        <f t="shared" si="2"/>
        <v>0</v>
      </c>
      <c r="H62" s="75">
        <f t="shared" si="2"/>
        <v>0</v>
      </c>
      <c r="I62" s="75">
        <f t="shared" si="2"/>
        <v>0</v>
      </c>
      <c r="J62" s="75">
        <f t="shared" si="2"/>
        <v>0</v>
      </c>
      <c r="K62" s="75">
        <f t="shared" si="2"/>
        <v>0</v>
      </c>
      <c r="L62" s="75">
        <f t="shared" si="2"/>
        <v>0</v>
      </c>
      <c r="M62" s="75">
        <f t="shared" si="2"/>
        <v>0</v>
      </c>
      <c r="N62" s="75">
        <f t="shared" si="2"/>
        <v>0</v>
      </c>
      <c r="O62" s="75">
        <f t="shared" si="2"/>
        <v>0</v>
      </c>
      <c r="P62" s="75">
        <f t="shared" si="2"/>
        <v>0</v>
      </c>
      <c r="Q62" s="75">
        <f t="shared" si="2"/>
        <v>0</v>
      </c>
      <c r="R62" s="75">
        <f t="shared" si="2"/>
        <v>0</v>
      </c>
      <c r="S62" s="75">
        <f t="shared" si="2"/>
        <v>0</v>
      </c>
      <c r="T62" s="75">
        <f t="shared" si="2"/>
        <v>0</v>
      </c>
      <c r="U62" s="75">
        <f t="shared" si="2"/>
        <v>0</v>
      </c>
      <c r="V62" s="75">
        <f t="shared" si="2"/>
        <v>0</v>
      </c>
      <c r="W62" s="75">
        <f t="shared" si="2"/>
        <v>0</v>
      </c>
      <c r="X62" s="75">
        <f t="shared" si="2"/>
        <v>0</v>
      </c>
      <c r="Y62" s="75">
        <f t="shared" si="2"/>
        <v>0</v>
      </c>
      <c r="Z62" s="75">
        <f t="shared" si="2"/>
        <v>0</v>
      </c>
      <c r="AA62" s="75">
        <f t="shared" si="2"/>
        <v>0</v>
      </c>
      <c r="AB62" s="75">
        <f t="shared" si="2"/>
        <v>0</v>
      </c>
      <c r="AC62" s="75">
        <f t="shared" si="2"/>
        <v>0</v>
      </c>
      <c r="AD62" s="75">
        <f t="shared" si="2"/>
        <v>0</v>
      </c>
      <c r="AE62" s="75">
        <f t="shared" si="2"/>
        <v>0</v>
      </c>
      <c r="AF62" s="75">
        <f t="shared" si="2"/>
        <v>0</v>
      </c>
      <c r="AG62" s="75">
        <f t="shared" si="2"/>
        <v>0</v>
      </c>
      <c r="AH62" s="75">
        <f t="shared" si="2"/>
        <v>0</v>
      </c>
      <c r="AI62" s="75">
        <f t="shared" si="2"/>
        <v>0</v>
      </c>
      <c r="AJ62" s="75">
        <f t="shared" si="2"/>
        <v>0</v>
      </c>
      <c r="AK62" s="75">
        <f t="shared" si="2"/>
        <v>0</v>
      </c>
      <c r="AL62" s="75">
        <f t="shared" si="2"/>
        <v>0</v>
      </c>
      <c r="AM62" s="75">
        <f t="shared" si="2"/>
        <v>0</v>
      </c>
      <c r="AN62" s="75">
        <f t="shared" ref="AN62" si="7">+AN11*AN$7</f>
        <v>0</v>
      </c>
      <c r="AO62" s="75">
        <f t="shared" si="3"/>
        <v>0</v>
      </c>
      <c r="AP62" s="75">
        <f t="shared" si="3"/>
        <v>0</v>
      </c>
      <c r="AQ62" s="75">
        <f t="shared" si="3"/>
        <v>0</v>
      </c>
      <c r="AR62" s="76">
        <f t="shared" si="6"/>
        <v>0</v>
      </c>
      <c r="AS62" s="76">
        <f>+AR62*'Machinery Operations'!AH21</f>
        <v>0</v>
      </c>
    </row>
    <row r="63" spans="1:45" ht="18.75" customHeight="1" x14ac:dyDescent="0.2">
      <c r="A63" s="109" t="str">
        <f>+'Machinery Operations'!A22</f>
        <v>Activity</v>
      </c>
      <c r="B63" s="109">
        <f>+'Machinery Operations'!B22</f>
        <v>0</v>
      </c>
      <c r="C63" s="109">
        <f>+'Machinery Operations'!C22</f>
        <v>0</v>
      </c>
      <c r="D63" s="75">
        <f t="shared" si="4"/>
        <v>0</v>
      </c>
      <c r="E63" s="75">
        <f t="shared" si="2"/>
        <v>0</v>
      </c>
      <c r="F63" s="75">
        <f t="shared" si="2"/>
        <v>0</v>
      </c>
      <c r="G63" s="75">
        <f t="shared" si="2"/>
        <v>0</v>
      </c>
      <c r="H63" s="75">
        <f t="shared" si="2"/>
        <v>0</v>
      </c>
      <c r="I63" s="75">
        <f t="shared" si="2"/>
        <v>0</v>
      </c>
      <c r="J63" s="75">
        <f t="shared" si="2"/>
        <v>0</v>
      </c>
      <c r="K63" s="75">
        <f t="shared" si="2"/>
        <v>0</v>
      </c>
      <c r="L63" s="75">
        <f t="shared" si="2"/>
        <v>0</v>
      </c>
      <c r="M63" s="75">
        <f t="shared" si="2"/>
        <v>0</v>
      </c>
      <c r="N63" s="75">
        <f t="shared" si="2"/>
        <v>0</v>
      </c>
      <c r="O63" s="75">
        <f t="shared" si="2"/>
        <v>0</v>
      </c>
      <c r="P63" s="75">
        <f t="shared" si="2"/>
        <v>0</v>
      </c>
      <c r="Q63" s="75">
        <f t="shared" si="2"/>
        <v>0</v>
      </c>
      <c r="R63" s="75">
        <f t="shared" si="2"/>
        <v>0</v>
      </c>
      <c r="S63" s="75">
        <f t="shared" si="2"/>
        <v>0</v>
      </c>
      <c r="T63" s="75">
        <f t="shared" si="2"/>
        <v>0</v>
      </c>
      <c r="U63" s="75">
        <f t="shared" si="2"/>
        <v>0</v>
      </c>
      <c r="V63" s="75">
        <f t="shared" si="2"/>
        <v>0</v>
      </c>
      <c r="W63" s="75">
        <f t="shared" si="2"/>
        <v>0</v>
      </c>
      <c r="X63" s="75">
        <f t="shared" si="2"/>
        <v>0</v>
      </c>
      <c r="Y63" s="75">
        <f t="shared" si="2"/>
        <v>0</v>
      </c>
      <c r="Z63" s="75">
        <f t="shared" si="2"/>
        <v>0</v>
      </c>
      <c r="AA63" s="75">
        <f t="shared" si="2"/>
        <v>0</v>
      </c>
      <c r="AB63" s="75">
        <f t="shared" si="2"/>
        <v>0</v>
      </c>
      <c r="AC63" s="75">
        <f t="shared" si="2"/>
        <v>0</v>
      </c>
      <c r="AD63" s="75">
        <f t="shared" si="2"/>
        <v>0</v>
      </c>
      <c r="AE63" s="75">
        <f t="shared" si="2"/>
        <v>0</v>
      </c>
      <c r="AF63" s="75">
        <f t="shared" si="2"/>
        <v>0</v>
      </c>
      <c r="AG63" s="75">
        <f t="shared" si="2"/>
        <v>0</v>
      </c>
      <c r="AH63" s="75">
        <f t="shared" si="2"/>
        <v>0</v>
      </c>
      <c r="AI63" s="75">
        <f t="shared" si="2"/>
        <v>0</v>
      </c>
      <c r="AJ63" s="75">
        <f t="shared" si="2"/>
        <v>0</v>
      </c>
      <c r="AK63" s="75">
        <f t="shared" si="2"/>
        <v>0</v>
      </c>
      <c r="AL63" s="75">
        <f t="shared" si="2"/>
        <v>0</v>
      </c>
      <c r="AM63" s="75">
        <f t="shared" si="2"/>
        <v>0</v>
      </c>
      <c r="AN63" s="75">
        <f t="shared" ref="AN63" si="8">+AN12*AN$7</f>
        <v>0</v>
      </c>
      <c r="AO63" s="75">
        <f t="shared" si="3"/>
        <v>0</v>
      </c>
      <c r="AP63" s="75">
        <f t="shared" si="3"/>
        <v>0</v>
      </c>
      <c r="AQ63" s="75">
        <f t="shared" si="3"/>
        <v>0</v>
      </c>
      <c r="AR63" s="76">
        <f t="shared" si="6"/>
        <v>0</v>
      </c>
      <c r="AS63" s="76">
        <f>+AR63*'Machinery Operations'!AH22</f>
        <v>0</v>
      </c>
    </row>
    <row r="64" spans="1:45" ht="18.75" customHeight="1" x14ac:dyDescent="0.2">
      <c r="A64" s="109" t="str">
        <f>+'Machinery Operations'!A23</f>
        <v>Activity</v>
      </c>
      <c r="B64" s="109">
        <f>+'Machinery Operations'!B23</f>
        <v>0</v>
      </c>
      <c r="C64" s="109">
        <f>+'Machinery Operations'!C23</f>
        <v>0</v>
      </c>
      <c r="D64" s="75">
        <f t="shared" si="4"/>
        <v>0</v>
      </c>
      <c r="E64" s="75">
        <f t="shared" si="2"/>
        <v>0</v>
      </c>
      <c r="F64" s="75">
        <f t="shared" si="2"/>
        <v>0</v>
      </c>
      <c r="G64" s="75">
        <f t="shared" si="2"/>
        <v>0</v>
      </c>
      <c r="H64" s="75">
        <f t="shared" si="2"/>
        <v>0</v>
      </c>
      <c r="I64" s="75">
        <f t="shared" si="2"/>
        <v>0</v>
      </c>
      <c r="J64" s="75">
        <f t="shared" si="2"/>
        <v>0</v>
      </c>
      <c r="K64" s="75">
        <f t="shared" si="2"/>
        <v>0</v>
      </c>
      <c r="L64" s="75">
        <f t="shared" si="2"/>
        <v>0</v>
      </c>
      <c r="M64" s="75">
        <f t="shared" si="2"/>
        <v>0</v>
      </c>
      <c r="N64" s="75">
        <f t="shared" si="2"/>
        <v>0</v>
      </c>
      <c r="O64" s="75">
        <f t="shared" si="2"/>
        <v>0</v>
      </c>
      <c r="P64" s="75">
        <f t="shared" si="2"/>
        <v>0</v>
      </c>
      <c r="Q64" s="75">
        <f t="shared" si="2"/>
        <v>0</v>
      </c>
      <c r="R64" s="75">
        <f t="shared" si="2"/>
        <v>0</v>
      </c>
      <c r="S64" s="75">
        <f t="shared" si="2"/>
        <v>0</v>
      </c>
      <c r="T64" s="75">
        <f t="shared" si="2"/>
        <v>0</v>
      </c>
      <c r="U64" s="75">
        <f t="shared" si="2"/>
        <v>0</v>
      </c>
      <c r="V64" s="75">
        <f t="shared" si="2"/>
        <v>0</v>
      </c>
      <c r="W64" s="75">
        <f t="shared" si="2"/>
        <v>0</v>
      </c>
      <c r="X64" s="75">
        <f t="shared" si="2"/>
        <v>0</v>
      </c>
      <c r="Y64" s="75">
        <f t="shared" si="2"/>
        <v>0</v>
      </c>
      <c r="Z64" s="75">
        <f t="shared" si="2"/>
        <v>0</v>
      </c>
      <c r="AA64" s="75">
        <f t="shared" si="2"/>
        <v>0</v>
      </c>
      <c r="AB64" s="75">
        <f t="shared" si="2"/>
        <v>0</v>
      </c>
      <c r="AC64" s="75">
        <f t="shared" si="2"/>
        <v>0</v>
      </c>
      <c r="AD64" s="75">
        <f t="shared" si="2"/>
        <v>0</v>
      </c>
      <c r="AE64" s="75">
        <f t="shared" si="2"/>
        <v>0</v>
      </c>
      <c r="AF64" s="75">
        <f t="shared" si="2"/>
        <v>0</v>
      </c>
      <c r="AG64" s="75">
        <f t="shared" si="2"/>
        <v>0</v>
      </c>
      <c r="AH64" s="75">
        <f t="shared" si="2"/>
        <v>0</v>
      </c>
      <c r="AI64" s="75">
        <f t="shared" si="2"/>
        <v>0</v>
      </c>
      <c r="AJ64" s="75">
        <f t="shared" si="2"/>
        <v>0</v>
      </c>
      <c r="AK64" s="75">
        <f t="shared" si="2"/>
        <v>0</v>
      </c>
      <c r="AL64" s="75">
        <f t="shared" si="2"/>
        <v>0</v>
      </c>
      <c r="AM64" s="75">
        <f t="shared" si="2"/>
        <v>0</v>
      </c>
      <c r="AN64" s="75">
        <f t="shared" ref="AN64" si="9">+AN13*AN$7</f>
        <v>0</v>
      </c>
      <c r="AO64" s="75">
        <f t="shared" si="3"/>
        <v>0</v>
      </c>
      <c r="AP64" s="75">
        <f t="shared" si="3"/>
        <v>0</v>
      </c>
      <c r="AQ64" s="75">
        <f t="shared" si="3"/>
        <v>0</v>
      </c>
      <c r="AR64" s="76">
        <f t="shared" si="6"/>
        <v>0</v>
      </c>
      <c r="AS64" s="76">
        <f>+AR64*'Machinery Operations'!AH23</f>
        <v>0</v>
      </c>
    </row>
    <row r="65" spans="1:45" ht="18.75" customHeight="1" x14ac:dyDescent="0.2">
      <c r="A65" s="109" t="str">
        <f>+'Machinery Operations'!A24</f>
        <v>Activity</v>
      </c>
      <c r="B65" s="109">
        <f>+'Machinery Operations'!B24</f>
        <v>0</v>
      </c>
      <c r="C65" s="109">
        <f>+'Machinery Operations'!C24</f>
        <v>0</v>
      </c>
      <c r="D65" s="75">
        <f t="shared" si="4"/>
        <v>0</v>
      </c>
      <c r="E65" s="75">
        <f t="shared" si="2"/>
        <v>0</v>
      </c>
      <c r="F65" s="75">
        <f t="shared" si="2"/>
        <v>0</v>
      </c>
      <c r="G65" s="75">
        <f t="shared" si="2"/>
        <v>0</v>
      </c>
      <c r="H65" s="75">
        <f t="shared" si="2"/>
        <v>0</v>
      </c>
      <c r="I65" s="75">
        <f t="shared" si="2"/>
        <v>0</v>
      </c>
      <c r="J65" s="75">
        <f t="shared" si="2"/>
        <v>0</v>
      </c>
      <c r="K65" s="75">
        <f t="shared" si="2"/>
        <v>0</v>
      </c>
      <c r="L65" s="75">
        <f t="shared" si="2"/>
        <v>0</v>
      </c>
      <c r="M65" s="75">
        <f t="shared" si="2"/>
        <v>0</v>
      </c>
      <c r="N65" s="75">
        <f t="shared" si="2"/>
        <v>0</v>
      </c>
      <c r="O65" s="75">
        <f t="shared" si="2"/>
        <v>0</v>
      </c>
      <c r="P65" s="75">
        <f t="shared" si="2"/>
        <v>0</v>
      </c>
      <c r="Q65" s="75">
        <f t="shared" si="2"/>
        <v>0</v>
      </c>
      <c r="R65" s="75">
        <f t="shared" si="2"/>
        <v>0</v>
      </c>
      <c r="S65" s="75">
        <f t="shared" si="2"/>
        <v>0</v>
      </c>
      <c r="T65" s="75">
        <f t="shared" si="2"/>
        <v>0</v>
      </c>
      <c r="U65" s="75">
        <f t="shared" si="2"/>
        <v>0</v>
      </c>
      <c r="V65" s="75">
        <f t="shared" si="2"/>
        <v>0</v>
      </c>
      <c r="W65" s="75">
        <f t="shared" si="2"/>
        <v>0</v>
      </c>
      <c r="X65" s="75">
        <f t="shared" si="2"/>
        <v>0</v>
      </c>
      <c r="Y65" s="75">
        <f t="shared" si="2"/>
        <v>0</v>
      </c>
      <c r="Z65" s="75">
        <f t="shared" si="2"/>
        <v>0</v>
      </c>
      <c r="AA65" s="75">
        <f t="shared" si="2"/>
        <v>0</v>
      </c>
      <c r="AB65" s="75">
        <f t="shared" si="2"/>
        <v>0</v>
      </c>
      <c r="AC65" s="75">
        <f t="shared" si="2"/>
        <v>0</v>
      </c>
      <c r="AD65" s="75">
        <f t="shared" si="2"/>
        <v>0</v>
      </c>
      <c r="AE65" s="75">
        <f t="shared" si="2"/>
        <v>0</v>
      </c>
      <c r="AF65" s="75">
        <f t="shared" si="2"/>
        <v>0</v>
      </c>
      <c r="AG65" s="75">
        <f t="shared" si="2"/>
        <v>0</v>
      </c>
      <c r="AH65" s="75">
        <f t="shared" si="2"/>
        <v>0</v>
      </c>
      <c r="AI65" s="75">
        <f t="shared" si="2"/>
        <v>0</v>
      </c>
      <c r="AJ65" s="75">
        <f t="shared" si="2"/>
        <v>0</v>
      </c>
      <c r="AK65" s="75">
        <f t="shared" si="2"/>
        <v>0</v>
      </c>
      <c r="AL65" s="75">
        <f t="shared" si="2"/>
        <v>0</v>
      </c>
      <c r="AM65" s="75">
        <f t="shared" si="2"/>
        <v>0</v>
      </c>
      <c r="AN65" s="75">
        <f t="shared" ref="AN65" si="10">+AN14*AN$7</f>
        <v>0</v>
      </c>
      <c r="AO65" s="75">
        <f t="shared" si="3"/>
        <v>0</v>
      </c>
      <c r="AP65" s="75">
        <f t="shared" si="3"/>
        <v>0</v>
      </c>
      <c r="AQ65" s="75">
        <f t="shared" si="3"/>
        <v>0</v>
      </c>
      <c r="AR65" s="76">
        <f t="shared" si="6"/>
        <v>0</v>
      </c>
      <c r="AS65" s="76">
        <f>+AR65*'Machinery Operations'!AH24</f>
        <v>0</v>
      </c>
    </row>
    <row r="66" spans="1:45" ht="18.75" customHeight="1" x14ac:dyDescent="0.2">
      <c r="A66" s="109" t="str">
        <f>+'Machinery Operations'!A25</f>
        <v>Activity</v>
      </c>
      <c r="B66" s="109">
        <f>+'Machinery Operations'!B25</f>
        <v>0</v>
      </c>
      <c r="C66" s="109">
        <f>+'Machinery Operations'!C25</f>
        <v>0</v>
      </c>
      <c r="D66" s="75">
        <f t="shared" si="4"/>
        <v>0</v>
      </c>
      <c r="E66" s="75">
        <f t="shared" si="2"/>
        <v>0</v>
      </c>
      <c r="F66" s="75">
        <f t="shared" si="2"/>
        <v>0</v>
      </c>
      <c r="G66" s="75">
        <f t="shared" si="2"/>
        <v>0</v>
      </c>
      <c r="H66" s="75">
        <f t="shared" si="2"/>
        <v>0</v>
      </c>
      <c r="I66" s="75">
        <f t="shared" si="2"/>
        <v>0</v>
      </c>
      <c r="J66" s="75">
        <f t="shared" si="2"/>
        <v>0</v>
      </c>
      <c r="K66" s="75">
        <f t="shared" si="2"/>
        <v>0</v>
      </c>
      <c r="L66" s="75">
        <f t="shared" si="2"/>
        <v>0</v>
      </c>
      <c r="M66" s="75">
        <f t="shared" si="2"/>
        <v>0</v>
      </c>
      <c r="N66" s="75">
        <f t="shared" si="2"/>
        <v>0</v>
      </c>
      <c r="O66" s="75">
        <f t="shared" si="2"/>
        <v>0</v>
      </c>
      <c r="P66" s="75">
        <f t="shared" si="2"/>
        <v>0</v>
      </c>
      <c r="Q66" s="75">
        <f t="shared" si="2"/>
        <v>0</v>
      </c>
      <c r="R66" s="75">
        <f t="shared" si="2"/>
        <v>0</v>
      </c>
      <c r="S66" s="75">
        <f t="shared" si="2"/>
        <v>0</v>
      </c>
      <c r="T66" s="75">
        <f t="shared" si="2"/>
        <v>0</v>
      </c>
      <c r="U66" s="75">
        <f t="shared" si="2"/>
        <v>0</v>
      </c>
      <c r="V66" s="75">
        <f t="shared" si="2"/>
        <v>0</v>
      </c>
      <c r="W66" s="75">
        <f t="shared" si="2"/>
        <v>0</v>
      </c>
      <c r="X66" s="75">
        <f t="shared" si="2"/>
        <v>0</v>
      </c>
      <c r="Y66" s="75">
        <f t="shared" si="2"/>
        <v>0</v>
      </c>
      <c r="Z66" s="75">
        <f t="shared" si="2"/>
        <v>0</v>
      </c>
      <c r="AA66" s="75">
        <f t="shared" si="2"/>
        <v>0</v>
      </c>
      <c r="AB66" s="75">
        <f t="shared" si="2"/>
        <v>0</v>
      </c>
      <c r="AC66" s="75">
        <f t="shared" si="2"/>
        <v>0</v>
      </c>
      <c r="AD66" s="75">
        <f t="shared" si="2"/>
        <v>0</v>
      </c>
      <c r="AE66" s="75">
        <f t="shared" si="2"/>
        <v>0</v>
      </c>
      <c r="AF66" s="75">
        <f t="shared" si="2"/>
        <v>0</v>
      </c>
      <c r="AG66" s="75">
        <f t="shared" si="2"/>
        <v>0</v>
      </c>
      <c r="AH66" s="75">
        <f t="shared" si="2"/>
        <v>0</v>
      </c>
      <c r="AI66" s="75">
        <f t="shared" si="2"/>
        <v>0</v>
      </c>
      <c r="AJ66" s="75">
        <f t="shared" si="2"/>
        <v>0</v>
      </c>
      <c r="AK66" s="75">
        <f t="shared" si="2"/>
        <v>0</v>
      </c>
      <c r="AL66" s="75">
        <f t="shared" si="2"/>
        <v>0</v>
      </c>
      <c r="AM66" s="75">
        <f t="shared" si="2"/>
        <v>0</v>
      </c>
      <c r="AN66" s="75">
        <f t="shared" ref="AN66" si="11">+AN15*AN$7</f>
        <v>0</v>
      </c>
      <c r="AO66" s="75">
        <f t="shared" si="3"/>
        <v>0</v>
      </c>
      <c r="AP66" s="75">
        <f t="shared" si="3"/>
        <v>0</v>
      </c>
      <c r="AQ66" s="75">
        <f t="shared" si="3"/>
        <v>0</v>
      </c>
      <c r="AR66" s="76">
        <f t="shared" si="6"/>
        <v>0</v>
      </c>
      <c r="AS66" s="76">
        <f>+AR66*'Machinery Operations'!AH25</f>
        <v>0</v>
      </c>
    </row>
    <row r="67" spans="1:45" ht="18.75" customHeight="1" x14ac:dyDescent="0.2">
      <c r="A67" s="109" t="str">
        <f>+'Machinery Operations'!A26</f>
        <v>Activity</v>
      </c>
      <c r="B67" s="109">
        <f>+'Machinery Operations'!B26</f>
        <v>0</v>
      </c>
      <c r="C67" s="109">
        <f>+'Machinery Operations'!C26</f>
        <v>0</v>
      </c>
      <c r="D67" s="75">
        <f t="shared" si="4"/>
        <v>0</v>
      </c>
      <c r="E67" s="75">
        <f t="shared" si="2"/>
        <v>0</v>
      </c>
      <c r="F67" s="75">
        <f t="shared" si="2"/>
        <v>0</v>
      </c>
      <c r="G67" s="75">
        <f t="shared" si="2"/>
        <v>0</v>
      </c>
      <c r="H67" s="75">
        <f t="shared" si="2"/>
        <v>0</v>
      </c>
      <c r="I67" s="75">
        <f t="shared" si="2"/>
        <v>0</v>
      </c>
      <c r="J67" s="75">
        <f t="shared" si="2"/>
        <v>0</v>
      </c>
      <c r="K67" s="75">
        <f t="shared" si="2"/>
        <v>0</v>
      </c>
      <c r="L67" s="75">
        <f t="shared" si="2"/>
        <v>0</v>
      </c>
      <c r="M67" s="75">
        <f t="shared" si="2"/>
        <v>0</v>
      </c>
      <c r="N67" s="75">
        <f t="shared" si="2"/>
        <v>0</v>
      </c>
      <c r="O67" s="75">
        <f t="shared" si="2"/>
        <v>0</v>
      </c>
      <c r="P67" s="75">
        <f t="shared" si="2"/>
        <v>0</v>
      </c>
      <c r="Q67" s="75">
        <f t="shared" si="2"/>
        <v>0</v>
      </c>
      <c r="R67" s="75">
        <f t="shared" si="2"/>
        <v>0</v>
      </c>
      <c r="S67" s="75">
        <f t="shared" si="2"/>
        <v>0</v>
      </c>
      <c r="T67" s="75">
        <f t="shared" si="2"/>
        <v>0</v>
      </c>
      <c r="U67" s="75">
        <f t="shared" si="2"/>
        <v>0</v>
      </c>
      <c r="V67" s="75">
        <f t="shared" si="2"/>
        <v>0</v>
      </c>
      <c r="W67" s="75">
        <f t="shared" si="2"/>
        <v>0</v>
      </c>
      <c r="X67" s="75">
        <f t="shared" si="2"/>
        <v>0</v>
      </c>
      <c r="Y67" s="75">
        <f t="shared" si="2"/>
        <v>0</v>
      </c>
      <c r="Z67" s="75">
        <f t="shared" si="2"/>
        <v>0</v>
      </c>
      <c r="AA67" s="75">
        <f t="shared" si="2"/>
        <v>0</v>
      </c>
      <c r="AB67" s="75">
        <f t="shared" si="2"/>
        <v>0</v>
      </c>
      <c r="AC67" s="75">
        <f t="shared" si="2"/>
        <v>0</v>
      </c>
      <c r="AD67" s="75">
        <f t="shared" ref="E67:AM74" si="12">+AD16*AD$7</f>
        <v>0</v>
      </c>
      <c r="AE67" s="75">
        <f t="shared" si="12"/>
        <v>0</v>
      </c>
      <c r="AF67" s="75">
        <f t="shared" si="12"/>
        <v>0</v>
      </c>
      <c r="AG67" s="75">
        <f t="shared" si="12"/>
        <v>0</v>
      </c>
      <c r="AH67" s="75">
        <f t="shared" si="12"/>
        <v>0</v>
      </c>
      <c r="AI67" s="75">
        <f t="shared" si="12"/>
        <v>0</v>
      </c>
      <c r="AJ67" s="75">
        <f t="shared" si="12"/>
        <v>0</v>
      </c>
      <c r="AK67" s="75">
        <f t="shared" si="12"/>
        <v>0</v>
      </c>
      <c r="AL67" s="75">
        <f t="shared" si="12"/>
        <v>0</v>
      </c>
      <c r="AM67" s="75">
        <f t="shared" si="12"/>
        <v>0</v>
      </c>
      <c r="AN67" s="75">
        <f t="shared" ref="AN67" si="13">+AN16*AN$7</f>
        <v>0</v>
      </c>
      <c r="AO67" s="75">
        <f t="shared" si="3"/>
        <v>0</v>
      </c>
      <c r="AP67" s="75">
        <f t="shared" si="3"/>
        <v>0</v>
      </c>
      <c r="AQ67" s="75">
        <f t="shared" si="3"/>
        <v>0</v>
      </c>
      <c r="AR67" s="76">
        <f t="shared" si="6"/>
        <v>0</v>
      </c>
      <c r="AS67" s="76">
        <f>+AR67*'Machinery Operations'!AH26</f>
        <v>0</v>
      </c>
    </row>
    <row r="68" spans="1:45" ht="18.75" customHeight="1" x14ac:dyDescent="0.2">
      <c r="A68" s="109" t="str">
        <f>+'Machinery Operations'!A27</f>
        <v>Activity</v>
      </c>
      <c r="B68" s="109">
        <f>+'Machinery Operations'!B27</f>
        <v>0</v>
      </c>
      <c r="C68" s="109">
        <f>+'Machinery Operations'!C27</f>
        <v>0</v>
      </c>
      <c r="D68" s="75">
        <f t="shared" si="4"/>
        <v>0</v>
      </c>
      <c r="E68" s="75">
        <f t="shared" si="12"/>
        <v>0</v>
      </c>
      <c r="F68" s="75">
        <f t="shared" si="12"/>
        <v>0</v>
      </c>
      <c r="G68" s="75">
        <f t="shared" si="12"/>
        <v>0</v>
      </c>
      <c r="H68" s="75">
        <f t="shared" si="12"/>
        <v>0</v>
      </c>
      <c r="I68" s="75">
        <f t="shared" si="12"/>
        <v>0</v>
      </c>
      <c r="J68" s="75">
        <f t="shared" si="12"/>
        <v>0</v>
      </c>
      <c r="K68" s="75">
        <f t="shared" si="12"/>
        <v>0</v>
      </c>
      <c r="L68" s="75">
        <f t="shared" si="12"/>
        <v>0</v>
      </c>
      <c r="M68" s="75">
        <f t="shared" si="12"/>
        <v>0</v>
      </c>
      <c r="N68" s="75">
        <f t="shared" si="12"/>
        <v>0</v>
      </c>
      <c r="O68" s="75">
        <f t="shared" si="12"/>
        <v>0</v>
      </c>
      <c r="P68" s="75">
        <f t="shared" si="12"/>
        <v>0</v>
      </c>
      <c r="Q68" s="75">
        <f t="shared" si="12"/>
        <v>0</v>
      </c>
      <c r="R68" s="75">
        <f t="shared" si="12"/>
        <v>0</v>
      </c>
      <c r="S68" s="75">
        <f t="shared" si="12"/>
        <v>0</v>
      </c>
      <c r="T68" s="75">
        <f t="shared" si="12"/>
        <v>0</v>
      </c>
      <c r="U68" s="75">
        <f t="shared" si="12"/>
        <v>0</v>
      </c>
      <c r="V68" s="75">
        <f t="shared" si="12"/>
        <v>0</v>
      </c>
      <c r="W68" s="75">
        <f t="shared" si="12"/>
        <v>0</v>
      </c>
      <c r="X68" s="75">
        <f t="shared" si="12"/>
        <v>0</v>
      </c>
      <c r="Y68" s="75">
        <f t="shared" si="12"/>
        <v>0</v>
      </c>
      <c r="Z68" s="75">
        <f t="shared" si="12"/>
        <v>0</v>
      </c>
      <c r="AA68" s="75">
        <f t="shared" si="12"/>
        <v>0</v>
      </c>
      <c r="AB68" s="75">
        <f t="shared" si="12"/>
        <v>0</v>
      </c>
      <c r="AC68" s="75">
        <f t="shared" si="12"/>
        <v>0</v>
      </c>
      <c r="AD68" s="75">
        <f t="shared" si="12"/>
        <v>0</v>
      </c>
      <c r="AE68" s="75">
        <f t="shared" si="12"/>
        <v>0</v>
      </c>
      <c r="AF68" s="75">
        <f t="shared" si="12"/>
        <v>0</v>
      </c>
      <c r="AG68" s="75">
        <f t="shared" si="12"/>
        <v>0</v>
      </c>
      <c r="AH68" s="75">
        <f t="shared" si="12"/>
        <v>0</v>
      </c>
      <c r="AI68" s="75">
        <f t="shared" si="12"/>
        <v>0</v>
      </c>
      <c r="AJ68" s="75">
        <f t="shared" si="12"/>
        <v>0</v>
      </c>
      <c r="AK68" s="75">
        <f t="shared" si="12"/>
        <v>0</v>
      </c>
      <c r="AL68" s="75">
        <f t="shared" si="12"/>
        <v>0</v>
      </c>
      <c r="AM68" s="75">
        <f t="shared" si="12"/>
        <v>0</v>
      </c>
      <c r="AN68" s="75">
        <f t="shared" ref="AN68" si="14">+AN17*AN$7</f>
        <v>0</v>
      </c>
      <c r="AO68" s="75">
        <f t="shared" si="3"/>
        <v>0</v>
      </c>
      <c r="AP68" s="75">
        <f t="shared" si="3"/>
        <v>0</v>
      </c>
      <c r="AQ68" s="75">
        <f t="shared" si="3"/>
        <v>0</v>
      </c>
      <c r="AR68" s="76">
        <f t="shared" si="6"/>
        <v>0</v>
      </c>
      <c r="AS68" s="76">
        <f>+AR68*'Machinery Operations'!AH27</f>
        <v>0</v>
      </c>
    </row>
    <row r="69" spans="1:45" ht="18.75" customHeight="1" x14ac:dyDescent="0.2">
      <c r="A69" s="109" t="str">
        <f>+'Machinery Operations'!A28</f>
        <v>Activity</v>
      </c>
      <c r="B69" s="109">
        <f>+'Machinery Operations'!B28</f>
        <v>0</v>
      </c>
      <c r="C69" s="109">
        <f>+'Machinery Operations'!C28</f>
        <v>0</v>
      </c>
      <c r="D69" s="75">
        <f t="shared" si="4"/>
        <v>0</v>
      </c>
      <c r="E69" s="75">
        <f t="shared" si="12"/>
        <v>0</v>
      </c>
      <c r="F69" s="75">
        <f t="shared" si="12"/>
        <v>0</v>
      </c>
      <c r="G69" s="75">
        <f t="shared" si="12"/>
        <v>0</v>
      </c>
      <c r="H69" s="75">
        <f t="shared" si="12"/>
        <v>0</v>
      </c>
      <c r="I69" s="75">
        <f t="shared" si="12"/>
        <v>0</v>
      </c>
      <c r="J69" s="75">
        <f t="shared" si="12"/>
        <v>0</v>
      </c>
      <c r="K69" s="75">
        <f t="shared" si="12"/>
        <v>0</v>
      </c>
      <c r="L69" s="75">
        <f t="shared" si="12"/>
        <v>0</v>
      </c>
      <c r="M69" s="75">
        <f t="shared" si="12"/>
        <v>0</v>
      </c>
      <c r="N69" s="75">
        <f t="shared" si="12"/>
        <v>0</v>
      </c>
      <c r="O69" s="75">
        <f t="shared" si="12"/>
        <v>0</v>
      </c>
      <c r="P69" s="75">
        <f t="shared" si="12"/>
        <v>0</v>
      </c>
      <c r="Q69" s="75">
        <f t="shared" si="12"/>
        <v>0</v>
      </c>
      <c r="R69" s="75">
        <f t="shared" si="12"/>
        <v>0</v>
      </c>
      <c r="S69" s="75">
        <f t="shared" si="12"/>
        <v>0</v>
      </c>
      <c r="T69" s="75">
        <f t="shared" si="12"/>
        <v>0</v>
      </c>
      <c r="U69" s="75">
        <f t="shared" si="12"/>
        <v>0</v>
      </c>
      <c r="V69" s="75">
        <f t="shared" si="12"/>
        <v>0</v>
      </c>
      <c r="W69" s="75">
        <f t="shared" si="12"/>
        <v>0</v>
      </c>
      <c r="X69" s="75">
        <f t="shared" si="12"/>
        <v>0</v>
      </c>
      <c r="Y69" s="75">
        <f t="shared" si="12"/>
        <v>0</v>
      </c>
      <c r="Z69" s="75">
        <f t="shared" si="12"/>
        <v>0</v>
      </c>
      <c r="AA69" s="75">
        <f t="shared" si="12"/>
        <v>0</v>
      </c>
      <c r="AB69" s="75">
        <f t="shared" si="12"/>
        <v>0</v>
      </c>
      <c r="AC69" s="75">
        <f t="shared" si="12"/>
        <v>0</v>
      </c>
      <c r="AD69" s="75">
        <f t="shared" si="12"/>
        <v>0</v>
      </c>
      <c r="AE69" s="75">
        <f t="shared" si="12"/>
        <v>0</v>
      </c>
      <c r="AF69" s="75">
        <f t="shared" si="12"/>
        <v>0</v>
      </c>
      <c r="AG69" s="75">
        <f t="shared" si="12"/>
        <v>0</v>
      </c>
      <c r="AH69" s="75">
        <f t="shared" si="12"/>
        <v>0</v>
      </c>
      <c r="AI69" s="75">
        <f t="shared" si="12"/>
        <v>0</v>
      </c>
      <c r="AJ69" s="75">
        <f t="shared" si="12"/>
        <v>0</v>
      </c>
      <c r="AK69" s="75">
        <f t="shared" si="12"/>
        <v>0</v>
      </c>
      <c r="AL69" s="75">
        <f t="shared" si="12"/>
        <v>0</v>
      </c>
      <c r="AM69" s="75">
        <f t="shared" si="12"/>
        <v>0</v>
      </c>
      <c r="AN69" s="75">
        <f t="shared" ref="AN69" si="15">+AN18*AN$7</f>
        <v>0</v>
      </c>
      <c r="AO69" s="75">
        <f t="shared" si="3"/>
        <v>0</v>
      </c>
      <c r="AP69" s="75">
        <f t="shared" si="3"/>
        <v>0</v>
      </c>
      <c r="AQ69" s="75">
        <f t="shared" si="3"/>
        <v>0</v>
      </c>
      <c r="AR69" s="76">
        <f t="shared" si="6"/>
        <v>0</v>
      </c>
      <c r="AS69" s="76">
        <f>+AR69*'Machinery Operations'!AH28</f>
        <v>0</v>
      </c>
    </row>
    <row r="70" spans="1:45" ht="18.75" customHeight="1" x14ac:dyDescent="0.2">
      <c r="A70" s="109" t="str">
        <f>+'Machinery Operations'!A29</f>
        <v>Activity</v>
      </c>
      <c r="B70" s="109">
        <f>+'Machinery Operations'!B29</f>
        <v>0</v>
      </c>
      <c r="C70" s="109">
        <f>+'Machinery Operations'!C29</f>
        <v>0</v>
      </c>
      <c r="D70" s="75">
        <f t="shared" si="4"/>
        <v>0</v>
      </c>
      <c r="E70" s="75">
        <f t="shared" si="12"/>
        <v>0</v>
      </c>
      <c r="F70" s="75">
        <f t="shared" si="12"/>
        <v>0</v>
      </c>
      <c r="G70" s="75">
        <f t="shared" si="12"/>
        <v>0</v>
      </c>
      <c r="H70" s="75">
        <f t="shared" si="12"/>
        <v>0</v>
      </c>
      <c r="I70" s="75">
        <f t="shared" si="12"/>
        <v>0</v>
      </c>
      <c r="J70" s="75">
        <f t="shared" si="12"/>
        <v>0</v>
      </c>
      <c r="K70" s="75">
        <f t="shared" si="12"/>
        <v>0</v>
      </c>
      <c r="L70" s="75">
        <f t="shared" si="12"/>
        <v>0</v>
      </c>
      <c r="M70" s="75">
        <f t="shared" si="12"/>
        <v>0</v>
      </c>
      <c r="N70" s="75">
        <f t="shared" si="12"/>
        <v>0</v>
      </c>
      <c r="O70" s="75">
        <f t="shared" si="12"/>
        <v>0</v>
      </c>
      <c r="P70" s="75">
        <f t="shared" si="12"/>
        <v>0</v>
      </c>
      <c r="Q70" s="75">
        <f t="shared" si="12"/>
        <v>0</v>
      </c>
      <c r="R70" s="75">
        <f t="shared" si="12"/>
        <v>0</v>
      </c>
      <c r="S70" s="75">
        <f t="shared" si="12"/>
        <v>0</v>
      </c>
      <c r="T70" s="75">
        <f t="shared" si="12"/>
        <v>0</v>
      </c>
      <c r="U70" s="75">
        <f t="shared" si="12"/>
        <v>0</v>
      </c>
      <c r="V70" s="75">
        <f t="shared" si="12"/>
        <v>0</v>
      </c>
      <c r="W70" s="75">
        <f t="shared" si="12"/>
        <v>0</v>
      </c>
      <c r="X70" s="75">
        <f t="shared" si="12"/>
        <v>0</v>
      </c>
      <c r="Y70" s="75">
        <f t="shared" si="12"/>
        <v>0</v>
      </c>
      <c r="Z70" s="75">
        <f t="shared" si="12"/>
        <v>0</v>
      </c>
      <c r="AA70" s="75">
        <f t="shared" si="12"/>
        <v>0</v>
      </c>
      <c r="AB70" s="75">
        <f t="shared" si="12"/>
        <v>0</v>
      </c>
      <c r="AC70" s="75">
        <f t="shared" si="12"/>
        <v>0</v>
      </c>
      <c r="AD70" s="75">
        <f t="shared" si="12"/>
        <v>0</v>
      </c>
      <c r="AE70" s="75">
        <f t="shared" si="12"/>
        <v>0</v>
      </c>
      <c r="AF70" s="75">
        <f t="shared" si="12"/>
        <v>0</v>
      </c>
      <c r="AG70" s="75">
        <f t="shared" si="12"/>
        <v>0</v>
      </c>
      <c r="AH70" s="75">
        <f t="shared" si="12"/>
        <v>0</v>
      </c>
      <c r="AI70" s="75">
        <f t="shared" si="12"/>
        <v>0</v>
      </c>
      <c r="AJ70" s="75">
        <f t="shared" si="12"/>
        <v>0</v>
      </c>
      <c r="AK70" s="75">
        <f t="shared" si="12"/>
        <v>0</v>
      </c>
      <c r="AL70" s="75">
        <f t="shared" si="12"/>
        <v>0</v>
      </c>
      <c r="AM70" s="75">
        <f t="shared" si="12"/>
        <v>0</v>
      </c>
      <c r="AN70" s="75">
        <f t="shared" ref="AN70" si="16">+AN19*AN$7</f>
        <v>0</v>
      </c>
      <c r="AO70" s="75">
        <f t="shared" si="3"/>
        <v>0</v>
      </c>
      <c r="AP70" s="75">
        <f t="shared" si="3"/>
        <v>0</v>
      </c>
      <c r="AQ70" s="75">
        <f t="shared" si="3"/>
        <v>0</v>
      </c>
      <c r="AR70" s="76">
        <f t="shared" si="6"/>
        <v>0</v>
      </c>
      <c r="AS70" s="76">
        <f>+AR70*'Machinery Operations'!AH29</f>
        <v>0</v>
      </c>
    </row>
    <row r="71" spans="1:45" ht="18.75" customHeight="1" x14ac:dyDescent="0.2">
      <c r="A71" s="109" t="str">
        <f>+'Machinery Operations'!A30</f>
        <v>Activity</v>
      </c>
      <c r="B71" s="109">
        <f>+'Machinery Operations'!B30</f>
        <v>0</v>
      </c>
      <c r="C71" s="109">
        <f>+'Machinery Operations'!C30</f>
        <v>0</v>
      </c>
      <c r="D71" s="75">
        <f t="shared" si="4"/>
        <v>0</v>
      </c>
      <c r="E71" s="75">
        <f t="shared" si="12"/>
        <v>0</v>
      </c>
      <c r="F71" s="75">
        <f t="shared" si="12"/>
        <v>0</v>
      </c>
      <c r="G71" s="75">
        <f t="shared" si="12"/>
        <v>0</v>
      </c>
      <c r="H71" s="75">
        <f t="shared" si="12"/>
        <v>0</v>
      </c>
      <c r="I71" s="75">
        <f t="shared" si="12"/>
        <v>0</v>
      </c>
      <c r="J71" s="75">
        <f t="shared" si="12"/>
        <v>0</v>
      </c>
      <c r="K71" s="75">
        <f t="shared" si="12"/>
        <v>0</v>
      </c>
      <c r="L71" s="75">
        <f t="shared" si="12"/>
        <v>0</v>
      </c>
      <c r="M71" s="75">
        <f t="shared" si="12"/>
        <v>0</v>
      </c>
      <c r="N71" s="75">
        <f t="shared" si="12"/>
        <v>0</v>
      </c>
      <c r="O71" s="75">
        <f t="shared" si="12"/>
        <v>0</v>
      </c>
      <c r="P71" s="75">
        <f t="shared" si="12"/>
        <v>0</v>
      </c>
      <c r="Q71" s="75">
        <f t="shared" si="12"/>
        <v>0</v>
      </c>
      <c r="R71" s="75">
        <f t="shared" si="12"/>
        <v>0</v>
      </c>
      <c r="S71" s="75">
        <f t="shared" si="12"/>
        <v>0</v>
      </c>
      <c r="T71" s="75">
        <f t="shared" si="12"/>
        <v>0</v>
      </c>
      <c r="U71" s="75">
        <f t="shared" si="12"/>
        <v>0</v>
      </c>
      <c r="V71" s="75">
        <f t="shared" si="12"/>
        <v>0</v>
      </c>
      <c r="W71" s="75">
        <f t="shared" si="12"/>
        <v>0</v>
      </c>
      <c r="X71" s="75">
        <f t="shared" si="12"/>
        <v>0</v>
      </c>
      <c r="Y71" s="75">
        <f t="shared" si="12"/>
        <v>0</v>
      </c>
      <c r="Z71" s="75">
        <f t="shared" si="12"/>
        <v>0</v>
      </c>
      <c r="AA71" s="75">
        <f t="shared" si="12"/>
        <v>0</v>
      </c>
      <c r="AB71" s="75">
        <f t="shared" si="12"/>
        <v>0</v>
      </c>
      <c r="AC71" s="75">
        <f t="shared" si="12"/>
        <v>0</v>
      </c>
      <c r="AD71" s="75">
        <f t="shared" si="12"/>
        <v>0</v>
      </c>
      <c r="AE71" s="75">
        <f t="shared" si="12"/>
        <v>0</v>
      </c>
      <c r="AF71" s="75">
        <f t="shared" si="12"/>
        <v>0</v>
      </c>
      <c r="AG71" s="75">
        <f t="shared" si="12"/>
        <v>0</v>
      </c>
      <c r="AH71" s="75">
        <f t="shared" si="12"/>
        <v>0</v>
      </c>
      <c r="AI71" s="75">
        <f t="shared" si="12"/>
        <v>0</v>
      </c>
      <c r="AJ71" s="75">
        <f t="shared" si="12"/>
        <v>0</v>
      </c>
      <c r="AK71" s="75">
        <f t="shared" si="12"/>
        <v>0</v>
      </c>
      <c r="AL71" s="75">
        <f t="shared" si="12"/>
        <v>0</v>
      </c>
      <c r="AM71" s="75">
        <f t="shared" si="12"/>
        <v>0</v>
      </c>
      <c r="AN71" s="75">
        <f t="shared" ref="AN71" si="17">+AN20*AN$7</f>
        <v>0</v>
      </c>
      <c r="AO71" s="75">
        <f t="shared" si="3"/>
        <v>0</v>
      </c>
      <c r="AP71" s="75">
        <f t="shared" si="3"/>
        <v>0</v>
      </c>
      <c r="AQ71" s="75">
        <f t="shared" si="3"/>
        <v>0</v>
      </c>
      <c r="AR71" s="76">
        <f t="shared" si="6"/>
        <v>0</v>
      </c>
      <c r="AS71" s="76">
        <f>+AR71*'Machinery Operations'!AH30</f>
        <v>0</v>
      </c>
    </row>
    <row r="72" spans="1:45" ht="18.75" customHeight="1" x14ac:dyDescent="0.2">
      <c r="A72" s="109" t="str">
        <f>+'Machinery Operations'!A31</f>
        <v>Activity</v>
      </c>
      <c r="B72" s="109">
        <f>+'Machinery Operations'!B31</f>
        <v>0</v>
      </c>
      <c r="C72" s="109">
        <f>+'Machinery Operations'!C31</f>
        <v>0</v>
      </c>
      <c r="D72" s="75">
        <f t="shared" si="4"/>
        <v>0</v>
      </c>
      <c r="E72" s="75">
        <f t="shared" si="12"/>
        <v>0</v>
      </c>
      <c r="F72" s="75">
        <f t="shared" si="12"/>
        <v>0</v>
      </c>
      <c r="G72" s="75">
        <f t="shared" si="12"/>
        <v>0</v>
      </c>
      <c r="H72" s="75">
        <f t="shared" si="12"/>
        <v>0</v>
      </c>
      <c r="I72" s="75">
        <f t="shared" si="12"/>
        <v>0</v>
      </c>
      <c r="J72" s="75">
        <f t="shared" si="12"/>
        <v>0</v>
      </c>
      <c r="K72" s="75">
        <f t="shared" si="12"/>
        <v>0</v>
      </c>
      <c r="L72" s="75">
        <f t="shared" si="12"/>
        <v>0</v>
      </c>
      <c r="M72" s="75">
        <f t="shared" si="12"/>
        <v>0</v>
      </c>
      <c r="N72" s="75">
        <f t="shared" si="12"/>
        <v>0</v>
      </c>
      <c r="O72" s="75">
        <f t="shared" si="12"/>
        <v>0</v>
      </c>
      <c r="P72" s="75">
        <f t="shared" si="12"/>
        <v>0</v>
      </c>
      <c r="Q72" s="75">
        <f t="shared" si="12"/>
        <v>0</v>
      </c>
      <c r="R72" s="75">
        <f t="shared" si="12"/>
        <v>0</v>
      </c>
      <c r="S72" s="75">
        <f t="shared" si="12"/>
        <v>0</v>
      </c>
      <c r="T72" s="75">
        <f t="shared" si="12"/>
        <v>0</v>
      </c>
      <c r="U72" s="75">
        <f t="shared" si="12"/>
        <v>0</v>
      </c>
      <c r="V72" s="75">
        <f t="shared" si="12"/>
        <v>0</v>
      </c>
      <c r="W72" s="75">
        <f t="shared" si="12"/>
        <v>0</v>
      </c>
      <c r="X72" s="75">
        <f t="shared" si="12"/>
        <v>0</v>
      </c>
      <c r="Y72" s="75">
        <f t="shared" si="12"/>
        <v>0</v>
      </c>
      <c r="Z72" s="75">
        <f t="shared" si="12"/>
        <v>0</v>
      </c>
      <c r="AA72" s="75">
        <f t="shared" si="12"/>
        <v>0</v>
      </c>
      <c r="AB72" s="75">
        <f t="shared" si="12"/>
        <v>0</v>
      </c>
      <c r="AC72" s="75">
        <f t="shared" si="12"/>
        <v>0</v>
      </c>
      <c r="AD72" s="75">
        <f t="shared" si="12"/>
        <v>0</v>
      </c>
      <c r="AE72" s="75">
        <f t="shared" si="12"/>
        <v>0</v>
      </c>
      <c r="AF72" s="75">
        <f t="shared" si="12"/>
        <v>0</v>
      </c>
      <c r="AG72" s="75">
        <f t="shared" si="12"/>
        <v>0</v>
      </c>
      <c r="AH72" s="75">
        <f t="shared" si="12"/>
        <v>0</v>
      </c>
      <c r="AI72" s="75">
        <f t="shared" si="12"/>
        <v>0</v>
      </c>
      <c r="AJ72" s="75">
        <f t="shared" si="12"/>
        <v>0</v>
      </c>
      <c r="AK72" s="75">
        <f t="shared" si="12"/>
        <v>0</v>
      </c>
      <c r="AL72" s="75">
        <f t="shared" si="12"/>
        <v>0</v>
      </c>
      <c r="AM72" s="75">
        <f t="shared" si="12"/>
        <v>0</v>
      </c>
      <c r="AN72" s="75">
        <f t="shared" ref="AN72" si="18">+AN21*AN$7</f>
        <v>0</v>
      </c>
      <c r="AO72" s="75">
        <f t="shared" si="3"/>
        <v>0</v>
      </c>
      <c r="AP72" s="75">
        <f t="shared" si="3"/>
        <v>0</v>
      </c>
      <c r="AQ72" s="75">
        <f t="shared" si="3"/>
        <v>0</v>
      </c>
      <c r="AR72" s="76">
        <f t="shared" si="6"/>
        <v>0</v>
      </c>
      <c r="AS72" s="76">
        <f>+AR72*'Machinery Operations'!AH31</f>
        <v>0</v>
      </c>
    </row>
    <row r="73" spans="1:45" ht="18.75" customHeight="1" x14ac:dyDescent="0.2">
      <c r="A73" s="109" t="str">
        <f>+'Machinery Operations'!A32</f>
        <v>Activity</v>
      </c>
      <c r="B73" s="109">
        <f>+'Machinery Operations'!B32</f>
        <v>0</v>
      </c>
      <c r="C73" s="109">
        <f>+'Machinery Operations'!C32</f>
        <v>0</v>
      </c>
      <c r="D73" s="75">
        <f t="shared" si="4"/>
        <v>0</v>
      </c>
      <c r="E73" s="75">
        <f t="shared" si="12"/>
        <v>0</v>
      </c>
      <c r="F73" s="75">
        <f t="shared" si="12"/>
        <v>0</v>
      </c>
      <c r="G73" s="75">
        <f t="shared" si="12"/>
        <v>0</v>
      </c>
      <c r="H73" s="75">
        <f t="shared" si="12"/>
        <v>0</v>
      </c>
      <c r="I73" s="75">
        <f t="shared" si="12"/>
        <v>0</v>
      </c>
      <c r="J73" s="75">
        <f t="shared" si="12"/>
        <v>0</v>
      </c>
      <c r="K73" s="75">
        <f t="shared" si="12"/>
        <v>0</v>
      </c>
      <c r="L73" s="75">
        <f t="shared" si="12"/>
        <v>0</v>
      </c>
      <c r="M73" s="75">
        <f t="shared" si="12"/>
        <v>0</v>
      </c>
      <c r="N73" s="75">
        <f t="shared" si="12"/>
        <v>0</v>
      </c>
      <c r="O73" s="75">
        <f t="shared" si="12"/>
        <v>0</v>
      </c>
      <c r="P73" s="75">
        <f t="shared" si="12"/>
        <v>0</v>
      </c>
      <c r="Q73" s="75">
        <f t="shared" si="12"/>
        <v>0</v>
      </c>
      <c r="R73" s="75">
        <f t="shared" si="12"/>
        <v>0</v>
      </c>
      <c r="S73" s="75">
        <f t="shared" si="12"/>
        <v>0</v>
      </c>
      <c r="T73" s="75">
        <f t="shared" si="12"/>
        <v>0</v>
      </c>
      <c r="U73" s="75">
        <f t="shared" si="12"/>
        <v>0</v>
      </c>
      <c r="V73" s="75">
        <f t="shared" si="12"/>
        <v>0</v>
      </c>
      <c r="W73" s="75">
        <f t="shared" si="12"/>
        <v>0</v>
      </c>
      <c r="X73" s="75">
        <f t="shared" si="12"/>
        <v>0</v>
      </c>
      <c r="Y73" s="75">
        <f t="shared" si="12"/>
        <v>0</v>
      </c>
      <c r="Z73" s="75">
        <f t="shared" si="12"/>
        <v>0</v>
      </c>
      <c r="AA73" s="75">
        <f t="shared" si="12"/>
        <v>0</v>
      </c>
      <c r="AB73" s="75">
        <f t="shared" si="12"/>
        <v>0</v>
      </c>
      <c r="AC73" s="75">
        <f t="shared" si="12"/>
        <v>0</v>
      </c>
      <c r="AD73" s="75">
        <f t="shared" si="12"/>
        <v>0</v>
      </c>
      <c r="AE73" s="75">
        <f t="shared" si="12"/>
        <v>0</v>
      </c>
      <c r="AF73" s="75">
        <f t="shared" si="12"/>
        <v>0</v>
      </c>
      <c r="AG73" s="75">
        <f t="shared" si="12"/>
        <v>0</v>
      </c>
      <c r="AH73" s="75">
        <f t="shared" si="12"/>
        <v>0</v>
      </c>
      <c r="AI73" s="75">
        <f t="shared" si="12"/>
        <v>0</v>
      </c>
      <c r="AJ73" s="75">
        <f t="shared" si="12"/>
        <v>0</v>
      </c>
      <c r="AK73" s="75">
        <f t="shared" si="12"/>
        <v>0</v>
      </c>
      <c r="AL73" s="75">
        <f t="shared" si="12"/>
        <v>0</v>
      </c>
      <c r="AM73" s="75">
        <f t="shared" si="12"/>
        <v>0</v>
      </c>
      <c r="AN73" s="75">
        <f t="shared" ref="AN73" si="19">+AN22*AN$7</f>
        <v>0</v>
      </c>
      <c r="AO73" s="75">
        <f t="shared" si="3"/>
        <v>0</v>
      </c>
      <c r="AP73" s="75">
        <f t="shared" si="3"/>
        <v>0</v>
      </c>
      <c r="AQ73" s="75">
        <f t="shared" si="3"/>
        <v>0</v>
      </c>
      <c r="AR73" s="76">
        <f t="shared" si="6"/>
        <v>0</v>
      </c>
      <c r="AS73" s="76">
        <f>+AR73*'Machinery Operations'!AH32</f>
        <v>0</v>
      </c>
    </row>
    <row r="74" spans="1:45" ht="18.75" customHeight="1" x14ac:dyDescent="0.2">
      <c r="A74" s="109" t="str">
        <f>+'Machinery Operations'!A33</f>
        <v>Activity</v>
      </c>
      <c r="B74" s="109">
        <f>+'Machinery Operations'!B33</f>
        <v>0</v>
      </c>
      <c r="C74" s="109">
        <f>+'Machinery Operations'!C33</f>
        <v>0</v>
      </c>
      <c r="D74" s="75">
        <f t="shared" si="4"/>
        <v>0</v>
      </c>
      <c r="E74" s="75">
        <f t="shared" si="12"/>
        <v>0</v>
      </c>
      <c r="F74" s="75">
        <f t="shared" si="12"/>
        <v>0</v>
      </c>
      <c r="G74" s="75">
        <f t="shared" si="12"/>
        <v>0</v>
      </c>
      <c r="H74" s="75">
        <f t="shared" si="12"/>
        <v>0</v>
      </c>
      <c r="I74" s="75">
        <f t="shared" si="12"/>
        <v>0</v>
      </c>
      <c r="J74" s="75">
        <f t="shared" si="12"/>
        <v>0</v>
      </c>
      <c r="K74" s="75">
        <f t="shared" si="12"/>
        <v>0</v>
      </c>
      <c r="L74" s="75">
        <f t="shared" si="12"/>
        <v>0</v>
      </c>
      <c r="M74" s="75">
        <f t="shared" si="12"/>
        <v>0</v>
      </c>
      <c r="N74" s="75">
        <f t="shared" si="12"/>
        <v>0</v>
      </c>
      <c r="O74" s="75">
        <f t="shared" si="12"/>
        <v>0</v>
      </c>
      <c r="P74" s="75">
        <f t="shared" si="12"/>
        <v>0</v>
      </c>
      <c r="Q74" s="75">
        <f t="shared" si="12"/>
        <v>0</v>
      </c>
      <c r="R74" s="75">
        <f t="shared" si="12"/>
        <v>0</v>
      </c>
      <c r="S74" s="75">
        <f t="shared" si="12"/>
        <v>0</v>
      </c>
      <c r="T74" s="75">
        <f t="shared" si="12"/>
        <v>0</v>
      </c>
      <c r="U74" s="75">
        <f t="shared" si="12"/>
        <v>0</v>
      </c>
      <c r="V74" s="75">
        <f t="shared" si="12"/>
        <v>0</v>
      </c>
      <c r="W74" s="75">
        <f t="shared" si="12"/>
        <v>0</v>
      </c>
      <c r="X74" s="75">
        <f t="shared" si="12"/>
        <v>0</v>
      </c>
      <c r="Y74" s="75">
        <f t="shared" si="12"/>
        <v>0</v>
      </c>
      <c r="Z74" s="75">
        <f t="shared" si="12"/>
        <v>0</v>
      </c>
      <c r="AA74" s="75">
        <f t="shared" si="12"/>
        <v>0</v>
      </c>
      <c r="AB74" s="75">
        <f t="shared" si="12"/>
        <v>0</v>
      </c>
      <c r="AC74" s="75">
        <f t="shared" si="12"/>
        <v>0</v>
      </c>
      <c r="AD74" s="75">
        <f t="shared" si="12"/>
        <v>0</v>
      </c>
      <c r="AE74" s="75">
        <f t="shared" si="12"/>
        <v>0</v>
      </c>
      <c r="AF74" s="75">
        <f t="shared" si="12"/>
        <v>0</v>
      </c>
      <c r="AG74" s="75">
        <f t="shared" si="12"/>
        <v>0</v>
      </c>
      <c r="AH74" s="75">
        <f t="shared" si="12"/>
        <v>0</v>
      </c>
      <c r="AI74" s="75">
        <f t="shared" si="12"/>
        <v>0</v>
      </c>
      <c r="AJ74" s="75">
        <f t="shared" si="12"/>
        <v>0</v>
      </c>
      <c r="AK74" s="75">
        <f t="shared" si="12"/>
        <v>0</v>
      </c>
      <c r="AL74" s="75">
        <f t="shared" si="12"/>
        <v>0</v>
      </c>
      <c r="AM74" s="75">
        <f t="shared" si="12"/>
        <v>0</v>
      </c>
      <c r="AN74" s="75">
        <f t="shared" ref="AN74" si="20">+AN23*AN$7</f>
        <v>0</v>
      </c>
      <c r="AO74" s="75">
        <f t="shared" si="3"/>
        <v>0</v>
      </c>
      <c r="AP74" s="75">
        <f t="shared" si="3"/>
        <v>0</v>
      </c>
      <c r="AQ74" s="75">
        <f t="shared" si="3"/>
        <v>0</v>
      </c>
      <c r="AR74" s="76">
        <f t="shared" si="6"/>
        <v>0</v>
      </c>
      <c r="AS74" s="76">
        <f>+AR74*'Machinery Operations'!AH33</f>
        <v>0</v>
      </c>
    </row>
    <row r="75" spans="1:45" ht="18.75" customHeight="1" x14ac:dyDescent="0.2">
      <c r="A75" s="109" t="str">
        <f>+'Machinery Operations'!A34</f>
        <v>Activity</v>
      </c>
      <c r="B75" s="109">
        <f>+'Machinery Operations'!B34</f>
        <v>0</v>
      </c>
      <c r="C75" s="109">
        <f>+'Machinery Operations'!C34</f>
        <v>0</v>
      </c>
      <c r="D75" s="75">
        <f t="shared" si="4"/>
        <v>0</v>
      </c>
      <c r="E75" s="75">
        <f t="shared" ref="E75:AM82" si="21">+E24*E$7</f>
        <v>0</v>
      </c>
      <c r="F75" s="75">
        <f t="shared" si="21"/>
        <v>0</v>
      </c>
      <c r="G75" s="75">
        <f t="shared" si="21"/>
        <v>0</v>
      </c>
      <c r="H75" s="75">
        <f t="shared" si="21"/>
        <v>0</v>
      </c>
      <c r="I75" s="75">
        <f t="shared" si="21"/>
        <v>0</v>
      </c>
      <c r="J75" s="75">
        <f t="shared" si="21"/>
        <v>0</v>
      </c>
      <c r="K75" s="75">
        <f t="shared" si="21"/>
        <v>0</v>
      </c>
      <c r="L75" s="75">
        <f t="shared" si="21"/>
        <v>0</v>
      </c>
      <c r="M75" s="75">
        <f t="shared" si="21"/>
        <v>0</v>
      </c>
      <c r="N75" s="75">
        <f t="shared" si="21"/>
        <v>0</v>
      </c>
      <c r="O75" s="75">
        <f t="shared" si="21"/>
        <v>0</v>
      </c>
      <c r="P75" s="75">
        <f t="shared" si="21"/>
        <v>0</v>
      </c>
      <c r="Q75" s="75">
        <f t="shared" si="21"/>
        <v>0</v>
      </c>
      <c r="R75" s="75">
        <f t="shared" si="21"/>
        <v>0</v>
      </c>
      <c r="S75" s="75">
        <f t="shared" si="21"/>
        <v>0</v>
      </c>
      <c r="T75" s="75">
        <f t="shared" si="21"/>
        <v>0</v>
      </c>
      <c r="U75" s="75">
        <f t="shared" si="21"/>
        <v>0</v>
      </c>
      <c r="V75" s="75">
        <f t="shared" si="21"/>
        <v>0</v>
      </c>
      <c r="W75" s="75">
        <f t="shared" si="21"/>
        <v>0</v>
      </c>
      <c r="X75" s="75">
        <f t="shared" si="21"/>
        <v>0</v>
      </c>
      <c r="Y75" s="75">
        <f t="shared" si="21"/>
        <v>0</v>
      </c>
      <c r="Z75" s="75">
        <f t="shared" si="21"/>
        <v>0</v>
      </c>
      <c r="AA75" s="75">
        <f t="shared" si="21"/>
        <v>0</v>
      </c>
      <c r="AB75" s="75">
        <f t="shared" si="21"/>
        <v>0</v>
      </c>
      <c r="AC75" s="75">
        <f t="shared" si="21"/>
        <v>0</v>
      </c>
      <c r="AD75" s="75">
        <f t="shared" si="21"/>
        <v>0</v>
      </c>
      <c r="AE75" s="75">
        <f t="shared" si="21"/>
        <v>0</v>
      </c>
      <c r="AF75" s="75">
        <f t="shared" si="21"/>
        <v>0</v>
      </c>
      <c r="AG75" s="75">
        <f t="shared" si="21"/>
        <v>0</v>
      </c>
      <c r="AH75" s="75">
        <f t="shared" si="21"/>
        <v>0</v>
      </c>
      <c r="AI75" s="75">
        <f t="shared" si="21"/>
        <v>0</v>
      </c>
      <c r="AJ75" s="75">
        <f t="shared" si="21"/>
        <v>0</v>
      </c>
      <c r="AK75" s="75">
        <f t="shared" si="21"/>
        <v>0</v>
      </c>
      <c r="AL75" s="75">
        <f t="shared" si="21"/>
        <v>0</v>
      </c>
      <c r="AM75" s="75">
        <f t="shared" si="21"/>
        <v>0</v>
      </c>
      <c r="AN75" s="75">
        <f t="shared" ref="AN75" si="22">+AN24*AN$7</f>
        <v>0</v>
      </c>
      <c r="AO75" s="75">
        <f t="shared" si="3"/>
        <v>0</v>
      </c>
      <c r="AP75" s="75">
        <f t="shared" si="3"/>
        <v>0</v>
      </c>
      <c r="AQ75" s="75">
        <f t="shared" si="3"/>
        <v>0</v>
      </c>
      <c r="AR75" s="76">
        <f t="shared" si="6"/>
        <v>0</v>
      </c>
      <c r="AS75" s="76">
        <f>+AR75*'Machinery Operations'!AH34</f>
        <v>0</v>
      </c>
    </row>
    <row r="76" spans="1:45" ht="18.75" customHeight="1" x14ac:dyDescent="0.2">
      <c r="A76" s="109" t="str">
        <f>+'Machinery Operations'!A35</f>
        <v>Activity</v>
      </c>
      <c r="B76" s="109">
        <f>+'Machinery Operations'!B35</f>
        <v>0</v>
      </c>
      <c r="C76" s="109">
        <f>+'Machinery Operations'!C35</f>
        <v>0</v>
      </c>
      <c r="D76" s="75">
        <f t="shared" si="4"/>
        <v>0</v>
      </c>
      <c r="E76" s="75">
        <f t="shared" si="21"/>
        <v>0</v>
      </c>
      <c r="F76" s="75">
        <f t="shared" si="21"/>
        <v>0</v>
      </c>
      <c r="G76" s="75">
        <f t="shared" si="21"/>
        <v>0</v>
      </c>
      <c r="H76" s="75">
        <f t="shared" si="21"/>
        <v>0</v>
      </c>
      <c r="I76" s="75">
        <f t="shared" si="21"/>
        <v>0</v>
      </c>
      <c r="J76" s="75">
        <f t="shared" si="21"/>
        <v>0</v>
      </c>
      <c r="K76" s="75">
        <f t="shared" si="21"/>
        <v>0</v>
      </c>
      <c r="L76" s="75">
        <f t="shared" si="21"/>
        <v>0</v>
      </c>
      <c r="M76" s="75">
        <f t="shared" si="21"/>
        <v>0</v>
      </c>
      <c r="N76" s="75">
        <f t="shared" si="21"/>
        <v>0</v>
      </c>
      <c r="O76" s="75">
        <f t="shared" si="21"/>
        <v>0</v>
      </c>
      <c r="P76" s="75">
        <f t="shared" si="21"/>
        <v>0</v>
      </c>
      <c r="Q76" s="75">
        <f t="shared" si="21"/>
        <v>0</v>
      </c>
      <c r="R76" s="75">
        <f t="shared" si="21"/>
        <v>0</v>
      </c>
      <c r="S76" s="75">
        <f t="shared" si="21"/>
        <v>0</v>
      </c>
      <c r="T76" s="75">
        <f t="shared" si="21"/>
        <v>0</v>
      </c>
      <c r="U76" s="75">
        <f t="shared" si="21"/>
        <v>0</v>
      </c>
      <c r="V76" s="75">
        <f t="shared" si="21"/>
        <v>0</v>
      </c>
      <c r="W76" s="75">
        <f t="shared" si="21"/>
        <v>0</v>
      </c>
      <c r="X76" s="75">
        <f t="shared" si="21"/>
        <v>0</v>
      </c>
      <c r="Y76" s="75">
        <f t="shared" si="21"/>
        <v>0</v>
      </c>
      <c r="Z76" s="75">
        <f t="shared" si="21"/>
        <v>0</v>
      </c>
      <c r="AA76" s="75">
        <f t="shared" si="21"/>
        <v>0</v>
      </c>
      <c r="AB76" s="75">
        <f t="shared" si="21"/>
        <v>0</v>
      </c>
      <c r="AC76" s="75">
        <f t="shared" si="21"/>
        <v>0</v>
      </c>
      <c r="AD76" s="75">
        <f t="shared" si="21"/>
        <v>0</v>
      </c>
      <c r="AE76" s="75">
        <f t="shared" si="21"/>
        <v>0</v>
      </c>
      <c r="AF76" s="75">
        <f t="shared" si="21"/>
        <v>0</v>
      </c>
      <c r="AG76" s="75">
        <f t="shared" si="21"/>
        <v>0</v>
      </c>
      <c r="AH76" s="75">
        <f t="shared" si="21"/>
        <v>0</v>
      </c>
      <c r="AI76" s="75">
        <f t="shared" si="21"/>
        <v>0</v>
      </c>
      <c r="AJ76" s="75">
        <f t="shared" si="21"/>
        <v>0</v>
      </c>
      <c r="AK76" s="75">
        <f t="shared" si="21"/>
        <v>0</v>
      </c>
      <c r="AL76" s="75">
        <f t="shared" si="21"/>
        <v>0</v>
      </c>
      <c r="AM76" s="75">
        <f t="shared" si="21"/>
        <v>0</v>
      </c>
      <c r="AN76" s="75">
        <f t="shared" ref="AN76:AQ91" si="23">+AN25*AN$7</f>
        <v>0</v>
      </c>
      <c r="AO76" s="75">
        <f t="shared" si="23"/>
        <v>0</v>
      </c>
      <c r="AP76" s="75">
        <f t="shared" si="23"/>
        <v>0</v>
      </c>
      <c r="AQ76" s="75">
        <f t="shared" si="23"/>
        <v>0</v>
      </c>
      <c r="AR76" s="76">
        <f t="shared" si="6"/>
        <v>0</v>
      </c>
      <c r="AS76" s="76">
        <f>+AR76*'Machinery Operations'!AH35</f>
        <v>0</v>
      </c>
    </row>
    <row r="77" spans="1:45" ht="18.75" customHeight="1" x14ac:dyDescent="0.2">
      <c r="A77" s="109" t="str">
        <f>+'Machinery Operations'!A36</f>
        <v>Activity</v>
      </c>
      <c r="B77" s="109">
        <f>+'Machinery Operations'!B36</f>
        <v>0</v>
      </c>
      <c r="C77" s="109">
        <f>+'Machinery Operations'!C36</f>
        <v>0</v>
      </c>
      <c r="D77" s="75">
        <f t="shared" si="4"/>
        <v>0</v>
      </c>
      <c r="E77" s="75">
        <f t="shared" si="21"/>
        <v>0</v>
      </c>
      <c r="F77" s="75">
        <f t="shared" si="21"/>
        <v>0</v>
      </c>
      <c r="G77" s="75">
        <f t="shared" si="21"/>
        <v>0</v>
      </c>
      <c r="H77" s="75">
        <f t="shared" si="21"/>
        <v>0</v>
      </c>
      <c r="I77" s="75">
        <f t="shared" si="21"/>
        <v>0</v>
      </c>
      <c r="J77" s="75">
        <f t="shared" si="21"/>
        <v>0</v>
      </c>
      <c r="K77" s="75">
        <f t="shared" si="21"/>
        <v>0</v>
      </c>
      <c r="L77" s="75">
        <f t="shared" si="21"/>
        <v>0</v>
      </c>
      <c r="M77" s="75">
        <f t="shared" si="21"/>
        <v>0</v>
      </c>
      <c r="N77" s="75">
        <f t="shared" si="21"/>
        <v>0</v>
      </c>
      <c r="O77" s="75">
        <f t="shared" si="21"/>
        <v>0</v>
      </c>
      <c r="P77" s="75">
        <f t="shared" si="21"/>
        <v>0</v>
      </c>
      <c r="Q77" s="75">
        <f t="shared" si="21"/>
        <v>0</v>
      </c>
      <c r="R77" s="75">
        <f t="shared" si="21"/>
        <v>0</v>
      </c>
      <c r="S77" s="75">
        <f t="shared" si="21"/>
        <v>0</v>
      </c>
      <c r="T77" s="75">
        <f t="shared" si="21"/>
        <v>0</v>
      </c>
      <c r="U77" s="75">
        <f t="shared" si="21"/>
        <v>0</v>
      </c>
      <c r="V77" s="75">
        <f t="shared" si="21"/>
        <v>0</v>
      </c>
      <c r="W77" s="75">
        <f t="shared" si="21"/>
        <v>0</v>
      </c>
      <c r="X77" s="75">
        <f t="shared" si="21"/>
        <v>0</v>
      </c>
      <c r="Y77" s="75">
        <f t="shared" si="21"/>
        <v>0</v>
      </c>
      <c r="Z77" s="75">
        <f t="shared" si="21"/>
        <v>0</v>
      </c>
      <c r="AA77" s="75">
        <f t="shared" si="21"/>
        <v>0</v>
      </c>
      <c r="AB77" s="75">
        <f t="shared" si="21"/>
        <v>0</v>
      </c>
      <c r="AC77" s="75">
        <f t="shared" si="21"/>
        <v>0</v>
      </c>
      <c r="AD77" s="75">
        <f t="shared" si="21"/>
        <v>0</v>
      </c>
      <c r="AE77" s="75">
        <f t="shared" si="21"/>
        <v>0</v>
      </c>
      <c r="AF77" s="75">
        <f t="shared" si="21"/>
        <v>0</v>
      </c>
      <c r="AG77" s="75">
        <f t="shared" si="21"/>
        <v>0</v>
      </c>
      <c r="AH77" s="75">
        <f t="shared" si="21"/>
        <v>0</v>
      </c>
      <c r="AI77" s="75">
        <f t="shared" si="21"/>
        <v>0</v>
      </c>
      <c r="AJ77" s="75">
        <f t="shared" si="21"/>
        <v>0</v>
      </c>
      <c r="AK77" s="75">
        <f t="shared" si="21"/>
        <v>0</v>
      </c>
      <c r="AL77" s="75">
        <f t="shared" si="21"/>
        <v>0</v>
      </c>
      <c r="AM77" s="75">
        <f t="shared" si="21"/>
        <v>0</v>
      </c>
      <c r="AN77" s="75">
        <f t="shared" ref="AN77" si="24">+AN26*AN$7</f>
        <v>0</v>
      </c>
      <c r="AO77" s="75">
        <f t="shared" si="23"/>
        <v>0</v>
      </c>
      <c r="AP77" s="75">
        <f t="shared" si="23"/>
        <v>0</v>
      </c>
      <c r="AQ77" s="75">
        <f t="shared" si="23"/>
        <v>0</v>
      </c>
      <c r="AR77" s="76">
        <f t="shared" si="6"/>
        <v>0</v>
      </c>
      <c r="AS77" s="76">
        <f>+AR77*'Machinery Operations'!AH36</f>
        <v>0</v>
      </c>
    </row>
    <row r="78" spans="1:45" ht="18.75" customHeight="1" x14ac:dyDescent="0.2">
      <c r="A78" s="109" t="str">
        <f>+'Machinery Operations'!A37</f>
        <v>Activity</v>
      </c>
      <c r="B78" s="109">
        <f>+'Machinery Operations'!B37</f>
        <v>0</v>
      </c>
      <c r="C78" s="109">
        <f>+'Machinery Operations'!C37</f>
        <v>0</v>
      </c>
      <c r="D78" s="75">
        <f t="shared" si="4"/>
        <v>0</v>
      </c>
      <c r="E78" s="75">
        <f t="shared" si="21"/>
        <v>0</v>
      </c>
      <c r="F78" s="75">
        <f t="shared" si="21"/>
        <v>0</v>
      </c>
      <c r="G78" s="75">
        <f t="shared" si="21"/>
        <v>0</v>
      </c>
      <c r="H78" s="75">
        <f t="shared" si="21"/>
        <v>0</v>
      </c>
      <c r="I78" s="75">
        <f t="shared" si="21"/>
        <v>0</v>
      </c>
      <c r="J78" s="75">
        <f t="shared" si="21"/>
        <v>0</v>
      </c>
      <c r="K78" s="75">
        <f t="shared" si="21"/>
        <v>0</v>
      </c>
      <c r="L78" s="75">
        <f t="shared" si="21"/>
        <v>0</v>
      </c>
      <c r="M78" s="75">
        <f t="shared" si="21"/>
        <v>0</v>
      </c>
      <c r="N78" s="75">
        <f t="shared" si="21"/>
        <v>0</v>
      </c>
      <c r="O78" s="75">
        <f t="shared" si="21"/>
        <v>0</v>
      </c>
      <c r="P78" s="75">
        <f t="shared" si="21"/>
        <v>0</v>
      </c>
      <c r="Q78" s="75">
        <f t="shared" si="21"/>
        <v>0</v>
      </c>
      <c r="R78" s="75">
        <f t="shared" si="21"/>
        <v>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75">
        <f t="shared" si="21"/>
        <v>0</v>
      </c>
      <c r="AD78" s="75">
        <f t="shared" si="21"/>
        <v>0</v>
      </c>
      <c r="AE78" s="75">
        <f t="shared" si="21"/>
        <v>0</v>
      </c>
      <c r="AF78" s="75">
        <f t="shared" si="21"/>
        <v>0</v>
      </c>
      <c r="AG78" s="75">
        <f t="shared" si="21"/>
        <v>0</v>
      </c>
      <c r="AH78" s="75">
        <f t="shared" si="21"/>
        <v>0</v>
      </c>
      <c r="AI78" s="75">
        <f t="shared" si="21"/>
        <v>0</v>
      </c>
      <c r="AJ78" s="75">
        <f t="shared" si="21"/>
        <v>0</v>
      </c>
      <c r="AK78" s="75">
        <f t="shared" si="21"/>
        <v>0</v>
      </c>
      <c r="AL78" s="75">
        <f t="shared" si="21"/>
        <v>0</v>
      </c>
      <c r="AM78" s="75">
        <f t="shared" si="21"/>
        <v>0</v>
      </c>
      <c r="AN78" s="75">
        <f t="shared" ref="AN78" si="25">+AN27*AN$7</f>
        <v>0</v>
      </c>
      <c r="AO78" s="75">
        <f t="shared" si="23"/>
        <v>0</v>
      </c>
      <c r="AP78" s="75">
        <f t="shared" si="23"/>
        <v>0</v>
      </c>
      <c r="AQ78" s="75">
        <f t="shared" si="23"/>
        <v>0</v>
      </c>
      <c r="AR78" s="76">
        <f t="shared" si="6"/>
        <v>0</v>
      </c>
      <c r="AS78" s="76">
        <f>+AR78*'Machinery Operations'!AH37</f>
        <v>0</v>
      </c>
    </row>
    <row r="79" spans="1:45" ht="18.75" customHeight="1" x14ac:dyDescent="0.2">
      <c r="A79" s="109" t="str">
        <f>+'Machinery Operations'!A38</f>
        <v>Activity</v>
      </c>
      <c r="B79" s="109">
        <f>+'Machinery Operations'!B38</f>
        <v>0</v>
      </c>
      <c r="C79" s="109">
        <f>+'Machinery Operations'!C38</f>
        <v>0</v>
      </c>
      <c r="D79" s="75">
        <f t="shared" si="4"/>
        <v>0</v>
      </c>
      <c r="E79" s="75">
        <f t="shared" si="21"/>
        <v>0</v>
      </c>
      <c r="F79" s="75">
        <f t="shared" si="21"/>
        <v>0</v>
      </c>
      <c r="G79" s="75">
        <f t="shared" si="21"/>
        <v>0</v>
      </c>
      <c r="H79" s="75">
        <f t="shared" si="21"/>
        <v>0</v>
      </c>
      <c r="I79" s="75">
        <f t="shared" si="21"/>
        <v>0</v>
      </c>
      <c r="J79" s="75">
        <f t="shared" si="21"/>
        <v>0</v>
      </c>
      <c r="K79" s="75">
        <f t="shared" si="21"/>
        <v>0</v>
      </c>
      <c r="L79" s="75">
        <f t="shared" si="21"/>
        <v>0</v>
      </c>
      <c r="M79" s="75">
        <f t="shared" si="21"/>
        <v>0</v>
      </c>
      <c r="N79" s="75">
        <f t="shared" si="21"/>
        <v>0</v>
      </c>
      <c r="O79" s="75">
        <f t="shared" si="21"/>
        <v>0</v>
      </c>
      <c r="P79" s="75">
        <f t="shared" si="21"/>
        <v>0</v>
      </c>
      <c r="Q79" s="75">
        <f t="shared" si="21"/>
        <v>0</v>
      </c>
      <c r="R79" s="75">
        <f t="shared" si="21"/>
        <v>0</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75">
        <f t="shared" si="21"/>
        <v>0</v>
      </c>
      <c r="AD79" s="75">
        <f t="shared" si="21"/>
        <v>0</v>
      </c>
      <c r="AE79" s="75">
        <f t="shared" si="21"/>
        <v>0</v>
      </c>
      <c r="AF79" s="75">
        <f t="shared" si="21"/>
        <v>0</v>
      </c>
      <c r="AG79" s="75">
        <f t="shared" si="21"/>
        <v>0</v>
      </c>
      <c r="AH79" s="75">
        <f t="shared" si="21"/>
        <v>0</v>
      </c>
      <c r="AI79" s="75">
        <f t="shared" si="21"/>
        <v>0</v>
      </c>
      <c r="AJ79" s="75">
        <f t="shared" si="21"/>
        <v>0</v>
      </c>
      <c r="AK79" s="75">
        <f t="shared" si="21"/>
        <v>0</v>
      </c>
      <c r="AL79" s="75">
        <f t="shared" si="21"/>
        <v>0</v>
      </c>
      <c r="AM79" s="75">
        <f t="shared" si="21"/>
        <v>0</v>
      </c>
      <c r="AN79" s="75">
        <f t="shared" ref="AN79" si="26">+AN28*AN$7</f>
        <v>0</v>
      </c>
      <c r="AO79" s="75">
        <f t="shared" si="23"/>
        <v>0</v>
      </c>
      <c r="AP79" s="75">
        <f t="shared" si="23"/>
        <v>0</v>
      </c>
      <c r="AQ79" s="75">
        <f t="shared" si="23"/>
        <v>0</v>
      </c>
      <c r="AR79" s="76">
        <f t="shared" si="6"/>
        <v>0</v>
      </c>
      <c r="AS79" s="76">
        <f>+AR79*'Machinery Operations'!AH38</f>
        <v>0</v>
      </c>
    </row>
    <row r="80" spans="1:45" ht="18.75" customHeight="1" x14ac:dyDescent="0.2">
      <c r="A80" s="109" t="str">
        <f>+'Machinery Operations'!A39</f>
        <v>Activity</v>
      </c>
      <c r="B80" s="109">
        <f>+'Machinery Operations'!B39</f>
        <v>0</v>
      </c>
      <c r="C80" s="109">
        <f>+'Machinery Operations'!C39</f>
        <v>0</v>
      </c>
      <c r="D80" s="75">
        <f t="shared" si="4"/>
        <v>0</v>
      </c>
      <c r="E80" s="75">
        <f t="shared" si="21"/>
        <v>0</v>
      </c>
      <c r="F80" s="75">
        <f t="shared" si="21"/>
        <v>0</v>
      </c>
      <c r="G80" s="75">
        <f t="shared" si="21"/>
        <v>0</v>
      </c>
      <c r="H80" s="75">
        <f t="shared" si="21"/>
        <v>0</v>
      </c>
      <c r="I80" s="75">
        <f t="shared" si="21"/>
        <v>0</v>
      </c>
      <c r="J80" s="75">
        <f t="shared" si="21"/>
        <v>0</v>
      </c>
      <c r="K80" s="75">
        <f t="shared" si="21"/>
        <v>0</v>
      </c>
      <c r="L80" s="75">
        <f t="shared" si="21"/>
        <v>0</v>
      </c>
      <c r="M80" s="75">
        <f t="shared" si="21"/>
        <v>0</v>
      </c>
      <c r="N80" s="75">
        <f t="shared" si="21"/>
        <v>0</v>
      </c>
      <c r="O80" s="75">
        <f t="shared" si="21"/>
        <v>0</v>
      </c>
      <c r="P80" s="75">
        <f t="shared" si="21"/>
        <v>0</v>
      </c>
      <c r="Q80" s="75">
        <f t="shared" si="21"/>
        <v>0</v>
      </c>
      <c r="R80" s="75">
        <f t="shared" si="21"/>
        <v>0</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75">
        <f t="shared" si="21"/>
        <v>0</v>
      </c>
      <c r="AD80" s="75">
        <f t="shared" si="21"/>
        <v>0</v>
      </c>
      <c r="AE80" s="75">
        <f t="shared" si="21"/>
        <v>0</v>
      </c>
      <c r="AF80" s="75">
        <f t="shared" si="21"/>
        <v>0</v>
      </c>
      <c r="AG80" s="75">
        <f t="shared" si="21"/>
        <v>0</v>
      </c>
      <c r="AH80" s="75">
        <f t="shared" si="21"/>
        <v>0</v>
      </c>
      <c r="AI80" s="75">
        <f t="shared" si="21"/>
        <v>0</v>
      </c>
      <c r="AJ80" s="75">
        <f t="shared" si="21"/>
        <v>0</v>
      </c>
      <c r="AK80" s="75">
        <f t="shared" si="21"/>
        <v>0</v>
      </c>
      <c r="AL80" s="75">
        <f t="shared" si="21"/>
        <v>0</v>
      </c>
      <c r="AM80" s="75">
        <f t="shared" si="21"/>
        <v>0</v>
      </c>
      <c r="AN80" s="75">
        <f t="shared" ref="AN80" si="27">+AN29*AN$7</f>
        <v>0</v>
      </c>
      <c r="AO80" s="75">
        <f t="shared" si="23"/>
        <v>0</v>
      </c>
      <c r="AP80" s="75">
        <f t="shared" si="23"/>
        <v>0</v>
      </c>
      <c r="AQ80" s="75">
        <f t="shared" si="23"/>
        <v>0</v>
      </c>
      <c r="AR80" s="76">
        <f t="shared" si="6"/>
        <v>0</v>
      </c>
      <c r="AS80" s="76">
        <f>+AR80*'Machinery Operations'!AH39</f>
        <v>0</v>
      </c>
    </row>
    <row r="81" spans="1:45" ht="18.75" customHeight="1" x14ac:dyDescent="0.2">
      <c r="A81" s="109" t="str">
        <f>+'Machinery Operations'!A40</f>
        <v>Activity</v>
      </c>
      <c r="B81" s="109">
        <f>+'Machinery Operations'!B40</f>
        <v>0</v>
      </c>
      <c r="C81" s="109">
        <f>+'Machinery Operations'!C40</f>
        <v>0</v>
      </c>
      <c r="D81" s="75">
        <f t="shared" si="4"/>
        <v>0</v>
      </c>
      <c r="E81" s="75">
        <f t="shared" si="21"/>
        <v>0</v>
      </c>
      <c r="F81" s="75">
        <f t="shared" si="21"/>
        <v>0</v>
      </c>
      <c r="G81" s="75">
        <f t="shared" si="21"/>
        <v>0</v>
      </c>
      <c r="H81" s="75">
        <f t="shared" si="21"/>
        <v>0</v>
      </c>
      <c r="I81" s="75">
        <f t="shared" si="21"/>
        <v>0</v>
      </c>
      <c r="J81" s="75">
        <f t="shared" si="21"/>
        <v>0</v>
      </c>
      <c r="K81" s="75">
        <f t="shared" si="21"/>
        <v>0</v>
      </c>
      <c r="L81" s="75">
        <f t="shared" si="21"/>
        <v>0</v>
      </c>
      <c r="M81" s="75">
        <f t="shared" si="21"/>
        <v>0</v>
      </c>
      <c r="N81" s="75">
        <f t="shared" si="21"/>
        <v>0</v>
      </c>
      <c r="O81" s="75">
        <f t="shared" si="21"/>
        <v>0</v>
      </c>
      <c r="P81" s="75">
        <f t="shared" si="21"/>
        <v>0</v>
      </c>
      <c r="Q81" s="75">
        <f t="shared" si="21"/>
        <v>0</v>
      </c>
      <c r="R81" s="75">
        <f t="shared" si="21"/>
        <v>0</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75">
        <f t="shared" si="21"/>
        <v>0</v>
      </c>
      <c r="AD81" s="75">
        <f t="shared" si="21"/>
        <v>0</v>
      </c>
      <c r="AE81" s="75">
        <f t="shared" si="21"/>
        <v>0</v>
      </c>
      <c r="AF81" s="75">
        <f t="shared" si="21"/>
        <v>0</v>
      </c>
      <c r="AG81" s="75">
        <f t="shared" si="21"/>
        <v>0</v>
      </c>
      <c r="AH81" s="75">
        <f t="shared" si="21"/>
        <v>0</v>
      </c>
      <c r="AI81" s="75">
        <f t="shared" si="21"/>
        <v>0</v>
      </c>
      <c r="AJ81" s="75">
        <f t="shared" si="21"/>
        <v>0</v>
      </c>
      <c r="AK81" s="75">
        <f t="shared" si="21"/>
        <v>0</v>
      </c>
      <c r="AL81" s="75">
        <f t="shared" si="21"/>
        <v>0</v>
      </c>
      <c r="AM81" s="75">
        <f t="shared" si="21"/>
        <v>0</v>
      </c>
      <c r="AN81" s="75">
        <f t="shared" ref="AN81" si="28">+AN30*AN$7</f>
        <v>0</v>
      </c>
      <c r="AO81" s="75">
        <f t="shared" si="23"/>
        <v>0</v>
      </c>
      <c r="AP81" s="75">
        <f t="shared" si="23"/>
        <v>0</v>
      </c>
      <c r="AQ81" s="75">
        <f t="shared" si="23"/>
        <v>0</v>
      </c>
      <c r="AR81" s="76">
        <f t="shared" si="6"/>
        <v>0</v>
      </c>
      <c r="AS81" s="76">
        <f>+AR81*'Machinery Operations'!AH40</f>
        <v>0</v>
      </c>
    </row>
    <row r="82" spans="1:45" ht="18.75" customHeight="1" x14ac:dyDescent="0.2">
      <c r="A82" s="109" t="str">
        <f>+'Machinery Operations'!A41</f>
        <v>Activity</v>
      </c>
      <c r="B82" s="109">
        <f>+'Machinery Operations'!B41</f>
        <v>0</v>
      </c>
      <c r="C82" s="109">
        <f>+'Machinery Operations'!C41</f>
        <v>0</v>
      </c>
      <c r="D82" s="75">
        <f t="shared" si="4"/>
        <v>0</v>
      </c>
      <c r="E82" s="75">
        <f t="shared" si="21"/>
        <v>0</v>
      </c>
      <c r="F82" s="75">
        <f t="shared" si="21"/>
        <v>0</v>
      </c>
      <c r="G82" s="75">
        <f t="shared" si="21"/>
        <v>0</v>
      </c>
      <c r="H82" s="75">
        <f t="shared" si="21"/>
        <v>0</v>
      </c>
      <c r="I82" s="75">
        <f t="shared" si="21"/>
        <v>0</v>
      </c>
      <c r="J82" s="75">
        <f t="shared" si="21"/>
        <v>0</v>
      </c>
      <c r="K82" s="75">
        <f t="shared" si="21"/>
        <v>0</v>
      </c>
      <c r="L82" s="75">
        <f t="shared" si="21"/>
        <v>0</v>
      </c>
      <c r="M82" s="75">
        <f t="shared" si="21"/>
        <v>0</v>
      </c>
      <c r="N82" s="75">
        <f t="shared" si="21"/>
        <v>0</v>
      </c>
      <c r="O82" s="75">
        <f t="shared" ref="E82:AM89" si="29">+O31*O$7</f>
        <v>0</v>
      </c>
      <c r="P82" s="75">
        <f t="shared" si="29"/>
        <v>0</v>
      </c>
      <c r="Q82" s="75">
        <f t="shared" si="29"/>
        <v>0</v>
      </c>
      <c r="R82" s="75">
        <f t="shared" si="29"/>
        <v>0</v>
      </c>
      <c r="S82" s="75">
        <f t="shared" si="29"/>
        <v>0</v>
      </c>
      <c r="T82" s="75">
        <f t="shared" si="29"/>
        <v>0</v>
      </c>
      <c r="U82" s="75">
        <f t="shared" si="29"/>
        <v>0</v>
      </c>
      <c r="V82" s="75">
        <f t="shared" si="29"/>
        <v>0</v>
      </c>
      <c r="W82" s="75">
        <f t="shared" si="29"/>
        <v>0</v>
      </c>
      <c r="X82" s="75">
        <f t="shared" si="29"/>
        <v>0</v>
      </c>
      <c r="Y82" s="75">
        <f t="shared" si="29"/>
        <v>0</v>
      </c>
      <c r="Z82" s="75">
        <f t="shared" si="29"/>
        <v>0</v>
      </c>
      <c r="AA82" s="75">
        <f t="shared" si="29"/>
        <v>0</v>
      </c>
      <c r="AB82" s="75">
        <f t="shared" si="29"/>
        <v>0</v>
      </c>
      <c r="AC82" s="75">
        <f t="shared" si="29"/>
        <v>0</v>
      </c>
      <c r="AD82" s="75">
        <f t="shared" si="29"/>
        <v>0</v>
      </c>
      <c r="AE82" s="75">
        <f t="shared" si="29"/>
        <v>0</v>
      </c>
      <c r="AF82" s="75">
        <f t="shared" si="29"/>
        <v>0</v>
      </c>
      <c r="AG82" s="75">
        <f t="shared" si="29"/>
        <v>0</v>
      </c>
      <c r="AH82" s="75">
        <f t="shared" si="29"/>
        <v>0</v>
      </c>
      <c r="AI82" s="75">
        <f t="shared" si="29"/>
        <v>0</v>
      </c>
      <c r="AJ82" s="75">
        <f t="shared" si="29"/>
        <v>0</v>
      </c>
      <c r="AK82" s="75">
        <f t="shared" si="29"/>
        <v>0</v>
      </c>
      <c r="AL82" s="75">
        <f t="shared" si="29"/>
        <v>0</v>
      </c>
      <c r="AM82" s="75">
        <f t="shared" si="29"/>
        <v>0</v>
      </c>
      <c r="AN82" s="75">
        <f t="shared" ref="AN82" si="30">+AN31*AN$7</f>
        <v>0</v>
      </c>
      <c r="AO82" s="75">
        <f t="shared" si="23"/>
        <v>0</v>
      </c>
      <c r="AP82" s="75">
        <f t="shared" si="23"/>
        <v>0</v>
      </c>
      <c r="AQ82" s="75">
        <f t="shared" si="23"/>
        <v>0</v>
      </c>
      <c r="AR82" s="76">
        <f t="shared" si="6"/>
        <v>0</v>
      </c>
      <c r="AS82" s="76">
        <f>+AR82*'Machinery Operations'!AH41</f>
        <v>0</v>
      </c>
    </row>
    <row r="83" spans="1:45" ht="18.75" customHeight="1" x14ac:dyDescent="0.2">
      <c r="A83" s="109" t="str">
        <f>+'Machinery Operations'!A42</f>
        <v>Activity</v>
      </c>
      <c r="B83" s="109">
        <f>+'Machinery Operations'!B42</f>
        <v>0</v>
      </c>
      <c r="C83" s="109">
        <f>+'Machinery Operations'!C42</f>
        <v>0</v>
      </c>
      <c r="D83" s="75">
        <f t="shared" si="4"/>
        <v>0</v>
      </c>
      <c r="E83" s="75">
        <f t="shared" si="29"/>
        <v>0</v>
      </c>
      <c r="F83" s="75">
        <f t="shared" si="29"/>
        <v>0</v>
      </c>
      <c r="G83" s="75">
        <f t="shared" si="29"/>
        <v>0</v>
      </c>
      <c r="H83" s="75">
        <f t="shared" si="29"/>
        <v>0</v>
      </c>
      <c r="I83" s="75">
        <f t="shared" si="29"/>
        <v>0</v>
      </c>
      <c r="J83" s="75">
        <f t="shared" si="29"/>
        <v>0</v>
      </c>
      <c r="K83" s="75">
        <f t="shared" si="29"/>
        <v>0</v>
      </c>
      <c r="L83" s="75">
        <f t="shared" si="29"/>
        <v>0</v>
      </c>
      <c r="M83" s="75">
        <f t="shared" si="29"/>
        <v>0</v>
      </c>
      <c r="N83" s="75">
        <f t="shared" si="29"/>
        <v>0</v>
      </c>
      <c r="O83" s="75">
        <f t="shared" si="29"/>
        <v>0</v>
      </c>
      <c r="P83" s="75">
        <f t="shared" si="29"/>
        <v>0</v>
      </c>
      <c r="Q83" s="75">
        <f t="shared" si="29"/>
        <v>0</v>
      </c>
      <c r="R83" s="75">
        <f t="shared" si="29"/>
        <v>0</v>
      </c>
      <c r="S83" s="75">
        <f t="shared" si="29"/>
        <v>0</v>
      </c>
      <c r="T83" s="75">
        <f t="shared" si="29"/>
        <v>0</v>
      </c>
      <c r="U83" s="75">
        <f t="shared" si="29"/>
        <v>0</v>
      </c>
      <c r="V83" s="75">
        <f t="shared" si="29"/>
        <v>0</v>
      </c>
      <c r="W83" s="75">
        <f t="shared" si="29"/>
        <v>0</v>
      </c>
      <c r="X83" s="75">
        <f t="shared" si="29"/>
        <v>0</v>
      </c>
      <c r="Y83" s="75">
        <f t="shared" si="29"/>
        <v>0</v>
      </c>
      <c r="Z83" s="75">
        <f t="shared" si="29"/>
        <v>0</v>
      </c>
      <c r="AA83" s="75">
        <f t="shared" si="29"/>
        <v>0</v>
      </c>
      <c r="AB83" s="75">
        <f t="shared" si="29"/>
        <v>0</v>
      </c>
      <c r="AC83" s="75">
        <f t="shared" si="29"/>
        <v>0</v>
      </c>
      <c r="AD83" s="75">
        <f t="shared" si="29"/>
        <v>0</v>
      </c>
      <c r="AE83" s="75">
        <f t="shared" si="29"/>
        <v>0</v>
      </c>
      <c r="AF83" s="75">
        <f t="shared" si="29"/>
        <v>0</v>
      </c>
      <c r="AG83" s="75">
        <f t="shared" si="29"/>
        <v>0</v>
      </c>
      <c r="AH83" s="75">
        <f t="shared" si="29"/>
        <v>0</v>
      </c>
      <c r="AI83" s="75">
        <f t="shared" si="29"/>
        <v>0</v>
      </c>
      <c r="AJ83" s="75">
        <f t="shared" si="29"/>
        <v>0</v>
      </c>
      <c r="AK83" s="75">
        <f t="shared" si="29"/>
        <v>0</v>
      </c>
      <c r="AL83" s="75">
        <f t="shared" si="29"/>
        <v>0</v>
      </c>
      <c r="AM83" s="75">
        <f t="shared" si="29"/>
        <v>0</v>
      </c>
      <c r="AN83" s="75">
        <f t="shared" ref="AN83" si="31">+AN32*AN$7</f>
        <v>0</v>
      </c>
      <c r="AO83" s="75">
        <f t="shared" si="23"/>
        <v>0</v>
      </c>
      <c r="AP83" s="75">
        <f t="shared" si="23"/>
        <v>0</v>
      </c>
      <c r="AQ83" s="75">
        <f t="shared" si="23"/>
        <v>0</v>
      </c>
      <c r="AR83" s="76">
        <f t="shared" si="6"/>
        <v>0</v>
      </c>
      <c r="AS83" s="76">
        <f>+AR83*'Machinery Operations'!AH42</f>
        <v>0</v>
      </c>
    </row>
    <row r="84" spans="1:45" ht="18.75" customHeight="1" x14ac:dyDescent="0.2">
      <c r="A84" s="109" t="str">
        <f>+'Machinery Operations'!A43</f>
        <v>Activity</v>
      </c>
      <c r="B84" s="109">
        <f>+'Machinery Operations'!B43</f>
        <v>0</v>
      </c>
      <c r="C84" s="109">
        <f>+'Machinery Operations'!C43</f>
        <v>0</v>
      </c>
      <c r="D84" s="75">
        <f t="shared" si="4"/>
        <v>0</v>
      </c>
      <c r="E84" s="75">
        <f t="shared" si="29"/>
        <v>0</v>
      </c>
      <c r="F84" s="75">
        <f t="shared" si="29"/>
        <v>0</v>
      </c>
      <c r="G84" s="75">
        <f t="shared" si="29"/>
        <v>0</v>
      </c>
      <c r="H84" s="75">
        <f t="shared" si="29"/>
        <v>0</v>
      </c>
      <c r="I84" s="75">
        <f t="shared" si="29"/>
        <v>0</v>
      </c>
      <c r="J84" s="75">
        <f t="shared" si="29"/>
        <v>0</v>
      </c>
      <c r="K84" s="75">
        <f t="shared" si="29"/>
        <v>0</v>
      </c>
      <c r="L84" s="75">
        <f t="shared" si="29"/>
        <v>0</v>
      </c>
      <c r="M84" s="75">
        <f t="shared" si="29"/>
        <v>0</v>
      </c>
      <c r="N84" s="75">
        <f t="shared" si="29"/>
        <v>0</v>
      </c>
      <c r="O84" s="75">
        <f t="shared" si="29"/>
        <v>0</v>
      </c>
      <c r="P84" s="75">
        <f t="shared" si="29"/>
        <v>0</v>
      </c>
      <c r="Q84" s="75">
        <f t="shared" si="29"/>
        <v>0</v>
      </c>
      <c r="R84" s="75">
        <f t="shared" si="29"/>
        <v>0</v>
      </c>
      <c r="S84" s="75">
        <f t="shared" si="29"/>
        <v>0</v>
      </c>
      <c r="T84" s="75">
        <f t="shared" si="29"/>
        <v>0</v>
      </c>
      <c r="U84" s="75">
        <f t="shared" si="29"/>
        <v>0</v>
      </c>
      <c r="V84" s="75">
        <f t="shared" si="29"/>
        <v>0</v>
      </c>
      <c r="W84" s="75">
        <f t="shared" si="29"/>
        <v>0</v>
      </c>
      <c r="X84" s="75">
        <f t="shared" si="29"/>
        <v>0</v>
      </c>
      <c r="Y84" s="75">
        <f t="shared" si="29"/>
        <v>0</v>
      </c>
      <c r="Z84" s="75">
        <f t="shared" si="29"/>
        <v>0</v>
      </c>
      <c r="AA84" s="75">
        <f t="shared" si="29"/>
        <v>0</v>
      </c>
      <c r="AB84" s="75">
        <f t="shared" si="29"/>
        <v>0</v>
      </c>
      <c r="AC84" s="75">
        <f t="shared" si="29"/>
        <v>0</v>
      </c>
      <c r="AD84" s="75">
        <f t="shared" si="29"/>
        <v>0</v>
      </c>
      <c r="AE84" s="75">
        <f t="shared" si="29"/>
        <v>0</v>
      </c>
      <c r="AF84" s="75">
        <f t="shared" si="29"/>
        <v>0</v>
      </c>
      <c r="AG84" s="75">
        <f t="shared" si="29"/>
        <v>0</v>
      </c>
      <c r="AH84" s="75">
        <f t="shared" si="29"/>
        <v>0</v>
      </c>
      <c r="AI84" s="75">
        <f t="shared" si="29"/>
        <v>0</v>
      </c>
      <c r="AJ84" s="75">
        <f t="shared" si="29"/>
        <v>0</v>
      </c>
      <c r="AK84" s="75">
        <f t="shared" si="29"/>
        <v>0</v>
      </c>
      <c r="AL84" s="75">
        <f t="shared" si="29"/>
        <v>0</v>
      </c>
      <c r="AM84" s="75">
        <f t="shared" si="29"/>
        <v>0</v>
      </c>
      <c r="AN84" s="75">
        <f t="shared" ref="AN84" si="32">+AN33*AN$7</f>
        <v>0</v>
      </c>
      <c r="AO84" s="75">
        <f t="shared" si="23"/>
        <v>0</v>
      </c>
      <c r="AP84" s="75">
        <f t="shared" si="23"/>
        <v>0</v>
      </c>
      <c r="AQ84" s="75">
        <f t="shared" si="23"/>
        <v>0</v>
      </c>
      <c r="AR84" s="76">
        <f t="shared" si="6"/>
        <v>0</v>
      </c>
      <c r="AS84" s="76">
        <f>+AR84*'Machinery Operations'!AH43</f>
        <v>0</v>
      </c>
    </row>
    <row r="85" spans="1:45" ht="18.75" customHeight="1" x14ac:dyDescent="0.2">
      <c r="A85" s="109" t="str">
        <f>+'Machinery Operations'!A44</f>
        <v>Activity</v>
      </c>
      <c r="B85" s="109">
        <f>+'Machinery Operations'!B44</f>
        <v>0</v>
      </c>
      <c r="C85" s="109">
        <f>+'Machinery Operations'!C44</f>
        <v>0</v>
      </c>
      <c r="D85" s="75">
        <f t="shared" si="4"/>
        <v>0</v>
      </c>
      <c r="E85" s="75">
        <f t="shared" si="29"/>
        <v>0</v>
      </c>
      <c r="F85" s="75">
        <f t="shared" si="29"/>
        <v>0</v>
      </c>
      <c r="G85" s="75">
        <f t="shared" si="29"/>
        <v>0</v>
      </c>
      <c r="H85" s="75">
        <f t="shared" si="29"/>
        <v>0</v>
      </c>
      <c r="I85" s="75">
        <f t="shared" si="29"/>
        <v>0</v>
      </c>
      <c r="J85" s="75">
        <f t="shared" si="29"/>
        <v>0</v>
      </c>
      <c r="K85" s="75">
        <f t="shared" si="29"/>
        <v>0</v>
      </c>
      <c r="L85" s="75">
        <f t="shared" si="29"/>
        <v>0</v>
      </c>
      <c r="M85" s="75">
        <f t="shared" si="29"/>
        <v>0</v>
      </c>
      <c r="N85" s="75">
        <f t="shared" si="29"/>
        <v>0</v>
      </c>
      <c r="O85" s="75">
        <f t="shared" si="29"/>
        <v>0</v>
      </c>
      <c r="P85" s="75">
        <f t="shared" si="29"/>
        <v>0</v>
      </c>
      <c r="Q85" s="75">
        <f t="shared" si="29"/>
        <v>0</v>
      </c>
      <c r="R85" s="75">
        <f t="shared" si="29"/>
        <v>0</v>
      </c>
      <c r="S85" s="75">
        <f t="shared" si="29"/>
        <v>0</v>
      </c>
      <c r="T85" s="75">
        <f t="shared" si="29"/>
        <v>0</v>
      </c>
      <c r="U85" s="75">
        <f t="shared" si="29"/>
        <v>0</v>
      </c>
      <c r="V85" s="75">
        <f t="shared" si="29"/>
        <v>0</v>
      </c>
      <c r="W85" s="75">
        <f t="shared" si="29"/>
        <v>0</v>
      </c>
      <c r="X85" s="75">
        <f t="shared" si="29"/>
        <v>0</v>
      </c>
      <c r="Y85" s="75">
        <f t="shared" si="29"/>
        <v>0</v>
      </c>
      <c r="Z85" s="75">
        <f t="shared" si="29"/>
        <v>0</v>
      </c>
      <c r="AA85" s="75">
        <f t="shared" si="29"/>
        <v>0</v>
      </c>
      <c r="AB85" s="75">
        <f t="shared" si="29"/>
        <v>0</v>
      </c>
      <c r="AC85" s="75">
        <f t="shared" si="29"/>
        <v>0</v>
      </c>
      <c r="AD85" s="75">
        <f t="shared" si="29"/>
        <v>0</v>
      </c>
      <c r="AE85" s="75">
        <f t="shared" si="29"/>
        <v>0</v>
      </c>
      <c r="AF85" s="75">
        <f t="shared" si="29"/>
        <v>0</v>
      </c>
      <c r="AG85" s="75">
        <f t="shared" si="29"/>
        <v>0</v>
      </c>
      <c r="AH85" s="75">
        <f t="shared" si="29"/>
        <v>0</v>
      </c>
      <c r="AI85" s="75">
        <f t="shared" si="29"/>
        <v>0</v>
      </c>
      <c r="AJ85" s="75">
        <f t="shared" si="29"/>
        <v>0</v>
      </c>
      <c r="AK85" s="75">
        <f t="shared" si="29"/>
        <v>0</v>
      </c>
      <c r="AL85" s="75">
        <f t="shared" si="29"/>
        <v>0</v>
      </c>
      <c r="AM85" s="75">
        <f t="shared" si="29"/>
        <v>0</v>
      </c>
      <c r="AN85" s="75">
        <f t="shared" ref="AN85" si="33">+AN34*AN$7</f>
        <v>0</v>
      </c>
      <c r="AO85" s="75">
        <f t="shared" si="23"/>
        <v>0</v>
      </c>
      <c r="AP85" s="75">
        <f t="shared" si="23"/>
        <v>0</v>
      </c>
      <c r="AQ85" s="75">
        <f t="shared" si="23"/>
        <v>0</v>
      </c>
      <c r="AR85" s="76">
        <f t="shared" si="6"/>
        <v>0</v>
      </c>
      <c r="AS85" s="76">
        <f>+AR85*'Machinery Operations'!AH44</f>
        <v>0</v>
      </c>
    </row>
    <row r="86" spans="1:45" s="32" customFormat="1" ht="18.75" customHeight="1" x14ac:dyDescent="0.2">
      <c r="A86" s="109" t="str">
        <f>+'Machinery Operations'!A45</f>
        <v>Activity</v>
      </c>
      <c r="B86" s="109">
        <f>+'Machinery Operations'!B45</f>
        <v>0</v>
      </c>
      <c r="C86" s="109">
        <f>+'Machinery Operations'!C45</f>
        <v>0</v>
      </c>
      <c r="D86" s="75">
        <f t="shared" si="4"/>
        <v>0</v>
      </c>
      <c r="E86" s="75">
        <f t="shared" si="29"/>
        <v>0</v>
      </c>
      <c r="F86" s="75">
        <f t="shared" si="29"/>
        <v>0</v>
      </c>
      <c r="G86" s="75">
        <f t="shared" si="29"/>
        <v>0</v>
      </c>
      <c r="H86" s="75">
        <f t="shared" si="29"/>
        <v>0</v>
      </c>
      <c r="I86" s="75">
        <f t="shared" si="29"/>
        <v>0</v>
      </c>
      <c r="J86" s="75">
        <f t="shared" si="29"/>
        <v>0</v>
      </c>
      <c r="K86" s="75">
        <f t="shared" si="29"/>
        <v>0</v>
      </c>
      <c r="L86" s="75">
        <f t="shared" si="29"/>
        <v>0</v>
      </c>
      <c r="M86" s="75">
        <f t="shared" si="29"/>
        <v>0</v>
      </c>
      <c r="N86" s="75">
        <f t="shared" si="29"/>
        <v>0</v>
      </c>
      <c r="O86" s="75">
        <f t="shared" si="29"/>
        <v>0</v>
      </c>
      <c r="P86" s="75">
        <f t="shared" si="29"/>
        <v>0</v>
      </c>
      <c r="Q86" s="75">
        <f t="shared" si="29"/>
        <v>0</v>
      </c>
      <c r="R86" s="75">
        <f t="shared" si="29"/>
        <v>0</v>
      </c>
      <c r="S86" s="75">
        <f t="shared" si="29"/>
        <v>0</v>
      </c>
      <c r="T86" s="75">
        <f t="shared" si="29"/>
        <v>0</v>
      </c>
      <c r="U86" s="75">
        <f t="shared" si="29"/>
        <v>0</v>
      </c>
      <c r="V86" s="75">
        <f t="shared" si="29"/>
        <v>0</v>
      </c>
      <c r="W86" s="75">
        <f t="shared" si="29"/>
        <v>0</v>
      </c>
      <c r="X86" s="75">
        <f t="shared" si="29"/>
        <v>0</v>
      </c>
      <c r="Y86" s="75">
        <f t="shared" si="29"/>
        <v>0</v>
      </c>
      <c r="Z86" s="75">
        <f t="shared" si="29"/>
        <v>0</v>
      </c>
      <c r="AA86" s="75">
        <f t="shared" si="29"/>
        <v>0</v>
      </c>
      <c r="AB86" s="75">
        <f t="shared" si="29"/>
        <v>0</v>
      </c>
      <c r="AC86" s="75">
        <f t="shared" si="29"/>
        <v>0</v>
      </c>
      <c r="AD86" s="75">
        <f t="shared" si="29"/>
        <v>0</v>
      </c>
      <c r="AE86" s="75">
        <f t="shared" si="29"/>
        <v>0</v>
      </c>
      <c r="AF86" s="75">
        <f t="shared" si="29"/>
        <v>0</v>
      </c>
      <c r="AG86" s="75">
        <f t="shared" si="29"/>
        <v>0</v>
      </c>
      <c r="AH86" s="75">
        <f t="shared" si="29"/>
        <v>0</v>
      </c>
      <c r="AI86" s="75">
        <f t="shared" si="29"/>
        <v>0</v>
      </c>
      <c r="AJ86" s="75">
        <f t="shared" si="29"/>
        <v>0</v>
      </c>
      <c r="AK86" s="75">
        <f t="shared" si="29"/>
        <v>0</v>
      </c>
      <c r="AL86" s="75">
        <f t="shared" si="29"/>
        <v>0</v>
      </c>
      <c r="AM86" s="75">
        <f t="shared" si="29"/>
        <v>0</v>
      </c>
      <c r="AN86" s="75">
        <f t="shared" ref="AN86" si="34">+AN35*AN$7</f>
        <v>0</v>
      </c>
      <c r="AO86" s="75">
        <f t="shared" si="23"/>
        <v>0</v>
      </c>
      <c r="AP86" s="75">
        <f t="shared" si="23"/>
        <v>0</v>
      </c>
      <c r="AQ86" s="75">
        <f t="shared" si="23"/>
        <v>0</v>
      </c>
      <c r="AR86" s="76">
        <f t="shared" si="6"/>
        <v>0</v>
      </c>
      <c r="AS86" s="76">
        <f>+AR86*'Machinery Operations'!AH45</f>
        <v>0</v>
      </c>
    </row>
    <row r="87" spans="1:45" ht="18.75" customHeight="1" x14ac:dyDescent="0.2">
      <c r="A87" s="109" t="str">
        <f>+'Machinery Operations'!A46</f>
        <v>Activity</v>
      </c>
      <c r="B87" s="109">
        <f>+'Machinery Operations'!B46</f>
        <v>0</v>
      </c>
      <c r="C87" s="109">
        <f>+'Machinery Operations'!C46</f>
        <v>0</v>
      </c>
      <c r="D87" s="75">
        <f t="shared" si="4"/>
        <v>0</v>
      </c>
      <c r="E87" s="75">
        <f t="shared" si="29"/>
        <v>0</v>
      </c>
      <c r="F87" s="75">
        <f t="shared" si="29"/>
        <v>0</v>
      </c>
      <c r="G87" s="75">
        <f t="shared" si="29"/>
        <v>0</v>
      </c>
      <c r="H87" s="75">
        <f t="shared" si="29"/>
        <v>0</v>
      </c>
      <c r="I87" s="75">
        <f t="shared" si="29"/>
        <v>0</v>
      </c>
      <c r="J87" s="75">
        <f t="shared" si="29"/>
        <v>0</v>
      </c>
      <c r="K87" s="75">
        <f t="shared" si="29"/>
        <v>0</v>
      </c>
      <c r="L87" s="75">
        <f t="shared" si="29"/>
        <v>0</v>
      </c>
      <c r="M87" s="75">
        <f t="shared" si="29"/>
        <v>0</v>
      </c>
      <c r="N87" s="75">
        <f t="shared" si="29"/>
        <v>0</v>
      </c>
      <c r="O87" s="75">
        <f t="shared" si="29"/>
        <v>0</v>
      </c>
      <c r="P87" s="75">
        <f t="shared" si="29"/>
        <v>0</v>
      </c>
      <c r="Q87" s="75">
        <f t="shared" si="29"/>
        <v>0</v>
      </c>
      <c r="R87" s="75">
        <f t="shared" si="29"/>
        <v>0</v>
      </c>
      <c r="S87" s="75">
        <f t="shared" si="29"/>
        <v>0</v>
      </c>
      <c r="T87" s="75">
        <f t="shared" si="29"/>
        <v>0</v>
      </c>
      <c r="U87" s="75">
        <f t="shared" si="29"/>
        <v>0</v>
      </c>
      <c r="V87" s="75">
        <f t="shared" si="29"/>
        <v>0</v>
      </c>
      <c r="W87" s="75">
        <f t="shared" si="29"/>
        <v>0</v>
      </c>
      <c r="X87" s="75">
        <f t="shared" si="29"/>
        <v>0</v>
      </c>
      <c r="Y87" s="75">
        <f t="shared" si="29"/>
        <v>0</v>
      </c>
      <c r="Z87" s="75">
        <f t="shared" si="29"/>
        <v>0</v>
      </c>
      <c r="AA87" s="75">
        <f t="shared" si="29"/>
        <v>0</v>
      </c>
      <c r="AB87" s="75">
        <f t="shared" si="29"/>
        <v>0</v>
      </c>
      <c r="AC87" s="75">
        <f t="shared" si="29"/>
        <v>0</v>
      </c>
      <c r="AD87" s="75">
        <f t="shared" si="29"/>
        <v>0</v>
      </c>
      <c r="AE87" s="75">
        <f t="shared" si="29"/>
        <v>0</v>
      </c>
      <c r="AF87" s="75">
        <f t="shared" si="29"/>
        <v>0</v>
      </c>
      <c r="AG87" s="75">
        <f t="shared" si="29"/>
        <v>0</v>
      </c>
      <c r="AH87" s="75">
        <f t="shared" si="29"/>
        <v>0</v>
      </c>
      <c r="AI87" s="75">
        <f t="shared" si="29"/>
        <v>0</v>
      </c>
      <c r="AJ87" s="75">
        <f t="shared" si="29"/>
        <v>0</v>
      </c>
      <c r="AK87" s="75">
        <f t="shared" si="29"/>
        <v>0</v>
      </c>
      <c r="AL87" s="75">
        <f t="shared" si="29"/>
        <v>0</v>
      </c>
      <c r="AM87" s="75">
        <f t="shared" si="29"/>
        <v>0</v>
      </c>
      <c r="AN87" s="75">
        <f t="shared" ref="AN87" si="35">+AN36*AN$7</f>
        <v>0</v>
      </c>
      <c r="AO87" s="75">
        <f t="shared" si="23"/>
        <v>0</v>
      </c>
      <c r="AP87" s="75">
        <f t="shared" si="23"/>
        <v>0</v>
      </c>
      <c r="AQ87" s="75">
        <f t="shared" si="23"/>
        <v>0</v>
      </c>
      <c r="AR87" s="76">
        <f t="shared" si="6"/>
        <v>0</v>
      </c>
      <c r="AS87" s="76">
        <f>+AR87*'Machinery Operations'!AH46</f>
        <v>0</v>
      </c>
    </row>
    <row r="88" spans="1:45" ht="18.75" customHeight="1" x14ac:dyDescent="0.2">
      <c r="A88" s="109" t="str">
        <f>+'Machinery Operations'!A47</f>
        <v>Activity</v>
      </c>
      <c r="B88" s="109">
        <f>+'Machinery Operations'!B47</f>
        <v>0</v>
      </c>
      <c r="C88" s="109">
        <f>+'Machinery Operations'!C47</f>
        <v>0</v>
      </c>
      <c r="D88" s="75">
        <f t="shared" si="4"/>
        <v>0</v>
      </c>
      <c r="E88" s="75">
        <f t="shared" si="29"/>
        <v>0</v>
      </c>
      <c r="F88" s="75">
        <f t="shared" si="29"/>
        <v>0</v>
      </c>
      <c r="G88" s="75">
        <f t="shared" si="29"/>
        <v>0</v>
      </c>
      <c r="H88" s="75">
        <f t="shared" si="29"/>
        <v>0</v>
      </c>
      <c r="I88" s="75">
        <f t="shared" si="29"/>
        <v>0</v>
      </c>
      <c r="J88" s="75">
        <f t="shared" si="29"/>
        <v>0</v>
      </c>
      <c r="K88" s="75">
        <f t="shared" si="29"/>
        <v>0</v>
      </c>
      <c r="L88" s="75">
        <f t="shared" si="29"/>
        <v>0</v>
      </c>
      <c r="M88" s="75">
        <f t="shared" si="29"/>
        <v>0</v>
      </c>
      <c r="N88" s="75">
        <f t="shared" si="29"/>
        <v>0</v>
      </c>
      <c r="O88" s="75">
        <f t="shared" si="29"/>
        <v>0</v>
      </c>
      <c r="P88" s="75">
        <f t="shared" si="29"/>
        <v>0</v>
      </c>
      <c r="Q88" s="75">
        <f t="shared" si="29"/>
        <v>0</v>
      </c>
      <c r="R88" s="75">
        <f t="shared" si="29"/>
        <v>0</v>
      </c>
      <c r="S88" s="75">
        <f t="shared" si="29"/>
        <v>0</v>
      </c>
      <c r="T88" s="75">
        <f t="shared" si="29"/>
        <v>0</v>
      </c>
      <c r="U88" s="75">
        <f t="shared" si="29"/>
        <v>0</v>
      </c>
      <c r="V88" s="75">
        <f t="shared" si="29"/>
        <v>0</v>
      </c>
      <c r="W88" s="75">
        <f t="shared" si="29"/>
        <v>0</v>
      </c>
      <c r="X88" s="75">
        <f t="shared" si="29"/>
        <v>0</v>
      </c>
      <c r="Y88" s="75">
        <f t="shared" si="29"/>
        <v>0</v>
      </c>
      <c r="Z88" s="75">
        <f t="shared" si="29"/>
        <v>0</v>
      </c>
      <c r="AA88" s="75">
        <f t="shared" si="29"/>
        <v>0</v>
      </c>
      <c r="AB88" s="75">
        <f t="shared" si="29"/>
        <v>0</v>
      </c>
      <c r="AC88" s="75">
        <f t="shared" si="29"/>
        <v>0</v>
      </c>
      <c r="AD88" s="75">
        <f t="shared" si="29"/>
        <v>0</v>
      </c>
      <c r="AE88" s="75">
        <f t="shared" si="29"/>
        <v>0</v>
      </c>
      <c r="AF88" s="75">
        <f t="shared" si="29"/>
        <v>0</v>
      </c>
      <c r="AG88" s="75">
        <f t="shared" si="29"/>
        <v>0</v>
      </c>
      <c r="AH88" s="75">
        <f t="shared" si="29"/>
        <v>0</v>
      </c>
      <c r="AI88" s="75">
        <f t="shared" si="29"/>
        <v>0</v>
      </c>
      <c r="AJ88" s="75">
        <f t="shared" si="29"/>
        <v>0</v>
      </c>
      <c r="AK88" s="75">
        <f t="shared" si="29"/>
        <v>0</v>
      </c>
      <c r="AL88" s="75">
        <f t="shared" si="29"/>
        <v>0</v>
      </c>
      <c r="AM88" s="75">
        <f t="shared" si="29"/>
        <v>0</v>
      </c>
      <c r="AN88" s="75">
        <f t="shared" ref="AN88" si="36">+AN37*AN$7</f>
        <v>0</v>
      </c>
      <c r="AO88" s="75">
        <f t="shared" si="23"/>
        <v>0</v>
      </c>
      <c r="AP88" s="75">
        <f t="shared" si="23"/>
        <v>0</v>
      </c>
      <c r="AQ88" s="75">
        <f t="shared" si="23"/>
        <v>0</v>
      </c>
      <c r="AR88" s="76">
        <f t="shared" si="6"/>
        <v>0</v>
      </c>
      <c r="AS88" s="76">
        <f>+AR88*'Machinery Operations'!AH47</f>
        <v>0</v>
      </c>
    </row>
    <row r="89" spans="1:45" ht="18.75" customHeight="1" x14ac:dyDescent="0.2">
      <c r="A89" s="109" t="str">
        <f>+'Machinery Operations'!A48</f>
        <v>Activity</v>
      </c>
      <c r="B89" s="109">
        <f>+'Machinery Operations'!B48</f>
        <v>0</v>
      </c>
      <c r="C89" s="109">
        <f>+'Machinery Operations'!C48</f>
        <v>0</v>
      </c>
      <c r="D89" s="75">
        <f t="shared" si="4"/>
        <v>0</v>
      </c>
      <c r="E89" s="75">
        <f t="shared" si="29"/>
        <v>0</v>
      </c>
      <c r="F89" s="75">
        <f t="shared" si="29"/>
        <v>0</v>
      </c>
      <c r="G89" s="75">
        <f t="shared" si="29"/>
        <v>0</v>
      </c>
      <c r="H89" s="75">
        <f t="shared" si="29"/>
        <v>0</v>
      </c>
      <c r="I89" s="75">
        <f t="shared" si="29"/>
        <v>0</v>
      </c>
      <c r="J89" s="75">
        <f t="shared" si="29"/>
        <v>0</v>
      </c>
      <c r="K89" s="75">
        <f t="shared" si="29"/>
        <v>0</v>
      </c>
      <c r="L89" s="75">
        <f t="shared" si="29"/>
        <v>0</v>
      </c>
      <c r="M89" s="75">
        <f t="shared" si="29"/>
        <v>0</v>
      </c>
      <c r="N89" s="75">
        <f t="shared" si="29"/>
        <v>0</v>
      </c>
      <c r="O89" s="75">
        <f t="shared" si="29"/>
        <v>0</v>
      </c>
      <c r="P89" s="75">
        <f t="shared" si="29"/>
        <v>0</v>
      </c>
      <c r="Q89" s="75">
        <f t="shared" si="29"/>
        <v>0</v>
      </c>
      <c r="R89" s="75">
        <f t="shared" si="29"/>
        <v>0</v>
      </c>
      <c r="S89" s="75">
        <f t="shared" si="29"/>
        <v>0</v>
      </c>
      <c r="T89" s="75">
        <f t="shared" si="29"/>
        <v>0</v>
      </c>
      <c r="U89" s="75">
        <f t="shared" si="29"/>
        <v>0</v>
      </c>
      <c r="V89" s="75">
        <f t="shared" si="29"/>
        <v>0</v>
      </c>
      <c r="W89" s="75">
        <f t="shared" si="29"/>
        <v>0</v>
      </c>
      <c r="X89" s="75">
        <f t="shared" si="29"/>
        <v>0</v>
      </c>
      <c r="Y89" s="75">
        <f t="shared" ref="E89:AM96" si="37">+Y38*Y$7</f>
        <v>0</v>
      </c>
      <c r="Z89" s="75">
        <f t="shared" si="37"/>
        <v>0</v>
      </c>
      <c r="AA89" s="75">
        <f t="shared" si="37"/>
        <v>0</v>
      </c>
      <c r="AB89" s="75">
        <f t="shared" si="37"/>
        <v>0</v>
      </c>
      <c r="AC89" s="75">
        <f t="shared" si="37"/>
        <v>0</v>
      </c>
      <c r="AD89" s="75">
        <f t="shared" si="37"/>
        <v>0</v>
      </c>
      <c r="AE89" s="75">
        <f t="shared" si="37"/>
        <v>0</v>
      </c>
      <c r="AF89" s="75">
        <f t="shared" si="37"/>
        <v>0</v>
      </c>
      <c r="AG89" s="75">
        <f t="shared" si="37"/>
        <v>0</v>
      </c>
      <c r="AH89" s="75">
        <f t="shared" si="37"/>
        <v>0</v>
      </c>
      <c r="AI89" s="75">
        <f t="shared" si="37"/>
        <v>0</v>
      </c>
      <c r="AJ89" s="75">
        <f t="shared" si="37"/>
        <v>0</v>
      </c>
      <c r="AK89" s="75">
        <f t="shared" si="37"/>
        <v>0</v>
      </c>
      <c r="AL89" s="75">
        <f t="shared" si="37"/>
        <v>0</v>
      </c>
      <c r="AM89" s="75">
        <f t="shared" si="37"/>
        <v>0</v>
      </c>
      <c r="AN89" s="75">
        <f t="shared" ref="AN89" si="38">+AN38*AN$7</f>
        <v>0</v>
      </c>
      <c r="AO89" s="75">
        <f t="shared" si="23"/>
        <v>0</v>
      </c>
      <c r="AP89" s="75">
        <f t="shared" si="23"/>
        <v>0</v>
      </c>
      <c r="AQ89" s="75">
        <f t="shared" si="23"/>
        <v>0</v>
      </c>
      <c r="AR89" s="76">
        <f t="shared" si="6"/>
        <v>0</v>
      </c>
      <c r="AS89" s="76">
        <f>+AR89*'Machinery Operations'!AH48</f>
        <v>0</v>
      </c>
    </row>
    <row r="90" spans="1:45" ht="18.75" customHeight="1" x14ac:dyDescent="0.2">
      <c r="A90" s="109" t="str">
        <f>+'Machinery Operations'!A49</f>
        <v>Activity</v>
      </c>
      <c r="B90" s="109">
        <f>+'Machinery Operations'!B49</f>
        <v>0</v>
      </c>
      <c r="C90" s="109">
        <f>+'Machinery Operations'!C49</f>
        <v>0</v>
      </c>
      <c r="D90" s="75">
        <f t="shared" si="4"/>
        <v>0</v>
      </c>
      <c r="E90" s="75">
        <f t="shared" si="37"/>
        <v>0</v>
      </c>
      <c r="F90" s="75">
        <f t="shared" si="37"/>
        <v>0</v>
      </c>
      <c r="G90" s="75">
        <f t="shared" si="37"/>
        <v>0</v>
      </c>
      <c r="H90" s="75">
        <f t="shared" si="37"/>
        <v>0</v>
      </c>
      <c r="I90" s="75">
        <f t="shared" si="37"/>
        <v>0</v>
      </c>
      <c r="J90" s="75">
        <f t="shared" si="37"/>
        <v>0</v>
      </c>
      <c r="K90" s="75">
        <f t="shared" si="37"/>
        <v>0</v>
      </c>
      <c r="L90" s="75">
        <f t="shared" si="37"/>
        <v>0</v>
      </c>
      <c r="M90" s="75">
        <f t="shared" si="37"/>
        <v>0</v>
      </c>
      <c r="N90" s="75">
        <f t="shared" si="37"/>
        <v>0</v>
      </c>
      <c r="O90" s="75">
        <f t="shared" si="37"/>
        <v>0</v>
      </c>
      <c r="P90" s="75">
        <f t="shared" si="37"/>
        <v>0</v>
      </c>
      <c r="Q90" s="75">
        <f t="shared" si="37"/>
        <v>0</v>
      </c>
      <c r="R90" s="75">
        <f t="shared" si="37"/>
        <v>0</v>
      </c>
      <c r="S90" s="75">
        <f t="shared" si="37"/>
        <v>0</v>
      </c>
      <c r="T90" s="75">
        <f t="shared" si="37"/>
        <v>0</v>
      </c>
      <c r="U90" s="75">
        <f t="shared" si="37"/>
        <v>0</v>
      </c>
      <c r="V90" s="75">
        <f t="shared" si="37"/>
        <v>0</v>
      </c>
      <c r="W90" s="75">
        <f t="shared" si="37"/>
        <v>0</v>
      </c>
      <c r="X90" s="75">
        <f t="shared" si="37"/>
        <v>0</v>
      </c>
      <c r="Y90" s="75">
        <f t="shared" si="37"/>
        <v>0</v>
      </c>
      <c r="Z90" s="75">
        <f t="shared" si="37"/>
        <v>0</v>
      </c>
      <c r="AA90" s="75">
        <f t="shared" si="37"/>
        <v>0</v>
      </c>
      <c r="AB90" s="75">
        <f t="shared" si="37"/>
        <v>0</v>
      </c>
      <c r="AC90" s="75">
        <f t="shared" si="37"/>
        <v>0</v>
      </c>
      <c r="AD90" s="75">
        <f t="shared" si="37"/>
        <v>0</v>
      </c>
      <c r="AE90" s="75">
        <f t="shared" si="37"/>
        <v>0</v>
      </c>
      <c r="AF90" s="75">
        <f t="shared" si="37"/>
        <v>0</v>
      </c>
      <c r="AG90" s="75">
        <f t="shared" si="37"/>
        <v>0</v>
      </c>
      <c r="AH90" s="75">
        <f t="shared" si="37"/>
        <v>0</v>
      </c>
      <c r="AI90" s="75">
        <f t="shared" si="37"/>
        <v>0</v>
      </c>
      <c r="AJ90" s="75">
        <f t="shared" si="37"/>
        <v>0</v>
      </c>
      <c r="AK90" s="75">
        <f t="shared" si="37"/>
        <v>0</v>
      </c>
      <c r="AL90" s="75">
        <f t="shared" si="37"/>
        <v>0</v>
      </c>
      <c r="AM90" s="75">
        <f t="shared" si="37"/>
        <v>0</v>
      </c>
      <c r="AN90" s="75">
        <f t="shared" ref="AN90" si="39">+AN39*AN$7</f>
        <v>0</v>
      </c>
      <c r="AO90" s="75">
        <f t="shared" si="23"/>
        <v>0</v>
      </c>
      <c r="AP90" s="75">
        <f t="shared" si="23"/>
        <v>0</v>
      </c>
      <c r="AQ90" s="75">
        <f t="shared" si="23"/>
        <v>0</v>
      </c>
      <c r="AR90" s="76">
        <f t="shared" si="6"/>
        <v>0</v>
      </c>
      <c r="AS90" s="76">
        <f>+AR90*'Machinery Operations'!AH49</f>
        <v>0</v>
      </c>
    </row>
    <row r="91" spans="1:45" ht="18.75" customHeight="1" x14ac:dyDescent="0.2">
      <c r="A91" s="109" t="str">
        <f>+'Machinery Operations'!A50</f>
        <v>Activity</v>
      </c>
      <c r="B91" s="109">
        <f>+'Machinery Operations'!B50</f>
        <v>0</v>
      </c>
      <c r="C91" s="109">
        <f>+'Machinery Operations'!C50</f>
        <v>0</v>
      </c>
      <c r="D91" s="75">
        <f t="shared" si="4"/>
        <v>0</v>
      </c>
      <c r="E91" s="75">
        <f t="shared" si="37"/>
        <v>0</v>
      </c>
      <c r="F91" s="75">
        <f t="shared" si="37"/>
        <v>0</v>
      </c>
      <c r="G91" s="75">
        <f t="shared" si="37"/>
        <v>0</v>
      </c>
      <c r="H91" s="75">
        <f t="shared" si="37"/>
        <v>0</v>
      </c>
      <c r="I91" s="75">
        <f t="shared" si="37"/>
        <v>0</v>
      </c>
      <c r="J91" s="75">
        <f t="shared" si="37"/>
        <v>0</v>
      </c>
      <c r="K91" s="75">
        <f t="shared" si="37"/>
        <v>0</v>
      </c>
      <c r="L91" s="75">
        <f t="shared" si="37"/>
        <v>0</v>
      </c>
      <c r="M91" s="75">
        <f t="shared" si="37"/>
        <v>0</v>
      </c>
      <c r="N91" s="75">
        <f t="shared" si="37"/>
        <v>0</v>
      </c>
      <c r="O91" s="75">
        <f t="shared" si="37"/>
        <v>0</v>
      </c>
      <c r="P91" s="75">
        <f t="shared" si="37"/>
        <v>0</v>
      </c>
      <c r="Q91" s="75">
        <f t="shared" si="37"/>
        <v>0</v>
      </c>
      <c r="R91" s="75">
        <f t="shared" si="37"/>
        <v>0</v>
      </c>
      <c r="S91" s="75">
        <f t="shared" si="37"/>
        <v>0</v>
      </c>
      <c r="T91" s="75">
        <f t="shared" si="37"/>
        <v>0</v>
      </c>
      <c r="U91" s="75">
        <f t="shared" si="37"/>
        <v>0</v>
      </c>
      <c r="V91" s="75">
        <f t="shared" si="37"/>
        <v>0</v>
      </c>
      <c r="W91" s="75">
        <f t="shared" si="37"/>
        <v>0</v>
      </c>
      <c r="X91" s="75">
        <f t="shared" si="37"/>
        <v>0</v>
      </c>
      <c r="Y91" s="75">
        <f t="shared" si="37"/>
        <v>0</v>
      </c>
      <c r="Z91" s="75">
        <f t="shared" si="37"/>
        <v>0</v>
      </c>
      <c r="AA91" s="75">
        <f t="shared" si="37"/>
        <v>0</v>
      </c>
      <c r="AB91" s="75">
        <f t="shared" si="37"/>
        <v>0</v>
      </c>
      <c r="AC91" s="75">
        <f t="shared" si="37"/>
        <v>0</v>
      </c>
      <c r="AD91" s="75">
        <f t="shared" si="37"/>
        <v>0</v>
      </c>
      <c r="AE91" s="75">
        <f t="shared" si="37"/>
        <v>0</v>
      </c>
      <c r="AF91" s="75">
        <f t="shared" si="37"/>
        <v>0</v>
      </c>
      <c r="AG91" s="75">
        <f t="shared" si="37"/>
        <v>0</v>
      </c>
      <c r="AH91" s="75">
        <f t="shared" si="37"/>
        <v>0</v>
      </c>
      <c r="AI91" s="75">
        <f t="shared" si="37"/>
        <v>0</v>
      </c>
      <c r="AJ91" s="75">
        <f t="shared" si="37"/>
        <v>0</v>
      </c>
      <c r="AK91" s="75">
        <f t="shared" si="37"/>
        <v>0</v>
      </c>
      <c r="AL91" s="75">
        <f t="shared" si="37"/>
        <v>0</v>
      </c>
      <c r="AM91" s="75">
        <f t="shared" si="37"/>
        <v>0</v>
      </c>
      <c r="AN91" s="75">
        <f t="shared" ref="AN91" si="40">+AN40*AN$7</f>
        <v>0</v>
      </c>
      <c r="AO91" s="75">
        <f t="shared" si="23"/>
        <v>0</v>
      </c>
      <c r="AP91" s="75">
        <f t="shared" si="23"/>
        <v>0</v>
      </c>
      <c r="AQ91" s="75">
        <f t="shared" si="23"/>
        <v>0</v>
      </c>
      <c r="AR91" s="76">
        <f t="shared" si="6"/>
        <v>0</v>
      </c>
      <c r="AS91" s="76">
        <f>+AR91*'Machinery Operations'!AH50</f>
        <v>0</v>
      </c>
    </row>
    <row r="92" spans="1:45" ht="18.75" customHeight="1" x14ac:dyDescent="0.2">
      <c r="A92" s="109" t="str">
        <f>+'Machinery Operations'!A51</f>
        <v>Activity</v>
      </c>
      <c r="B92" s="109">
        <f>+'Machinery Operations'!B51</f>
        <v>0</v>
      </c>
      <c r="C92" s="109">
        <f>+'Machinery Operations'!C51</f>
        <v>0</v>
      </c>
      <c r="D92" s="75">
        <f t="shared" si="4"/>
        <v>0</v>
      </c>
      <c r="E92" s="75">
        <f t="shared" si="37"/>
        <v>0</v>
      </c>
      <c r="F92" s="75">
        <f t="shared" si="37"/>
        <v>0</v>
      </c>
      <c r="G92" s="75">
        <f t="shared" si="37"/>
        <v>0</v>
      </c>
      <c r="H92" s="75">
        <f t="shared" si="37"/>
        <v>0</v>
      </c>
      <c r="I92" s="75">
        <f t="shared" si="37"/>
        <v>0</v>
      </c>
      <c r="J92" s="75">
        <f t="shared" si="37"/>
        <v>0</v>
      </c>
      <c r="K92" s="75">
        <f t="shared" si="37"/>
        <v>0</v>
      </c>
      <c r="L92" s="75">
        <f t="shared" si="37"/>
        <v>0</v>
      </c>
      <c r="M92" s="75">
        <f t="shared" si="37"/>
        <v>0</v>
      </c>
      <c r="N92" s="75">
        <f t="shared" si="37"/>
        <v>0</v>
      </c>
      <c r="O92" s="75">
        <f t="shared" si="37"/>
        <v>0</v>
      </c>
      <c r="P92" s="75">
        <f t="shared" si="37"/>
        <v>0</v>
      </c>
      <c r="Q92" s="75">
        <f t="shared" si="37"/>
        <v>0</v>
      </c>
      <c r="R92" s="75">
        <f t="shared" si="37"/>
        <v>0</v>
      </c>
      <c r="S92" s="75">
        <f t="shared" si="37"/>
        <v>0</v>
      </c>
      <c r="T92" s="75">
        <f t="shared" si="37"/>
        <v>0</v>
      </c>
      <c r="U92" s="75">
        <f t="shared" si="37"/>
        <v>0</v>
      </c>
      <c r="V92" s="75">
        <f t="shared" si="37"/>
        <v>0</v>
      </c>
      <c r="W92" s="75">
        <f t="shared" si="37"/>
        <v>0</v>
      </c>
      <c r="X92" s="75">
        <f t="shared" si="37"/>
        <v>0</v>
      </c>
      <c r="Y92" s="75">
        <f t="shared" si="37"/>
        <v>0</v>
      </c>
      <c r="Z92" s="75">
        <f t="shared" si="37"/>
        <v>0</v>
      </c>
      <c r="AA92" s="75">
        <f t="shared" si="37"/>
        <v>0</v>
      </c>
      <c r="AB92" s="75">
        <f t="shared" si="37"/>
        <v>0</v>
      </c>
      <c r="AC92" s="75">
        <f t="shared" si="37"/>
        <v>0</v>
      </c>
      <c r="AD92" s="75">
        <f t="shared" si="37"/>
        <v>0</v>
      </c>
      <c r="AE92" s="75">
        <f t="shared" si="37"/>
        <v>0</v>
      </c>
      <c r="AF92" s="75">
        <f t="shared" si="37"/>
        <v>0</v>
      </c>
      <c r="AG92" s="75">
        <f t="shared" si="37"/>
        <v>0</v>
      </c>
      <c r="AH92" s="75">
        <f t="shared" si="37"/>
        <v>0</v>
      </c>
      <c r="AI92" s="75">
        <f t="shared" si="37"/>
        <v>0</v>
      </c>
      <c r="AJ92" s="75">
        <f t="shared" si="37"/>
        <v>0</v>
      </c>
      <c r="AK92" s="75">
        <f t="shared" si="37"/>
        <v>0</v>
      </c>
      <c r="AL92" s="75">
        <f t="shared" si="37"/>
        <v>0</v>
      </c>
      <c r="AM92" s="75">
        <f t="shared" si="37"/>
        <v>0</v>
      </c>
      <c r="AN92" s="75">
        <f t="shared" ref="AN92:AQ96" si="41">+AN41*AN$7</f>
        <v>0</v>
      </c>
      <c r="AO92" s="75">
        <f t="shared" si="41"/>
        <v>0</v>
      </c>
      <c r="AP92" s="75">
        <f t="shared" si="41"/>
        <v>0</v>
      </c>
      <c r="AQ92" s="75">
        <f t="shared" si="41"/>
        <v>0</v>
      </c>
      <c r="AR92" s="76">
        <f t="shared" si="6"/>
        <v>0</v>
      </c>
      <c r="AS92" s="76">
        <f>+AR92*'Machinery Operations'!AH51</f>
        <v>0</v>
      </c>
    </row>
    <row r="93" spans="1:45" ht="18.75" customHeight="1" x14ac:dyDescent="0.2">
      <c r="A93" s="109" t="str">
        <f>+'Machinery Operations'!A52</f>
        <v>Activity</v>
      </c>
      <c r="B93" s="109">
        <f>+'Machinery Operations'!B52</f>
        <v>0</v>
      </c>
      <c r="C93" s="109">
        <f>+'Machinery Operations'!C52</f>
        <v>0</v>
      </c>
      <c r="D93" s="75">
        <f t="shared" si="4"/>
        <v>0</v>
      </c>
      <c r="E93" s="75">
        <f t="shared" si="37"/>
        <v>0</v>
      </c>
      <c r="F93" s="75">
        <f t="shared" si="37"/>
        <v>0</v>
      </c>
      <c r="G93" s="75">
        <f t="shared" si="37"/>
        <v>0</v>
      </c>
      <c r="H93" s="75">
        <f t="shared" si="37"/>
        <v>0</v>
      </c>
      <c r="I93" s="75">
        <f t="shared" si="37"/>
        <v>0</v>
      </c>
      <c r="J93" s="75">
        <f t="shared" si="37"/>
        <v>0</v>
      </c>
      <c r="K93" s="75">
        <f t="shared" si="37"/>
        <v>0</v>
      </c>
      <c r="L93" s="75">
        <f t="shared" si="37"/>
        <v>0</v>
      </c>
      <c r="M93" s="75">
        <f t="shared" si="37"/>
        <v>0</v>
      </c>
      <c r="N93" s="75">
        <f t="shared" si="37"/>
        <v>0</v>
      </c>
      <c r="O93" s="75">
        <f t="shared" si="37"/>
        <v>0</v>
      </c>
      <c r="P93" s="75">
        <f t="shared" si="37"/>
        <v>0</v>
      </c>
      <c r="Q93" s="75">
        <f t="shared" si="37"/>
        <v>0</v>
      </c>
      <c r="R93" s="75">
        <f t="shared" si="37"/>
        <v>0</v>
      </c>
      <c r="S93" s="75">
        <f t="shared" si="37"/>
        <v>0</v>
      </c>
      <c r="T93" s="75">
        <f t="shared" si="37"/>
        <v>0</v>
      </c>
      <c r="U93" s="75">
        <f t="shared" si="37"/>
        <v>0</v>
      </c>
      <c r="V93" s="75">
        <f t="shared" si="37"/>
        <v>0</v>
      </c>
      <c r="W93" s="75">
        <f t="shared" si="37"/>
        <v>0</v>
      </c>
      <c r="X93" s="75">
        <f t="shared" si="37"/>
        <v>0</v>
      </c>
      <c r="Y93" s="75">
        <f t="shared" si="37"/>
        <v>0</v>
      </c>
      <c r="Z93" s="75">
        <f t="shared" si="37"/>
        <v>0</v>
      </c>
      <c r="AA93" s="75">
        <f t="shared" si="37"/>
        <v>0</v>
      </c>
      <c r="AB93" s="75">
        <f t="shared" si="37"/>
        <v>0</v>
      </c>
      <c r="AC93" s="75">
        <f t="shared" si="37"/>
        <v>0</v>
      </c>
      <c r="AD93" s="75">
        <f t="shared" si="37"/>
        <v>0</v>
      </c>
      <c r="AE93" s="75">
        <f t="shared" si="37"/>
        <v>0</v>
      </c>
      <c r="AF93" s="75">
        <f t="shared" si="37"/>
        <v>0</v>
      </c>
      <c r="AG93" s="75">
        <f t="shared" si="37"/>
        <v>0</v>
      </c>
      <c r="AH93" s="75">
        <f t="shared" si="37"/>
        <v>0</v>
      </c>
      <c r="AI93" s="75">
        <f t="shared" si="37"/>
        <v>0</v>
      </c>
      <c r="AJ93" s="75">
        <f t="shared" si="37"/>
        <v>0</v>
      </c>
      <c r="AK93" s="75">
        <f t="shared" si="37"/>
        <v>0</v>
      </c>
      <c r="AL93" s="75">
        <f t="shared" si="37"/>
        <v>0</v>
      </c>
      <c r="AM93" s="75">
        <f t="shared" si="37"/>
        <v>0</v>
      </c>
      <c r="AN93" s="75">
        <f t="shared" ref="AN93" si="42">+AN42*AN$7</f>
        <v>0</v>
      </c>
      <c r="AO93" s="75">
        <f t="shared" si="41"/>
        <v>0</v>
      </c>
      <c r="AP93" s="75">
        <f t="shared" si="41"/>
        <v>0</v>
      </c>
      <c r="AQ93" s="75">
        <f t="shared" si="41"/>
        <v>0</v>
      </c>
      <c r="AR93" s="76">
        <f t="shared" si="6"/>
        <v>0</v>
      </c>
      <c r="AS93" s="76">
        <f>+AR93*'Machinery Operations'!AH52</f>
        <v>0</v>
      </c>
    </row>
    <row r="94" spans="1:45" ht="18.75" customHeight="1" x14ac:dyDescent="0.2">
      <c r="A94" s="109" t="str">
        <f>+'Machinery Operations'!A53</f>
        <v>Activity</v>
      </c>
      <c r="B94" s="109">
        <f>+'Machinery Operations'!B53</f>
        <v>0</v>
      </c>
      <c r="C94" s="109">
        <f>+'Machinery Operations'!C53</f>
        <v>0</v>
      </c>
      <c r="D94" s="75">
        <f t="shared" si="4"/>
        <v>0</v>
      </c>
      <c r="E94" s="75">
        <f t="shared" si="37"/>
        <v>0</v>
      </c>
      <c r="F94" s="75">
        <f t="shared" si="37"/>
        <v>0</v>
      </c>
      <c r="G94" s="75">
        <f t="shared" si="37"/>
        <v>0</v>
      </c>
      <c r="H94" s="75">
        <f t="shared" si="37"/>
        <v>0</v>
      </c>
      <c r="I94" s="75">
        <f t="shared" si="37"/>
        <v>0</v>
      </c>
      <c r="J94" s="75">
        <f t="shared" si="37"/>
        <v>0</v>
      </c>
      <c r="K94" s="75">
        <f t="shared" si="37"/>
        <v>0</v>
      </c>
      <c r="L94" s="75">
        <f t="shared" si="37"/>
        <v>0</v>
      </c>
      <c r="M94" s="75">
        <f t="shared" si="37"/>
        <v>0</v>
      </c>
      <c r="N94" s="75">
        <f t="shared" si="37"/>
        <v>0</v>
      </c>
      <c r="O94" s="75">
        <f t="shared" si="37"/>
        <v>0</v>
      </c>
      <c r="P94" s="75">
        <f t="shared" si="37"/>
        <v>0</v>
      </c>
      <c r="Q94" s="75">
        <f t="shared" si="37"/>
        <v>0</v>
      </c>
      <c r="R94" s="75">
        <f t="shared" si="37"/>
        <v>0</v>
      </c>
      <c r="S94" s="75">
        <f t="shared" si="37"/>
        <v>0</v>
      </c>
      <c r="T94" s="75">
        <f t="shared" si="37"/>
        <v>0</v>
      </c>
      <c r="U94" s="75">
        <f t="shared" si="37"/>
        <v>0</v>
      </c>
      <c r="V94" s="75">
        <f t="shared" si="37"/>
        <v>0</v>
      </c>
      <c r="W94" s="75">
        <f t="shared" si="37"/>
        <v>0</v>
      </c>
      <c r="X94" s="75">
        <f t="shared" si="37"/>
        <v>0</v>
      </c>
      <c r="Y94" s="75">
        <f t="shared" si="37"/>
        <v>0</v>
      </c>
      <c r="Z94" s="75">
        <f t="shared" si="37"/>
        <v>0</v>
      </c>
      <c r="AA94" s="75">
        <f t="shared" si="37"/>
        <v>0</v>
      </c>
      <c r="AB94" s="75">
        <f t="shared" si="37"/>
        <v>0</v>
      </c>
      <c r="AC94" s="75">
        <f t="shared" si="37"/>
        <v>0</v>
      </c>
      <c r="AD94" s="75">
        <f t="shared" si="37"/>
        <v>0</v>
      </c>
      <c r="AE94" s="75">
        <f t="shared" si="37"/>
        <v>0</v>
      </c>
      <c r="AF94" s="75">
        <f t="shared" si="37"/>
        <v>0</v>
      </c>
      <c r="AG94" s="75">
        <f t="shared" si="37"/>
        <v>0</v>
      </c>
      <c r="AH94" s="75">
        <f t="shared" si="37"/>
        <v>0</v>
      </c>
      <c r="AI94" s="75">
        <f t="shared" si="37"/>
        <v>0</v>
      </c>
      <c r="AJ94" s="75">
        <f t="shared" si="37"/>
        <v>0</v>
      </c>
      <c r="AK94" s="75">
        <f t="shared" si="37"/>
        <v>0</v>
      </c>
      <c r="AL94" s="75">
        <f t="shared" si="37"/>
        <v>0</v>
      </c>
      <c r="AM94" s="75">
        <f t="shared" si="37"/>
        <v>0</v>
      </c>
      <c r="AN94" s="75">
        <f t="shared" ref="AN94" si="43">+AN43*AN$7</f>
        <v>0</v>
      </c>
      <c r="AO94" s="75">
        <f t="shared" si="41"/>
        <v>0</v>
      </c>
      <c r="AP94" s="75">
        <f t="shared" si="41"/>
        <v>0</v>
      </c>
      <c r="AQ94" s="75">
        <f t="shared" si="41"/>
        <v>0</v>
      </c>
      <c r="AR94" s="76">
        <f t="shared" si="6"/>
        <v>0</v>
      </c>
      <c r="AS94" s="76">
        <f>+AR94*'Machinery Operations'!AH53</f>
        <v>0</v>
      </c>
    </row>
    <row r="95" spans="1:45" ht="18.75" customHeight="1" x14ac:dyDescent="0.2">
      <c r="A95" s="109" t="str">
        <f>+'Machinery Operations'!A54</f>
        <v>Activity</v>
      </c>
      <c r="B95" s="109">
        <f>+'Machinery Operations'!B54</f>
        <v>0</v>
      </c>
      <c r="C95" s="109">
        <f>+'Machinery Operations'!C54</f>
        <v>0</v>
      </c>
      <c r="D95" s="75">
        <f t="shared" si="4"/>
        <v>0</v>
      </c>
      <c r="E95" s="75">
        <f t="shared" si="37"/>
        <v>0</v>
      </c>
      <c r="F95" s="75">
        <f t="shared" si="37"/>
        <v>0</v>
      </c>
      <c r="G95" s="75">
        <f t="shared" si="37"/>
        <v>0</v>
      </c>
      <c r="H95" s="75">
        <f t="shared" si="37"/>
        <v>0</v>
      </c>
      <c r="I95" s="75">
        <f t="shared" si="37"/>
        <v>0</v>
      </c>
      <c r="J95" s="75">
        <f t="shared" si="37"/>
        <v>0</v>
      </c>
      <c r="K95" s="75">
        <f t="shared" si="37"/>
        <v>0</v>
      </c>
      <c r="L95" s="75">
        <f t="shared" si="37"/>
        <v>0</v>
      </c>
      <c r="M95" s="75">
        <f t="shared" si="37"/>
        <v>0</v>
      </c>
      <c r="N95" s="75">
        <f t="shared" si="37"/>
        <v>0</v>
      </c>
      <c r="O95" s="75">
        <f t="shared" si="37"/>
        <v>0</v>
      </c>
      <c r="P95" s="75">
        <f t="shared" si="37"/>
        <v>0</v>
      </c>
      <c r="Q95" s="75">
        <f t="shared" si="37"/>
        <v>0</v>
      </c>
      <c r="R95" s="75">
        <f t="shared" si="37"/>
        <v>0</v>
      </c>
      <c r="S95" s="75">
        <f t="shared" si="37"/>
        <v>0</v>
      </c>
      <c r="T95" s="75">
        <f t="shared" si="37"/>
        <v>0</v>
      </c>
      <c r="U95" s="75">
        <f t="shared" si="37"/>
        <v>0</v>
      </c>
      <c r="V95" s="75">
        <f t="shared" si="37"/>
        <v>0</v>
      </c>
      <c r="W95" s="75">
        <f t="shared" si="37"/>
        <v>0</v>
      </c>
      <c r="X95" s="75">
        <f t="shared" si="37"/>
        <v>0</v>
      </c>
      <c r="Y95" s="75">
        <f t="shared" si="37"/>
        <v>0</v>
      </c>
      <c r="Z95" s="75">
        <f t="shared" si="37"/>
        <v>0</v>
      </c>
      <c r="AA95" s="75">
        <f t="shared" si="37"/>
        <v>0</v>
      </c>
      <c r="AB95" s="75">
        <f t="shared" si="37"/>
        <v>0</v>
      </c>
      <c r="AC95" s="75">
        <f t="shared" si="37"/>
        <v>0</v>
      </c>
      <c r="AD95" s="75">
        <f t="shared" si="37"/>
        <v>0</v>
      </c>
      <c r="AE95" s="75">
        <f t="shared" si="37"/>
        <v>0</v>
      </c>
      <c r="AF95" s="75">
        <f t="shared" si="37"/>
        <v>0</v>
      </c>
      <c r="AG95" s="75">
        <f t="shared" si="37"/>
        <v>0</v>
      </c>
      <c r="AH95" s="75">
        <f t="shared" si="37"/>
        <v>0</v>
      </c>
      <c r="AI95" s="75">
        <f t="shared" si="37"/>
        <v>0</v>
      </c>
      <c r="AJ95" s="75">
        <f t="shared" si="37"/>
        <v>0</v>
      </c>
      <c r="AK95" s="75">
        <f t="shared" si="37"/>
        <v>0</v>
      </c>
      <c r="AL95" s="75">
        <f t="shared" si="37"/>
        <v>0</v>
      </c>
      <c r="AM95" s="75">
        <f t="shared" si="37"/>
        <v>0</v>
      </c>
      <c r="AN95" s="75">
        <f t="shared" ref="AN95" si="44">+AN44*AN$7</f>
        <v>0</v>
      </c>
      <c r="AO95" s="75">
        <f t="shared" si="41"/>
        <v>0</v>
      </c>
      <c r="AP95" s="75">
        <f t="shared" si="41"/>
        <v>0</v>
      </c>
      <c r="AQ95" s="75">
        <f t="shared" si="41"/>
        <v>0</v>
      </c>
      <c r="AR95" s="76">
        <f t="shared" si="6"/>
        <v>0</v>
      </c>
      <c r="AS95" s="76">
        <f>+AR95*'Machinery Operations'!AH54</f>
        <v>0</v>
      </c>
    </row>
    <row r="96" spans="1:45" ht="18.75" customHeight="1" x14ac:dyDescent="0.2">
      <c r="A96" s="109" t="str">
        <f>+'Machinery Operations'!A55</f>
        <v>Activity</v>
      </c>
      <c r="B96" s="109">
        <f>+'Machinery Operations'!B55</f>
        <v>0</v>
      </c>
      <c r="C96" s="109">
        <f>+'Machinery Operations'!C55</f>
        <v>0</v>
      </c>
      <c r="D96" s="75">
        <f t="shared" si="4"/>
        <v>0</v>
      </c>
      <c r="E96" s="75">
        <f t="shared" si="37"/>
        <v>0</v>
      </c>
      <c r="F96" s="75">
        <f t="shared" si="37"/>
        <v>0</v>
      </c>
      <c r="G96" s="75">
        <f t="shared" si="37"/>
        <v>0</v>
      </c>
      <c r="H96" s="75">
        <f t="shared" si="37"/>
        <v>0</v>
      </c>
      <c r="I96" s="75">
        <f t="shared" si="37"/>
        <v>0</v>
      </c>
      <c r="J96" s="75">
        <f t="shared" si="37"/>
        <v>0</v>
      </c>
      <c r="K96" s="75">
        <f t="shared" si="37"/>
        <v>0</v>
      </c>
      <c r="L96" s="75">
        <f t="shared" si="37"/>
        <v>0</v>
      </c>
      <c r="M96" s="75">
        <f t="shared" si="37"/>
        <v>0</v>
      </c>
      <c r="N96" s="75">
        <f t="shared" si="37"/>
        <v>0</v>
      </c>
      <c r="O96" s="75">
        <f t="shared" si="37"/>
        <v>0</v>
      </c>
      <c r="P96" s="75">
        <f t="shared" si="37"/>
        <v>0</v>
      </c>
      <c r="Q96" s="75">
        <f t="shared" si="37"/>
        <v>0</v>
      </c>
      <c r="R96" s="75">
        <f t="shared" si="37"/>
        <v>0</v>
      </c>
      <c r="S96" s="75">
        <f t="shared" si="37"/>
        <v>0</v>
      </c>
      <c r="T96" s="75">
        <f t="shared" si="37"/>
        <v>0</v>
      </c>
      <c r="U96" s="75">
        <f t="shared" si="37"/>
        <v>0</v>
      </c>
      <c r="V96" s="75">
        <f t="shared" si="37"/>
        <v>0</v>
      </c>
      <c r="W96" s="75">
        <f t="shared" si="37"/>
        <v>0</v>
      </c>
      <c r="X96" s="75">
        <f t="shared" si="37"/>
        <v>0</v>
      </c>
      <c r="Y96" s="75">
        <f t="shared" si="37"/>
        <v>0</v>
      </c>
      <c r="Z96" s="75">
        <f t="shared" si="37"/>
        <v>0</v>
      </c>
      <c r="AA96" s="75">
        <f t="shared" si="37"/>
        <v>0</v>
      </c>
      <c r="AB96" s="75">
        <f t="shared" si="37"/>
        <v>0</v>
      </c>
      <c r="AC96" s="75">
        <f t="shared" si="37"/>
        <v>0</v>
      </c>
      <c r="AD96" s="75">
        <f t="shared" si="37"/>
        <v>0</v>
      </c>
      <c r="AE96" s="75">
        <f t="shared" si="37"/>
        <v>0</v>
      </c>
      <c r="AF96" s="75">
        <f t="shared" si="37"/>
        <v>0</v>
      </c>
      <c r="AG96" s="75">
        <f t="shared" si="37"/>
        <v>0</v>
      </c>
      <c r="AH96" s="75">
        <f t="shared" si="37"/>
        <v>0</v>
      </c>
      <c r="AI96" s="75">
        <f t="shared" ref="E96:AM103" si="45">+AI45*AI$7</f>
        <v>0</v>
      </c>
      <c r="AJ96" s="75">
        <f t="shared" si="45"/>
        <v>0</v>
      </c>
      <c r="AK96" s="75">
        <f t="shared" si="45"/>
        <v>0</v>
      </c>
      <c r="AL96" s="75">
        <f t="shared" si="45"/>
        <v>0</v>
      </c>
      <c r="AM96" s="75">
        <f t="shared" si="45"/>
        <v>0</v>
      </c>
      <c r="AN96" s="75">
        <f t="shared" ref="AN96" si="46">+AN45*AN$7</f>
        <v>0</v>
      </c>
      <c r="AO96" s="75">
        <f t="shared" si="41"/>
        <v>0</v>
      </c>
      <c r="AP96" s="75">
        <f t="shared" si="41"/>
        <v>0</v>
      </c>
      <c r="AQ96" s="75">
        <f t="shared" si="41"/>
        <v>0</v>
      </c>
      <c r="AR96" s="76">
        <f t="shared" si="6"/>
        <v>0</v>
      </c>
      <c r="AS96" s="76">
        <f>+AR96*'Machinery Operations'!AH55</f>
        <v>0</v>
      </c>
    </row>
    <row r="97" spans="1:45" ht="16.5" customHeight="1" x14ac:dyDescent="0.2">
      <c r="A97" s="109" t="str">
        <f>+'Machinery Operations'!A56</f>
        <v>Activity</v>
      </c>
      <c r="B97" s="109">
        <f>+'Machinery Operations'!B56</f>
        <v>0</v>
      </c>
      <c r="C97" s="109">
        <f>+'Machinery Operations'!C56</f>
        <v>0</v>
      </c>
      <c r="D97" s="75">
        <f t="shared" si="4"/>
        <v>0</v>
      </c>
      <c r="E97" s="75">
        <f t="shared" si="45"/>
        <v>0</v>
      </c>
      <c r="F97" s="75">
        <f t="shared" si="45"/>
        <v>0</v>
      </c>
      <c r="G97" s="75">
        <f t="shared" si="45"/>
        <v>0</v>
      </c>
      <c r="H97" s="75">
        <f t="shared" si="45"/>
        <v>0</v>
      </c>
      <c r="I97" s="75">
        <f t="shared" si="45"/>
        <v>0</v>
      </c>
      <c r="J97" s="75">
        <f t="shared" si="45"/>
        <v>0</v>
      </c>
      <c r="K97" s="75">
        <f t="shared" si="45"/>
        <v>0</v>
      </c>
      <c r="L97" s="75">
        <f t="shared" si="45"/>
        <v>0</v>
      </c>
      <c r="M97" s="75">
        <f t="shared" si="45"/>
        <v>0</v>
      </c>
      <c r="N97" s="75">
        <f t="shared" si="45"/>
        <v>0</v>
      </c>
      <c r="O97" s="75">
        <f t="shared" si="45"/>
        <v>0</v>
      </c>
      <c r="P97" s="75">
        <f t="shared" si="45"/>
        <v>0</v>
      </c>
      <c r="Q97" s="75">
        <f t="shared" si="45"/>
        <v>0</v>
      </c>
      <c r="R97" s="75">
        <f t="shared" si="45"/>
        <v>0</v>
      </c>
      <c r="S97" s="75">
        <f t="shared" si="45"/>
        <v>0</v>
      </c>
      <c r="T97" s="75">
        <f t="shared" si="45"/>
        <v>0</v>
      </c>
      <c r="U97" s="75">
        <f t="shared" si="45"/>
        <v>0</v>
      </c>
      <c r="V97" s="75">
        <f t="shared" si="45"/>
        <v>0</v>
      </c>
      <c r="W97" s="75">
        <f t="shared" si="45"/>
        <v>0</v>
      </c>
      <c r="X97" s="75">
        <f t="shared" si="45"/>
        <v>0</v>
      </c>
      <c r="Y97" s="75">
        <f t="shared" si="45"/>
        <v>0</v>
      </c>
      <c r="Z97" s="75">
        <f t="shared" si="45"/>
        <v>0</v>
      </c>
      <c r="AA97" s="75">
        <f t="shared" si="45"/>
        <v>0</v>
      </c>
      <c r="AB97" s="75">
        <f t="shared" si="45"/>
        <v>0</v>
      </c>
      <c r="AC97" s="75">
        <f t="shared" si="45"/>
        <v>0</v>
      </c>
      <c r="AD97" s="75">
        <f t="shared" si="45"/>
        <v>0</v>
      </c>
      <c r="AE97" s="75">
        <f t="shared" si="45"/>
        <v>0</v>
      </c>
      <c r="AF97" s="75">
        <f t="shared" si="45"/>
        <v>0</v>
      </c>
      <c r="AG97" s="75">
        <f t="shared" si="45"/>
        <v>0</v>
      </c>
      <c r="AH97" s="75">
        <f t="shared" si="45"/>
        <v>0</v>
      </c>
      <c r="AI97" s="75">
        <f t="shared" si="45"/>
        <v>0</v>
      </c>
      <c r="AJ97" s="75">
        <f t="shared" si="45"/>
        <v>0</v>
      </c>
      <c r="AK97" s="75">
        <f t="shared" si="45"/>
        <v>0</v>
      </c>
      <c r="AL97" s="75">
        <f t="shared" si="45"/>
        <v>0</v>
      </c>
      <c r="AM97" s="75">
        <f t="shared" si="45"/>
        <v>0</v>
      </c>
      <c r="AN97" s="75">
        <f t="shared" ref="AN97:AQ97" si="47">+AN46*AN$7</f>
        <v>0</v>
      </c>
      <c r="AO97" s="75">
        <f t="shared" si="47"/>
        <v>0</v>
      </c>
      <c r="AP97" s="75">
        <f t="shared" si="47"/>
        <v>0</v>
      </c>
      <c r="AQ97" s="75">
        <f t="shared" si="47"/>
        <v>0</v>
      </c>
      <c r="AR97" s="76">
        <f t="shared" si="6"/>
        <v>0</v>
      </c>
      <c r="AS97" s="76">
        <f>+AR97*'Machinery Operations'!AH56</f>
        <v>0</v>
      </c>
    </row>
    <row r="98" spans="1:45" ht="16.5" customHeight="1" x14ac:dyDescent="0.2">
      <c r="A98" s="109" t="str">
        <f>+'Machinery Operations'!A57</f>
        <v>Activity</v>
      </c>
      <c r="B98" s="109">
        <f>+'Machinery Operations'!B57</f>
        <v>0</v>
      </c>
      <c r="C98" s="109">
        <f>+'Machinery Operations'!C57</f>
        <v>0</v>
      </c>
      <c r="D98" s="75">
        <f t="shared" si="4"/>
        <v>0</v>
      </c>
      <c r="E98" s="75">
        <f t="shared" si="45"/>
        <v>0</v>
      </c>
      <c r="F98" s="75">
        <f t="shared" si="45"/>
        <v>0</v>
      </c>
      <c r="G98" s="75">
        <f t="shared" si="45"/>
        <v>0</v>
      </c>
      <c r="H98" s="75">
        <f t="shared" si="45"/>
        <v>0</v>
      </c>
      <c r="I98" s="75">
        <f t="shared" si="45"/>
        <v>0</v>
      </c>
      <c r="J98" s="75">
        <f t="shared" si="45"/>
        <v>0</v>
      </c>
      <c r="K98" s="75">
        <f t="shared" si="45"/>
        <v>0</v>
      </c>
      <c r="L98" s="75">
        <f t="shared" si="45"/>
        <v>0</v>
      </c>
      <c r="M98" s="75">
        <f t="shared" si="45"/>
        <v>0</v>
      </c>
      <c r="N98" s="75">
        <f t="shared" si="45"/>
        <v>0</v>
      </c>
      <c r="O98" s="75">
        <f t="shared" si="45"/>
        <v>0</v>
      </c>
      <c r="P98" s="75">
        <f t="shared" si="45"/>
        <v>0</v>
      </c>
      <c r="Q98" s="75">
        <f t="shared" si="45"/>
        <v>0</v>
      </c>
      <c r="R98" s="75">
        <f t="shared" si="45"/>
        <v>0</v>
      </c>
      <c r="S98" s="75">
        <f t="shared" si="45"/>
        <v>0</v>
      </c>
      <c r="T98" s="75">
        <f t="shared" si="45"/>
        <v>0</v>
      </c>
      <c r="U98" s="75">
        <f t="shared" si="45"/>
        <v>0</v>
      </c>
      <c r="V98" s="75">
        <f t="shared" si="45"/>
        <v>0</v>
      </c>
      <c r="W98" s="75">
        <f t="shared" si="45"/>
        <v>0</v>
      </c>
      <c r="X98" s="75">
        <f t="shared" si="45"/>
        <v>0</v>
      </c>
      <c r="Y98" s="75">
        <f t="shared" si="45"/>
        <v>0</v>
      </c>
      <c r="Z98" s="75">
        <f t="shared" si="45"/>
        <v>0</v>
      </c>
      <c r="AA98" s="75">
        <f t="shared" si="45"/>
        <v>0</v>
      </c>
      <c r="AB98" s="75">
        <f t="shared" si="45"/>
        <v>0</v>
      </c>
      <c r="AC98" s="75">
        <f t="shared" si="45"/>
        <v>0</v>
      </c>
      <c r="AD98" s="75">
        <f t="shared" si="45"/>
        <v>0</v>
      </c>
      <c r="AE98" s="75">
        <f t="shared" si="45"/>
        <v>0</v>
      </c>
      <c r="AF98" s="75">
        <f t="shared" si="45"/>
        <v>0</v>
      </c>
      <c r="AG98" s="75">
        <f t="shared" si="45"/>
        <v>0</v>
      </c>
      <c r="AH98" s="75">
        <f t="shared" si="45"/>
        <v>0</v>
      </c>
      <c r="AI98" s="75">
        <f t="shared" si="45"/>
        <v>0</v>
      </c>
      <c r="AJ98" s="75">
        <f t="shared" si="45"/>
        <v>0</v>
      </c>
      <c r="AK98" s="75">
        <f t="shared" si="45"/>
        <v>0</v>
      </c>
      <c r="AL98" s="75">
        <f t="shared" si="45"/>
        <v>0</v>
      </c>
      <c r="AM98" s="75">
        <f t="shared" si="45"/>
        <v>0</v>
      </c>
      <c r="AN98" s="75">
        <f t="shared" ref="AN98:AQ98" si="48">+AN47*AN$7</f>
        <v>0</v>
      </c>
      <c r="AO98" s="75">
        <f t="shared" si="48"/>
        <v>0</v>
      </c>
      <c r="AP98" s="75">
        <f t="shared" si="48"/>
        <v>0</v>
      </c>
      <c r="AQ98" s="75">
        <f t="shared" si="48"/>
        <v>0</v>
      </c>
      <c r="AR98" s="76">
        <f t="shared" si="6"/>
        <v>0</v>
      </c>
      <c r="AS98" s="76">
        <f>+AR98*'Machinery Operations'!AH57</f>
        <v>0</v>
      </c>
    </row>
    <row r="99" spans="1:45" ht="16.5" customHeight="1" x14ac:dyDescent="0.2">
      <c r="A99" s="109" t="str">
        <f>+'Machinery Operations'!A58</f>
        <v>Activity</v>
      </c>
      <c r="B99" s="109">
        <f>+'Machinery Operations'!B58</f>
        <v>0</v>
      </c>
      <c r="C99" s="109">
        <f>+'Machinery Operations'!C58</f>
        <v>0</v>
      </c>
      <c r="D99" s="75">
        <f t="shared" si="4"/>
        <v>0</v>
      </c>
      <c r="E99" s="75">
        <f t="shared" si="45"/>
        <v>0</v>
      </c>
      <c r="F99" s="75">
        <f t="shared" si="45"/>
        <v>0</v>
      </c>
      <c r="G99" s="75">
        <f t="shared" si="45"/>
        <v>0</v>
      </c>
      <c r="H99" s="75">
        <f t="shared" si="45"/>
        <v>0</v>
      </c>
      <c r="I99" s="75">
        <f t="shared" si="45"/>
        <v>0</v>
      </c>
      <c r="J99" s="75">
        <f t="shared" si="45"/>
        <v>0</v>
      </c>
      <c r="K99" s="75">
        <f t="shared" si="45"/>
        <v>0</v>
      </c>
      <c r="L99" s="75">
        <f t="shared" si="45"/>
        <v>0</v>
      </c>
      <c r="M99" s="75">
        <f t="shared" si="45"/>
        <v>0</v>
      </c>
      <c r="N99" s="75">
        <f t="shared" si="45"/>
        <v>0</v>
      </c>
      <c r="O99" s="75">
        <f t="shared" si="45"/>
        <v>0</v>
      </c>
      <c r="P99" s="75">
        <f t="shared" si="45"/>
        <v>0</v>
      </c>
      <c r="Q99" s="75">
        <f t="shared" si="45"/>
        <v>0</v>
      </c>
      <c r="R99" s="75">
        <f t="shared" si="45"/>
        <v>0</v>
      </c>
      <c r="S99" s="75">
        <f t="shared" si="45"/>
        <v>0</v>
      </c>
      <c r="T99" s="75">
        <f t="shared" si="45"/>
        <v>0</v>
      </c>
      <c r="U99" s="75">
        <f t="shared" si="45"/>
        <v>0</v>
      </c>
      <c r="V99" s="75">
        <f t="shared" si="45"/>
        <v>0</v>
      </c>
      <c r="W99" s="75">
        <f t="shared" si="45"/>
        <v>0</v>
      </c>
      <c r="X99" s="75">
        <f t="shared" si="45"/>
        <v>0</v>
      </c>
      <c r="Y99" s="75">
        <f t="shared" si="45"/>
        <v>0</v>
      </c>
      <c r="Z99" s="75">
        <f t="shared" si="45"/>
        <v>0</v>
      </c>
      <c r="AA99" s="75">
        <f t="shared" si="45"/>
        <v>0</v>
      </c>
      <c r="AB99" s="75">
        <f t="shared" si="45"/>
        <v>0</v>
      </c>
      <c r="AC99" s="75">
        <f t="shared" si="45"/>
        <v>0</v>
      </c>
      <c r="AD99" s="75">
        <f t="shared" si="45"/>
        <v>0</v>
      </c>
      <c r="AE99" s="75">
        <f t="shared" si="45"/>
        <v>0</v>
      </c>
      <c r="AF99" s="75">
        <f t="shared" si="45"/>
        <v>0</v>
      </c>
      <c r="AG99" s="75">
        <f t="shared" si="45"/>
        <v>0</v>
      </c>
      <c r="AH99" s="75">
        <f t="shared" si="45"/>
        <v>0</v>
      </c>
      <c r="AI99" s="75">
        <f t="shared" si="45"/>
        <v>0</v>
      </c>
      <c r="AJ99" s="75">
        <f t="shared" si="45"/>
        <v>0</v>
      </c>
      <c r="AK99" s="75">
        <f t="shared" si="45"/>
        <v>0</v>
      </c>
      <c r="AL99" s="75">
        <f t="shared" si="45"/>
        <v>0</v>
      </c>
      <c r="AM99" s="75">
        <f t="shared" si="45"/>
        <v>0</v>
      </c>
      <c r="AN99" s="75">
        <f t="shared" ref="AN99:AQ99" si="49">+AN48*AN$7</f>
        <v>0</v>
      </c>
      <c r="AO99" s="75">
        <f t="shared" si="49"/>
        <v>0</v>
      </c>
      <c r="AP99" s="75">
        <f t="shared" si="49"/>
        <v>0</v>
      </c>
      <c r="AQ99" s="75">
        <f t="shared" si="49"/>
        <v>0</v>
      </c>
      <c r="AR99" s="76">
        <f t="shared" si="6"/>
        <v>0</v>
      </c>
      <c r="AS99" s="76">
        <f>+AR99*'Machinery Operations'!AH58</f>
        <v>0</v>
      </c>
    </row>
    <row r="100" spans="1:45" ht="16.5" customHeight="1" x14ac:dyDescent="0.2">
      <c r="A100" s="109" t="str">
        <f>+'Machinery Operations'!A59</f>
        <v>Activity</v>
      </c>
      <c r="B100" s="109">
        <f>+'Machinery Operations'!B59</f>
        <v>0</v>
      </c>
      <c r="C100" s="109">
        <f>+'Machinery Operations'!C59</f>
        <v>0</v>
      </c>
      <c r="D100" s="75">
        <f t="shared" si="4"/>
        <v>0</v>
      </c>
      <c r="E100" s="75">
        <f t="shared" si="45"/>
        <v>0</v>
      </c>
      <c r="F100" s="75">
        <f t="shared" si="45"/>
        <v>0</v>
      </c>
      <c r="G100" s="75">
        <f t="shared" si="45"/>
        <v>0</v>
      </c>
      <c r="H100" s="75">
        <f t="shared" si="45"/>
        <v>0</v>
      </c>
      <c r="I100" s="75">
        <f t="shared" si="45"/>
        <v>0</v>
      </c>
      <c r="J100" s="75">
        <f t="shared" si="45"/>
        <v>0</v>
      </c>
      <c r="K100" s="75">
        <f t="shared" si="45"/>
        <v>0</v>
      </c>
      <c r="L100" s="75">
        <f t="shared" si="45"/>
        <v>0</v>
      </c>
      <c r="M100" s="75">
        <f t="shared" si="45"/>
        <v>0</v>
      </c>
      <c r="N100" s="75">
        <f t="shared" si="45"/>
        <v>0</v>
      </c>
      <c r="O100" s="75">
        <f t="shared" si="45"/>
        <v>0</v>
      </c>
      <c r="P100" s="75">
        <f t="shared" si="45"/>
        <v>0</v>
      </c>
      <c r="Q100" s="75">
        <f t="shared" si="45"/>
        <v>0</v>
      </c>
      <c r="R100" s="75">
        <f t="shared" si="45"/>
        <v>0</v>
      </c>
      <c r="S100" s="75">
        <f t="shared" si="45"/>
        <v>0</v>
      </c>
      <c r="T100" s="75">
        <f t="shared" si="45"/>
        <v>0</v>
      </c>
      <c r="U100" s="75">
        <f t="shared" si="45"/>
        <v>0</v>
      </c>
      <c r="V100" s="75">
        <f t="shared" si="45"/>
        <v>0</v>
      </c>
      <c r="W100" s="75">
        <f t="shared" si="45"/>
        <v>0</v>
      </c>
      <c r="X100" s="75">
        <f t="shared" si="45"/>
        <v>0</v>
      </c>
      <c r="Y100" s="75">
        <f t="shared" si="45"/>
        <v>0</v>
      </c>
      <c r="Z100" s="75">
        <f t="shared" si="45"/>
        <v>0</v>
      </c>
      <c r="AA100" s="75">
        <f t="shared" si="45"/>
        <v>0</v>
      </c>
      <c r="AB100" s="75">
        <f t="shared" si="45"/>
        <v>0</v>
      </c>
      <c r="AC100" s="75">
        <f t="shared" si="45"/>
        <v>0</v>
      </c>
      <c r="AD100" s="75">
        <f t="shared" si="45"/>
        <v>0</v>
      </c>
      <c r="AE100" s="75">
        <f t="shared" si="45"/>
        <v>0</v>
      </c>
      <c r="AF100" s="75">
        <f t="shared" si="45"/>
        <v>0</v>
      </c>
      <c r="AG100" s="75">
        <f t="shared" si="45"/>
        <v>0</v>
      </c>
      <c r="AH100" s="75">
        <f t="shared" si="45"/>
        <v>0</v>
      </c>
      <c r="AI100" s="75">
        <f t="shared" si="45"/>
        <v>0</v>
      </c>
      <c r="AJ100" s="75">
        <f t="shared" si="45"/>
        <v>0</v>
      </c>
      <c r="AK100" s="75">
        <f t="shared" si="45"/>
        <v>0</v>
      </c>
      <c r="AL100" s="75">
        <f t="shared" si="45"/>
        <v>0</v>
      </c>
      <c r="AM100" s="75">
        <f t="shared" si="45"/>
        <v>0</v>
      </c>
      <c r="AN100" s="75">
        <f t="shared" ref="AN100:AQ100" si="50">+AN49*AN$7</f>
        <v>0</v>
      </c>
      <c r="AO100" s="75">
        <f t="shared" si="50"/>
        <v>0</v>
      </c>
      <c r="AP100" s="75">
        <f t="shared" si="50"/>
        <v>0</v>
      </c>
      <c r="AQ100" s="75">
        <f t="shared" si="50"/>
        <v>0</v>
      </c>
      <c r="AR100" s="76">
        <f t="shared" si="6"/>
        <v>0</v>
      </c>
      <c r="AS100" s="76">
        <f>+AR100*'Machinery Operations'!AH59</f>
        <v>0</v>
      </c>
    </row>
    <row r="101" spans="1:45" ht="16.5" customHeight="1" x14ac:dyDescent="0.2">
      <c r="A101" s="109" t="str">
        <f>+'Machinery Operations'!A60</f>
        <v>Activity</v>
      </c>
      <c r="B101" s="109">
        <f>+'Machinery Operations'!B60</f>
        <v>0</v>
      </c>
      <c r="C101" s="109">
        <f>+'Machinery Operations'!C60</f>
        <v>0</v>
      </c>
      <c r="D101" s="75">
        <f t="shared" si="4"/>
        <v>0</v>
      </c>
      <c r="E101" s="75">
        <f t="shared" si="45"/>
        <v>0</v>
      </c>
      <c r="F101" s="75">
        <f t="shared" si="45"/>
        <v>0</v>
      </c>
      <c r="G101" s="75">
        <f t="shared" si="45"/>
        <v>0</v>
      </c>
      <c r="H101" s="75">
        <f t="shared" si="45"/>
        <v>0</v>
      </c>
      <c r="I101" s="75">
        <f t="shared" si="45"/>
        <v>0</v>
      </c>
      <c r="J101" s="75">
        <f t="shared" si="45"/>
        <v>0</v>
      </c>
      <c r="K101" s="75">
        <f t="shared" si="45"/>
        <v>0</v>
      </c>
      <c r="L101" s="75">
        <f t="shared" si="45"/>
        <v>0</v>
      </c>
      <c r="M101" s="75">
        <f t="shared" si="45"/>
        <v>0</v>
      </c>
      <c r="N101" s="75">
        <f t="shared" si="45"/>
        <v>0</v>
      </c>
      <c r="O101" s="75">
        <f t="shared" si="45"/>
        <v>0</v>
      </c>
      <c r="P101" s="75">
        <f t="shared" si="45"/>
        <v>0</v>
      </c>
      <c r="Q101" s="75">
        <f t="shared" si="45"/>
        <v>0</v>
      </c>
      <c r="R101" s="75">
        <f t="shared" si="45"/>
        <v>0</v>
      </c>
      <c r="S101" s="75">
        <f t="shared" si="45"/>
        <v>0</v>
      </c>
      <c r="T101" s="75">
        <f t="shared" si="45"/>
        <v>0</v>
      </c>
      <c r="U101" s="75">
        <f t="shared" si="45"/>
        <v>0</v>
      </c>
      <c r="V101" s="75">
        <f t="shared" si="45"/>
        <v>0</v>
      </c>
      <c r="W101" s="75">
        <f t="shared" si="45"/>
        <v>0</v>
      </c>
      <c r="X101" s="75">
        <f t="shared" si="45"/>
        <v>0</v>
      </c>
      <c r="Y101" s="75">
        <f t="shared" si="45"/>
        <v>0</v>
      </c>
      <c r="Z101" s="75">
        <f t="shared" si="45"/>
        <v>0</v>
      </c>
      <c r="AA101" s="75">
        <f t="shared" si="45"/>
        <v>0</v>
      </c>
      <c r="AB101" s="75">
        <f t="shared" si="45"/>
        <v>0</v>
      </c>
      <c r="AC101" s="75">
        <f t="shared" si="45"/>
        <v>0</v>
      </c>
      <c r="AD101" s="75">
        <f t="shared" si="45"/>
        <v>0</v>
      </c>
      <c r="AE101" s="75">
        <f t="shared" si="45"/>
        <v>0</v>
      </c>
      <c r="AF101" s="75">
        <f t="shared" si="45"/>
        <v>0</v>
      </c>
      <c r="AG101" s="75">
        <f t="shared" si="45"/>
        <v>0</v>
      </c>
      <c r="AH101" s="75">
        <f t="shared" si="45"/>
        <v>0</v>
      </c>
      <c r="AI101" s="75">
        <f t="shared" si="45"/>
        <v>0</v>
      </c>
      <c r="AJ101" s="75">
        <f t="shared" si="45"/>
        <v>0</v>
      </c>
      <c r="AK101" s="75">
        <f t="shared" si="45"/>
        <v>0</v>
      </c>
      <c r="AL101" s="75">
        <f t="shared" si="45"/>
        <v>0</v>
      </c>
      <c r="AM101" s="75">
        <f t="shared" si="45"/>
        <v>0</v>
      </c>
      <c r="AN101" s="75">
        <f t="shared" ref="AN101:AQ101" si="51">+AN50*AN$7</f>
        <v>0</v>
      </c>
      <c r="AO101" s="75">
        <f t="shared" si="51"/>
        <v>0</v>
      </c>
      <c r="AP101" s="75">
        <f t="shared" si="51"/>
        <v>0</v>
      </c>
      <c r="AQ101" s="75">
        <f t="shared" si="51"/>
        <v>0</v>
      </c>
      <c r="AR101" s="76">
        <f t="shared" si="6"/>
        <v>0</v>
      </c>
      <c r="AS101" s="76">
        <f>+AR101*'Machinery Operations'!AH60</f>
        <v>0</v>
      </c>
    </row>
    <row r="102" spans="1:45" ht="16.5" customHeight="1" x14ac:dyDescent="0.2">
      <c r="A102" s="109" t="str">
        <f>+'Machinery Operations'!A61</f>
        <v>Activity</v>
      </c>
      <c r="B102" s="109">
        <f>+'Machinery Operations'!B61</f>
        <v>0</v>
      </c>
      <c r="C102" s="109">
        <f>+'Machinery Operations'!C61</f>
        <v>0</v>
      </c>
      <c r="D102" s="75">
        <f t="shared" si="4"/>
        <v>0</v>
      </c>
      <c r="E102" s="75">
        <f t="shared" si="45"/>
        <v>0</v>
      </c>
      <c r="F102" s="75">
        <f t="shared" si="45"/>
        <v>0</v>
      </c>
      <c r="G102" s="75">
        <f t="shared" si="45"/>
        <v>0</v>
      </c>
      <c r="H102" s="75">
        <f t="shared" si="45"/>
        <v>0</v>
      </c>
      <c r="I102" s="75">
        <f t="shared" si="45"/>
        <v>0</v>
      </c>
      <c r="J102" s="75">
        <f t="shared" si="45"/>
        <v>0</v>
      </c>
      <c r="K102" s="75">
        <f t="shared" si="45"/>
        <v>0</v>
      </c>
      <c r="L102" s="75">
        <f t="shared" si="45"/>
        <v>0</v>
      </c>
      <c r="M102" s="75">
        <f t="shared" si="45"/>
        <v>0</v>
      </c>
      <c r="N102" s="75">
        <f t="shared" si="45"/>
        <v>0</v>
      </c>
      <c r="O102" s="75">
        <f t="shared" si="45"/>
        <v>0</v>
      </c>
      <c r="P102" s="75">
        <f t="shared" si="45"/>
        <v>0</v>
      </c>
      <c r="Q102" s="75">
        <f t="shared" si="45"/>
        <v>0</v>
      </c>
      <c r="R102" s="75">
        <f t="shared" si="45"/>
        <v>0</v>
      </c>
      <c r="S102" s="75">
        <f t="shared" si="45"/>
        <v>0</v>
      </c>
      <c r="T102" s="75">
        <f t="shared" si="45"/>
        <v>0</v>
      </c>
      <c r="U102" s="75">
        <f t="shared" si="45"/>
        <v>0</v>
      </c>
      <c r="V102" s="75">
        <f t="shared" si="45"/>
        <v>0</v>
      </c>
      <c r="W102" s="75">
        <f t="shared" si="45"/>
        <v>0</v>
      </c>
      <c r="X102" s="75">
        <f t="shared" si="45"/>
        <v>0</v>
      </c>
      <c r="Y102" s="75">
        <f t="shared" si="45"/>
        <v>0</v>
      </c>
      <c r="Z102" s="75">
        <f t="shared" si="45"/>
        <v>0</v>
      </c>
      <c r="AA102" s="75">
        <f t="shared" si="45"/>
        <v>0</v>
      </c>
      <c r="AB102" s="75">
        <f t="shared" si="45"/>
        <v>0</v>
      </c>
      <c r="AC102" s="75">
        <f t="shared" si="45"/>
        <v>0</v>
      </c>
      <c r="AD102" s="75">
        <f t="shared" si="45"/>
        <v>0</v>
      </c>
      <c r="AE102" s="75">
        <f t="shared" si="45"/>
        <v>0</v>
      </c>
      <c r="AF102" s="75">
        <f t="shared" si="45"/>
        <v>0</v>
      </c>
      <c r="AG102" s="75">
        <f t="shared" si="45"/>
        <v>0</v>
      </c>
      <c r="AH102" s="75">
        <f t="shared" si="45"/>
        <v>0</v>
      </c>
      <c r="AI102" s="75">
        <f t="shared" si="45"/>
        <v>0</v>
      </c>
      <c r="AJ102" s="75">
        <f t="shared" si="45"/>
        <v>0</v>
      </c>
      <c r="AK102" s="75">
        <f t="shared" si="45"/>
        <v>0</v>
      </c>
      <c r="AL102" s="75">
        <f t="shared" si="45"/>
        <v>0</v>
      </c>
      <c r="AM102" s="75">
        <f t="shared" si="45"/>
        <v>0</v>
      </c>
      <c r="AN102" s="75">
        <f t="shared" ref="AN102:AQ102" si="52">+AN51*AN$7</f>
        <v>0</v>
      </c>
      <c r="AO102" s="75">
        <f t="shared" si="52"/>
        <v>0</v>
      </c>
      <c r="AP102" s="75">
        <f t="shared" si="52"/>
        <v>0</v>
      </c>
      <c r="AQ102" s="75">
        <f t="shared" si="52"/>
        <v>0</v>
      </c>
      <c r="AR102" s="76">
        <f t="shared" si="6"/>
        <v>0</v>
      </c>
      <c r="AS102" s="76">
        <f>+AR102*'Machinery Operations'!AH61</f>
        <v>0</v>
      </c>
    </row>
    <row r="103" spans="1:45" ht="18.75" customHeight="1" x14ac:dyDescent="0.2">
      <c r="A103" s="109" t="str">
        <f>+'Machinery Operations'!A62</f>
        <v>Activity</v>
      </c>
      <c r="B103" s="109">
        <f>+'Machinery Operations'!B62</f>
        <v>0</v>
      </c>
      <c r="C103" s="109">
        <f>+'Machinery Operations'!C62</f>
        <v>0</v>
      </c>
      <c r="D103" s="75">
        <f t="shared" si="4"/>
        <v>0</v>
      </c>
      <c r="E103" s="75">
        <f t="shared" si="45"/>
        <v>0</v>
      </c>
      <c r="F103" s="75">
        <f t="shared" si="45"/>
        <v>0</v>
      </c>
      <c r="G103" s="75">
        <f t="shared" si="45"/>
        <v>0</v>
      </c>
      <c r="H103" s="75">
        <f t="shared" si="45"/>
        <v>0</v>
      </c>
      <c r="I103" s="75">
        <f t="shared" si="45"/>
        <v>0</v>
      </c>
      <c r="J103" s="75">
        <f t="shared" si="45"/>
        <v>0</v>
      </c>
      <c r="K103" s="75">
        <f t="shared" si="45"/>
        <v>0</v>
      </c>
      <c r="L103" s="75">
        <f t="shared" si="45"/>
        <v>0</v>
      </c>
      <c r="M103" s="75">
        <f t="shared" si="45"/>
        <v>0</v>
      </c>
      <c r="N103" s="75">
        <f t="shared" si="45"/>
        <v>0</v>
      </c>
      <c r="O103" s="75">
        <f t="shared" si="45"/>
        <v>0</v>
      </c>
      <c r="P103" s="75">
        <f t="shared" si="45"/>
        <v>0</v>
      </c>
      <c r="Q103" s="75">
        <f t="shared" si="45"/>
        <v>0</v>
      </c>
      <c r="R103" s="75">
        <f t="shared" si="45"/>
        <v>0</v>
      </c>
      <c r="S103" s="75">
        <f t="shared" si="45"/>
        <v>0</v>
      </c>
      <c r="T103" s="75">
        <f t="shared" si="45"/>
        <v>0</v>
      </c>
      <c r="U103" s="75">
        <f t="shared" si="45"/>
        <v>0</v>
      </c>
      <c r="V103" s="75">
        <f t="shared" si="45"/>
        <v>0</v>
      </c>
      <c r="W103" s="75">
        <f t="shared" si="45"/>
        <v>0</v>
      </c>
      <c r="X103" s="75">
        <f t="shared" si="45"/>
        <v>0</v>
      </c>
      <c r="Y103" s="75">
        <f t="shared" si="45"/>
        <v>0</v>
      </c>
      <c r="Z103" s="75">
        <f t="shared" si="45"/>
        <v>0</v>
      </c>
      <c r="AA103" s="75">
        <f t="shared" si="45"/>
        <v>0</v>
      </c>
      <c r="AB103" s="75">
        <f t="shared" si="45"/>
        <v>0</v>
      </c>
      <c r="AC103" s="75">
        <f t="shared" si="45"/>
        <v>0</v>
      </c>
      <c r="AD103" s="75">
        <f t="shared" si="45"/>
        <v>0</v>
      </c>
      <c r="AE103" s="75">
        <f t="shared" si="45"/>
        <v>0</v>
      </c>
      <c r="AF103" s="75">
        <f t="shared" si="45"/>
        <v>0</v>
      </c>
      <c r="AG103" s="75">
        <f t="shared" si="45"/>
        <v>0</v>
      </c>
      <c r="AH103" s="75">
        <f t="shared" si="45"/>
        <v>0</v>
      </c>
      <c r="AI103" s="75">
        <f t="shared" si="45"/>
        <v>0</v>
      </c>
      <c r="AJ103" s="75">
        <f t="shared" si="45"/>
        <v>0</v>
      </c>
      <c r="AK103" s="75">
        <f t="shared" si="45"/>
        <v>0</v>
      </c>
      <c r="AL103" s="75">
        <f t="shared" si="45"/>
        <v>0</v>
      </c>
      <c r="AM103" s="75">
        <f t="shared" si="45"/>
        <v>0</v>
      </c>
      <c r="AN103" s="75">
        <f t="shared" ref="AN103:AQ103" si="53">+AN52*AN$7</f>
        <v>0</v>
      </c>
      <c r="AO103" s="75">
        <f t="shared" si="53"/>
        <v>0</v>
      </c>
      <c r="AP103" s="75">
        <f t="shared" si="53"/>
        <v>0</v>
      </c>
      <c r="AQ103" s="75">
        <f t="shared" si="53"/>
        <v>0</v>
      </c>
      <c r="AR103" s="76">
        <f t="shared" si="6"/>
        <v>0</v>
      </c>
      <c r="AS103" s="76">
        <f>+AR103*'Machinery Operations'!AH62</f>
        <v>0</v>
      </c>
    </row>
    <row r="104" spans="1:45" x14ac:dyDescent="0.2">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row>
    <row r="105" spans="1:45" x14ac:dyDescent="0.2">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row>
    <row r="106" spans="1:45" x14ac:dyDescent="0.2">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row>
    <row r="107" spans="1:45" x14ac:dyDescent="0.2">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row>
    <row r="108" spans="1:45" x14ac:dyDescent="0.2">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row>
    <row r="109" spans="1:45" x14ac:dyDescent="0.2">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row>
    <row r="110" spans="1:45" x14ac:dyDescent="0.2">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row>
    <row r="111" spans="1:45" x14ac:dyDescent="0.2">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row>
    <row r="112" spans="1:45" x14ac:dyDescent="0.2">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row>
    <row r="113" spans="4:43" x14ac:dyDescent="0.2">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row>
    <row r="114" spans="4:43" x14ac:dyDescent="0.2">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row>
    <row r="115" spans="4:43" x14ac:dyDescent="0.2">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row>
    <row r="116" spans="4:43" x14ac:dyDescent="0.2">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row>
    <row r="117" spans="4:43" x14ac:dyDescent="0.2">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row>
    <row r="118" spans="4:43" x14ac:dyDescent="0.2">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row>
    <row r="119" spans="4:43" x14ac:dyDescent="0.2">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row>
    <row r="120" spans="4:43" x14ac:dyDescent="0.2">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row>
    <row r="121" spans="4:43" x14ac:dyDescent="0.2">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row>
    <row r="122" spans="4:43" x14ac:dyDescent="0.2">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row>
    <row r="123" spans="4:43" x14ac:dyDescent="0.2">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row>
    <row r="124" spans="4:43" x14ac:dyDescent="0.2">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row>
    <row r="125" spans="4:43" x14ac:dyDescent="0.2">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row>
    <row r="126" spans="4:43" x14ac:dyDescent="0.2">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row>
    <row r="127" spans="4:43" x14ac:dyDescent="0.2">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row>
    <row r="128" spans="4:43" x14ac:dyDescent="0.2">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row>
    <row r="129" spans="4:43" x14ac:dyDescent="0.2">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row>
    <row r="130" spans="4:43" x14ac:dyDescent="0.2">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row>
    <row r="131" spans="4:43" x14ac:dyDescent="0.2">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row>
    <row r="132" spans="4:43" x14ac:dyDescent="0.2">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row>
    <row r="133" spans="4:43" x14ac:dyDescent="0.2">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row>
    <row r="134" spans="4:43" x14ac:dyDescent="0.2">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row>
    <row r="135" spans="4:43" x14ac:dyDescent="0.2">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row>
    <row r="136" spans="4:43" x14ac:dyDescent="0.2">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row>
    <row r="137" spans="4:43" x14ac:dyDescent="0.2">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row>
    <row r="138" spans="4:43" x14ac:dyDescent="0.2">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row>
    <row r="139" spans="4:43" x14ac:dyDescent="0.2">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row>
    <row r="140" spans="4:43" x14ac:dyDescent="0.2">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row>
    <row r="141" spans="4:43" x14ac:dyDescent="0.2">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row>
    <row r="142" spans="4:43" x14ac:dyDescent="0.2">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row>
    <row r="143" spans="4:43" x14ac:dyDescent="0.2">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row>
    <row r="144" spans="4:43" x14ac:dyDescent="0.2">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row>
    <row r="145" spans="4:43" x14ac:dyDescent="0.2">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row>
    <row r="146" spans="4:43" x14ac:dyDescent="0.2">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row>
    <row r="147" spans="4:43" x14ac:dyDescent="0.2">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row>
    <row r="148" spans="4:43" x14ac:dyDescent="0.2">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row>
    <row r="149" spans="4:43" x14ac:dyDescent="0.2">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row>
    <row r="150" spans="4:43" x14ac:dyDescent="0.2">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row>
    <row r="151" spans="4:43" x14ac:dyDescent="0.2">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row>
    <row r="152" spans="4:43" x14ac:dyDescent="0.2">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row>
    <row r="153" spans="4:43" x14ac:dyDescent="0.2">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row>
    <row r="154" spans="4:43" x14ac:dyDescent="0.2">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row>
    <row r="155" spans="4:43" x14ac:dyDescent="0.2">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row>
    <row r="156" spans="4:43" x14ac:dyDescent="0.2">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row>
    <row r="157" spans="4:43" x14ac:dyDescent="0.2">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row>
    <row r="158" spans="4:43" x14ac:dyDescent="0.2">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row>
    <row r="159" spans="4:43" x14ac:dyDescent="0.2">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row>
    <row r="160" spans="4:43" x14ac:dyDescent="0.2">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row>
    <row r="161" spans="4:43" x14ac:dyDescent="0.2">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row>
    <row r="162" spans="4:43" x14ac:dyDescent="0.2">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row>
    <row r="163" spans="4:43" x14ac:dyDescent="0.2">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row>
    <row r="164" spans="4:43" x14ac:dyDescent="0.2">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row>
    <row r="165" spans="4:43" x14ac:dyDescent="0.2">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row>
    <row r="166" spans="4:43" x14ac:dyDescent="0.2">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row>
    <row r="167" spans="4:43" x14ac:dyDescent="0.2">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row>
    <row r="168" spans="4:43" x14ac:dyDescent="0.2">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row>
    <row r="169" spans="4:43" x14ac:dyDescent="0.2">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row>
    <row r="170" spans="4:43" x14ac:dyDescent="0.2">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row>
    <row r="171" spans="4:43" x14ac:dyDescent="0.2">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row>
    <row r="172" spans="4:43" x14ac:dyDescent="0.2">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row>
    <row r="173" spans="4:43" x14ac:dyDescent="0.2">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row>
    <row r="174" spans="4:43" x14ac:dyDescent="0.2">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row>
    <row r="175" spans="4:43" x14ac:dyDescent="0.2">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row>
    <row r="176" spans="4:43" x14ac:dyDescent="0.2">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row>
    <row r="177" spans="4:43" x14ac:dyDescent="0.2">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row>
    <row r="178" spans="4:43" x14ac:dyDescent="0.2">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row>
    <row r="179" spans="4:43" x14ac:dyDescent="0.2">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row>
    <row r="180" spans="4:43" x14ac:dyDescent="0.2">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row>
    <row r="181" spans="4:43" x14ac:dyDescent="0.2">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row>
    <row r="182" spans="4:43" x14ac:dyDescent="0.2">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row>
    <row r="183" spans="4:43" x14ac:dyDescent="0.2">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row>
    <row r="184" spans="4:43" x14ac:dyDescent="0.2">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row>
    <row r="185" spans="4:43" x14ac:dyDescent="0.2">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row>
    <row r="186" spans="4:43" x14ac:dyDescent="0.2">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row>
    <row r="187" spans="4:43" x14ac:dyDescent="0.2">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row>
    <row r="188" spans="4:43" x14ac:dyDescent="0.2">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row>
    <row r="189" spans="4:43" x14ac:dyDescent="0.2">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row>
    <row r="190" spans="4:43" x14ac:dyDescent="0.2">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row>
    <row r="191" spans="4:43" x14ac:dyDescent="0.2">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row>
    <row r="192" spans="4:43" x14ac:dyDescent="0.2">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row>
    <row r="193" spans="4:43" x14ac:dyDescent="0.2">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row>
    <row r="194" spans="4:43" x14ac:dyDescent="0.2">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row>
    <row r="195" spans="4:43" x14ac:dyDescent="0.2">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row>
    <row r="196" spans="4:43" x14ac:dyDescent="0.2">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row>
    <row r="197" spans="4:43" x14ac:dyDescent="0.2">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row>
    <row r="198" spans="4:43" x14ac:dyDescent="0.2">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row>
    <row r="199" spans="4:43" x14ac:dyDescent="0.2">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row>
    <row r="200" spans="4:43" x14ac:dyDescent="0.2">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row>
    <row r="201" spans="4:43" x14ac:dyDescent="0.2">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row>
    <row r="202" spans="4:43" x14ac:dyDescent="0.2">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row>
    <row r="203" spans="4:43" x14ac:dyDescent="0.2">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row>
    <row r="204" spans="4:43" x14ac:dyDescent="0.2">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row>
    <row r="205" spans="4:43" x14ac:dyDescent="0.2">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row>
    <row r="206" spans="4:43" x14ac:dyDescent="0.2">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row>
    <row r="207" spans="4:43" x14ac:dyDescent="0.2">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row>
    <row r="208" spans="4:43" x14ac:dyDescent="0.2">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row>
    <row r="209" spans="4:43" x14ac:dyDescent="0.2">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row>
    <row r="210" spans="4:43" x14ac:dyDescent="0.2">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row>
    <row r="211" spans="4:43" x14ac:dyDescent="0.2">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row>
    <row r="212" spans="4:43" x14ac:dyDescent="0.2">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row>
    <row r="213" spans="4:43" x14ac:dyDescent="0.2">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row>
    <row r="214" spans="4:43" x14ac:dyDescent="0.2">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row>
    <row r="215" spans="4:43" x14ac:dyDescent="0.2">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row>
    <row r="216" spans="4:43" x14ac:dyDescent="0.2">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row>
    <row r="217" spans="4:43" x14ac:dyDescent="0.2">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row>
    <row r="218" spans="4:43" x14ac:dyDescent="0.2">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row>
    <row r="219" spans="4:43" x14ac:dyDescent="0.2">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row>
    <row r="220" spans="4:43" x14ac:dyDescent="0.2">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row>
    <row r="221" spans="4:43" x14ac:dyDescent="0.2">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row>
    <row r="222" spans="4:43" x14ac:dyDescent="0.2">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row>
    <row r="223" spans="4:43" x14ac:dyDescent="0.2">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row>
    <row r="224" spans="4:43" x14ac:dyDescent="0.2">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row>
    <row r="225" spans="4:43" x14ac:dyDescent="0.2">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row>
    <row r="226" spans="4:43" x14ac:dyDescent="0.2">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row>
    <row r="227" spans="4:43" x14ac:dyDescent="0.2">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row>
    <row r="228" spans="4:43" x14ac:dyDescent="0.2">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row>
    <row r="229" spans="4:43" x14ac:dyDescent="0.2">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row>
    <row r="230" spans="4:43" x14ac:dyDescent="0.2">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row>
    <row r="231" spans="4:43" x14ac:dyDescent="0.2">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row>
    <row r="232" spans="4:43" x14ac:dyDescent="0.2">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row>
    <row r="233" spans="4:43" x14ac:dyDescent="0.2">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row>
    <row r="234" spans="4:43" x14ac:dyDescent="0.2">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row>
    <row r="235" spans="4:43" x14ac:dyDescent="0.2">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row>
    <row r="236" spans="4:43" x14ac:dyDescent="0.2">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row>
    <row r="237" spans="4:43" x14ac:dyDescent="0.2">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row>
    <row r="238" spans="4:43" x14ac:dyDescent="0.2">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row>
    <row r="239" spans="4:43" x14ac:dyDescent="0.2">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row>
    <row r="240" spans="4:43" x14ac:dyDescent="0.2">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row>
    <row r="241" spans="4:43" x14ac:dyDescent="0.2">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row>
    <row r="242" spans="4:43" x14ac:dyDescent="0.2">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row>
    <row r="243" spans="4:43" x14ac:dyDescent="0.2">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row>
    <row r="244" spans="4:43" x14ac:dyDescent="0.2">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row>
    <row r="245" spans="4:43" x14ac:dyDescent="0.2">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row>
    <row r="246" spans="4:43" x14ac:dyDescent="0.2">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row>
    <row r="247" spans="4:43" x14ac:dyDescent="0.2">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row>
    <row r="248" spans="4:43" x14ac:dyDescent="0.2">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row>
    <row r="249" spans="4:43" x14ac:dyDescent="0.2">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row>
    <row r="250" spans="4:43" x14ac:dyDescent="0.2">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row>
    <row r="251" spans="4:43" x14ac:dyDescent="0.2">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row>
    <row r="252" spans="4:43" x14ac:dyDescent="0.2">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row>
    <row r="253" spans="4:43" x14ac:dyDescent="0.2">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row>
    <row r="254" spans="4:43" x14ac:dyDescent="0.2">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row>
    <row r="255" spans="4:43" x14ac:dyDescent="0.2">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row>
    <row r="256" spans="4:43" x14ac:dyDescent="0.2">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row>
    <row r="257" spans="4:43" x14ac:dyDescent="0.2">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row>
    <row r="258" spans="4:43" x14ac:dyDescent="0.2">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row>
    <row r="259" spans="4:43" x14ac:dyDescent="0.2">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row>
    <row r="260" spans="4:43" x14ac:dyDescent="0.2">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row>
    <row r="261" spans="4:43" x14ac:dyDescent="0.2">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row>
    <row r="262" spans="4:43" x14ac:dyDescent="0.2">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row>
    <row r="263" spans="4:43" x14ac:dyDescent="0.2">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row>
    <row r="264" spans="4:43" x14ac:dyDescent="0.2">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row>
    <row r="265" spans="4:43" x14ac:dyDescent="0.2">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row>
    <row r="266" spans="4:43" x14ac:dyDescent="0.2">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row>
    <row r="267" spans="4:43" x14ac:dyDescent="0.2">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row>
    <row r="268" spans="4:43" x14ac:dyDescent="0.2">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row>
    <row r="269" spans="4:43" x14ac:dyDescent="0.2">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row>
    <row r="270" spans="4:43" x14ac:dyDescent="0.2">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row>
    <row r="271" spans="4:43" x14ac:dyDescent="0.2">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row>
    <row r="272" spans="4:43" x14ac:dyDescent="0.2">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row>
    <row r="273" spans="4:43" x14ac:dyDescent="0.2">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row>
    <row r="274" spans="4:43" x14ac:dyDescent="0.2">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row>
    <row r="275" spans="4:43" x14ac:dyDescent="0.2">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row>
    <row r="276" spans="4:43" x14ac:dyDescent="0.2">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row>
    <row r="277" spans="4:43" x14ac:dyDescent="0.2">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row>
    <row r="278" spans="4:43" x14ac:dyDescent="0.2">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row>
    <row r="279" spans="4:43" x14ac:dyDescent="0.2">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row>
    <row r="280" spans="4:43" x14ac:dyDescent="0.2">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row>
    <row r="281" spans="4:43" x14ac:dyDescent="0.2">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row>
    <row r="282" spans="4:43" x14ac:dyDescent="0.2">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row>
    <row r="283" spans="4:43" x14ac:dyDescent="0.2">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row>
    <row r="284" spans="4:43" x14ac:dyDescent="0.2">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row>
    <row r="285" spans="4:43" x14ac:dyDescent="0.2">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row>
    <row r="286" spans="4:43" x14ac:dyDescent="0.2">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row>
    <row r="287" spans="4:43" x14ac:dyDescent="0.2">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row>
    <row r="288" spans="4:43" x14ac:dyDescent="0.2">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row>
    <row r="289" spans="4:43" x14ac:dyDescent="0.2">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row>
    <row r="290" spans="4:43" x14ac:dyDescent="0.2">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row>
    <row r="291" spans="4:43" x14ac:dyDescent="0.2">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row>
    <row r="292" spans="4:43" x14ac:dyDescent="0.2">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row>
    <row r="293" spans="4:43" x14ac:dyDescent="0.2">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row>
    <row r="294" spans="4:43" x14ac:dyDescent="0.2">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row>
    <row r="295" spans="4:43" x14ac:dyDescent="0.2">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row>
    <row r="296" spans="4:43" x14ac:dyDescent="0.2">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row>
    <row r="297" spans="4:43" x14ac:dyDescent="0.2">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row>
    <row r="298" spans="4:43" x14ac:dyDescent="0.2">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row>
    <row r="299" spans="4:43" x14ac:dyDescent="0.2">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row>
    <row r="300" spans="4:43" x14ac:dyDescent="0.2">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row>
    <row r="301" spans="4:43" x14ac:dyDescent="0.2">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row>
    <row r="302" spans="4:43" x14ac:dyDescent="0.2">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row>
    <row r="303" spans="4:43" x14ac:dyDescent="0.2">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row>
    <row r="304" spans="4:43" x14ac:dyDescent="0.2">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row>
    <row r="305" spans="4:43" x14ac:dyDescent="0.2">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row>
    <row r="306" spans="4:43" x14ac:dyDescent="0.2">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row>
    <row r="307" spans="4:43" x14ac:dyDescent="0.2">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row>
    <row r="308" spans="4:43" x14ac:dyDescent="0.2">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row>
    <row r="309" spans="4:43" x14ac:dyDescent="0.2">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row>
    <row r="310" spans="4:43" x14ac:dyDescent="0.2">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row>
    <row r="311" spans="4:43" x14ac:dyDescent="0.2">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row>
    <row r="312" spans="4:43" x14ac:dyDescent="0.2">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row>
    <row r="313" spans="4:43" x14ac:dyDescent="0.2">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row>
    <row r="314" spans="4:43" x14ac:dyDescent="0.2">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row>
    <row r="315" spans="4:43" x14ac:dyDescent="0.2">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row>
    <row r="316" spans="4:43" x14ac:dyDescent="0.2">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row>
    <row r="317" spans="4:43" x14ac:dyDescent="0.2">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row>
    <row r="318" spans="4:43" x14ac:dyDescent="0.2">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row>
    <row r="319" spans="4:43" x14ac:dyDescent="0.2">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row>
    <row r="320" spans="4:43" x14ac:dyDescent="0.2">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row>
    <row r="321" spans="4:43" x14ac:dyDescent="0.2">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row>
    <row r="322" spans="4:43" x14ac:dyDescent="0.2">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row>
    <row r="323" spans="4:43" x14ac:dyDescent="0.2">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row>
    <row r="324" spans="4:43" x14ac:dyDescent="0.2">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row>
    <row r="325" spans="4:43" x14ac:dyDescent="0.2">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row>
    <row r="326" spans="4:43" x14ac:dyDescent="0.2">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row>
    <row r="327" spans="4:43" x14ac:dyDescent="0.2">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row>
    <row r="328" spans="4:43" x14ac:dyDescent="0.2">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row>
    <row r="329" spans="4:43" x14ac:dyDescent="0.2">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row>
    <row r="330" spans="4:43" x14ac:dyDescent="0.2">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row>
    <row r="331" spans="4:43" x14ac:dyDescent="0.2">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row>
    <row r="332" spans="4:43" x14ac:dyDescent="0.2">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row>
    <row r="333" spans="4:43" x14ac:dyDescent="0.2">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row>
    <row r="334" spans="4:43" x14ac:dyDescent="0.2">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row>
    <row r="335" spans="4:43" x14ac:dyDescent="0.2">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row>
    <row r="336" spans="4:43" x14ac:dyDescent="0.2">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row>
    <row r="337" spans="4:43" x14ac:dyDescent="0.2">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row>
    <row r="338" spans="4:43" x14ac:dyDescent="0.2">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row>
    <row r="339" spans="4:43" x14ac:dyDescent="0.2">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row>
    <row r="340" spans="4:43" x14ac:dyDescent="0.2">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row>
    <row r="341" spans="4:43" x14ac:dyDescent="0.2">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row>
    <row r="342" spans="4:43" x14ac:dyDescent="0.2">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row>
    <row r="343" spans="4:43" x14ac:dyDescent="0.2">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row>
    <row r="344" spans="4:43" x14ac:dyDescent="0.2">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row>
    <row r="345" spans="4:43" x14ac:dyDescent="0.2">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row>
    <row r="346" spans="4:43" x14ac:dyDescent="0.2">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row>
    <row r="347" spans="4:43" x14ac:dyDescent="0.2">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row>
    <row r="348" spans="4:43" x14ac:dyDescent="0.2">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row>
    <row r="349" spans="4:43" x14ac:dyDescent="0.2">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row>
    <row r="350" spans="4:43" x14ac:dyDescent="0.2">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row>
    <row r="351" spans="4:43" x14ac:dyDescent="0.2">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row>
    <row r="352" spans="4:43" x14ac:dyDescent="0.2">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row>
    <row r="353" spans="4:43" x14ac:dyDescent="0.2">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row>
    <row r="354" spans="4:43" x14ac:dyDescent="0.2">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row>
    <row r="355" spans="4:43" x14ac:dyDescent="0.2">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row>
    <row r="356" spans="4:43" x14ac:dyDescent="0.2">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row>
    <row r="357" spans="4:43" x14ac:dyDescent="0.2">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row>
    <row r="358" spans="4:43" x14ac:dyDescent="0.2">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row>
    <row r="359" spans="4:43" x14ac:dyDescent="0.2">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row>
    <row r="360" spans="4:43" x14ac:dyDescent="0.2">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row>
    <row r="361" spans="4:43" x14ac:dyDescent="0.2">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row>
    <row r="362" spans="4:43" x14ac:dyDescent="0.2">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row>
    <row r="363" spans="4:43" x14ac:dyDescent="0.2">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row>
    <row r="364" spans="4:43" x14ac:dyDescent="0.2">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row>
    <row r="365" spans="4:43" x14ac:dyDescent="0.2">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row>
    <row r="366" spans="4:43" x14ac:dyDescent="0.2">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row>
    <row r="367" spans="4:43" x14ac:dyDescent="0.2">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row>
    <row r="368" spans="4:43" x14ac:dyDescent="0.2">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row>
    <row r="369" spans="4:43" x14ac:dyDescent="0.2">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row>
    <row r="370" spans="4:43" x14ac:dyDescent="0.2">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row>
    <row r="371" spans="4:43" x14ac:dyDescent="0.2">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row>
    <row r="372" spans="4:43" x14ac:dyDescent="0.2">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row>
    <row r="373" spans="4:43" x14ac:dyDescent="0.2">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row>
    <row r="374" spans="4:43" x14ac:dyDescent="0.2">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row>
    <row r="375" spans="4:43" x14ac:dyDescent="0.2">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row>
    <row r="376" spans="4:43" x14ac:dyDescent="0.2">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row>
    <row r="377" spans="4:43" x14ac:dyDescent="0.2">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row>
    <row r="378" spans="4:43" x14ac:dyDescent="0.2">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row>
    <row r="379" spans="4:43" x14ac:dyDescent="0.2">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row>
    <row r="380" spans="4:43" x14ac:dyDescent="0.2">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row>
    <row r="381" spans="4:43" x14ac:dyDescent="0.2">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row>
    <row r="382" spans="4:43" x14ac:dyDescent="0.2">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row>
    <row r="383" spans="4:43" x14ac:dyDescent="0.2">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row>
    <row r="384" spans="4:43" x14ac:dyDescent="0.2">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row>
    <row r="385" spans="4:43" x14ac:dyDescent="0.2">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row>
    <row r="386" spans="4:43" x14ac:dyDescent="0.2">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row>
    <row r="387" spans="4:43" x14ac:dyDescent="0.2">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row>
    <row r="388" spans="4:43" x14ac:dyDescent="0.2">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row>
    <row r="389" spans="4:43" x14ac:dyDescent="0.2">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row>
    <row r="390" spans="4:43" x14ac:dyDescent="0.2">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row>
    <row r="391" spans="4:43" x14ac:dyDescent="0.2">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row>
    <row r="392" spans="4:43" x14ac:dyDescent="0.2">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row>
    <row r="393" spans="4:43" x14ac:dyDescent="0.2">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row>
    <row r="394" spans="4:43" x14ac:dyDescent="0.2">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row>
    <row r="395" spans="4:43" x14ac:dyDescent="0.2">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row>
    <row r="396" spans="4:43" x14ac:dyDescent="0.2">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row>
    <row r="397" spans="4:43" x14ac:dyDescent="0.2">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row>
    <row r="398" spans="4:43" x14ac:dyDescent="0.2">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row>
    <row r="399" spans="4:43" x14ac:dyDescent="0.2">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row>
    <row r="400" spans="4:43" x14ac:dyDescent="0.2">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row>
    <row r="401" spans="4:43" x14ac:dyDescent="0.2">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row>
    <row r="402" spans="4:43" x14ac:dyDescent="0.2">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row>
    <row r="403" spans="4:43" x14ac:dyDescent="0.2">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row>
    <row r="404" spans="4:43" x14ac:dyDescent="0.2">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row>
    <row r="405" spans="4:43" x14ac:dyDescent="0.2">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row>
    <row r="406" spans="4:43" x14ac:dyDescent="0.2">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row>
    <row r="407" spans="4:43" x14ac:dyDescent="0.2">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row>
    <row r="408" spans="4:43" x14ac:dyDescent="0.2">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row>
    <row r="409" spans="4:43" x14ac:dyDescent="0.2">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row>
    <row r="410" spans="4:43" x14ac:dyDescent="0.2">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row>
    <row r="411" spans="4:43" x14ac:dyDescent="0.2">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row>
    <row r="412" spans="4:43" x14ac:dyDescent="0.2">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row>
    <row r="413" spans="4:43" x14ac:dyDescent="0.2">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row>
    <row r="414" spans="4:43" x14ac:dyDescent="0.2">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row>
    <row r="415" spans="4:43" x14ac:dyDescent="0.2">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row>
    <row r="416" spans="4:43" x14ac:dyDescent="0.2">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row>
    <row r="417" spans="4:43" x14ac:dyDescent="0.2">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row>
    <row r="418" spans="4:43" x14ac:dyDescent="0.2">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row>
    <row r="419" spans="4:43" x14ac:dyDescent="0.2">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row>
    <row r="420" spans="4:43" x14ac:dyDescent="0.2">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row>
    <row r="421" spans="4:43" x14ac:dyDescent="0.2">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row>
    <row r="422" spans="4:43" x14ac:dyDescent="0.2">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row>
    <row r="423" spans="4:43" x14ac:dyDescent="0.2">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row>
    <row r="424" spans="4:43" x14ac:dyDescent="0.2">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row>
    <row r="425" spans="4:43" x14ac:dyDescent="0.2">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row>
    <row r="426" spans="4:43" x14ac:dyDescent="0.2">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row>
    <row r="427" spans="4:43" x14ac:dyDescent="0.2">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row>
    <row r="428" spans="4:43" x14ac:dyDescent="0.2">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row>
    <row r="429" spans="4:43" x14ac:dyDescent="0.2">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row>
    <row r="430" spans="4:43" x14ac:dyDescent="0.2">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row>
    <row r="431" spans="4:43" x14ac:dyDescent="0.2">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row>
    <row r="432" spans="4:43" x14ac:dyDescent="0.2">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row>
    <row r="433" spans="4:43" x14ac:dyDescent="0.2">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row>
    <row r="434" spans="4:43" x14ac:dyDescent="0.2">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row>
    <row r="435" spans="4:43" x14ac:dyDescent="0.2">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row>
    <row r="436" spans="4:43" x14ac:dyDescent="0.2">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row>
    <row r="437" spans="4:43" x14ac:dyDescent="0.2">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row>
    <row r="438" spans="4:43" x14ac:dyDescent="0.2">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row>
    <row r="439" spans="4:43" x14ac:dyDescent="0.2">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row>
    <row r="440" spans="4:43" x14ac:dyDescent="0.2">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row>
    <row r="441" spans="4:43" x14ac:dyDescent="0.2">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row>
    <row r="442" spans="4:43" x14ac:dyDescent="0.2">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row>
    <row r="443" spans="4:43" x14ac:dyDescent="0.2">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row>
    <row r="444" spans="4:43" x14ac:dyDescent="0.2">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row>
    <row r="445" spans="4:43" x14ac:dyDescent="0.2">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row>
    <row r="446" spans="4:43" x14ac:dyDescent="0.2">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row>
    <row r="447" spans="4:43" x14ac:dyDescent="0.2">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row>
    <row r="448" spans="4:43" x14ac:dyDescent="0.2">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row>
    <row r="449" spans="4:43" x14ac:dyDescent="0.2">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row>
    <row r="450" spans="4:43" x14ac:dyDescent="0.2">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row>
    <row r="451" spans="4:43" x14ac:dyDescent="0.2">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row>
    <row r="452" spans="4:43" x14ac:dyDescent="0.2">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row>
    <row r="453" spans="4:43" x14ac:dyDescent="0.2">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row>
    <row r="454" spans="4:43" x14ac:dyDescent="0.2">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row>
    <row r="455" spans="4:43" x14ac:dyDescent="0.2">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row>
    <row r="456" spans="4:43" x14ac:dyDescent="0.2">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row>
    <row r="457" spans="4:43" x14ac:dyDescent="0.2">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row>
    <row r="458" spans="4:43" x14ac:dyDescent="0.2">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row>
    <row r="459" spans="4:43" x14ac:dyDescent="0.2">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row>
    <row r="460" spans="4:43" x14ac:dyDescent="0.2">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row>
    <row r="461" spans="4:43" x14ac:dyDescent="0.2">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row>
    <row r="462" spans="4:43" x14ac:dyDescent="0.2">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row>
    <row r="463" spans="4:43" x14ac:dyDescent="0.2">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row>
    <row r="464" spans="4:43" x14ac:dyDescent="0.2">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row>
    <row r="465" spans="4:43" x14ac:dyDescent="0.2">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row>
    <row r="466" spans="4:43" x14ac:dyDescent="0.2">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row>
    <row r="467" spans="4:43" x14ac:dyDescent="0.2">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row>
    <row r="468" spans="4:43" x14ac:dyDescent="0.2">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row>
    <row r="469" spans="4:43" x14ac:dyDescent="0.2">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row>
    <row r="470" spans="4:43" x14ac:dyDescent="0.2">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row>
    <row r="471" spans="4:43" x14ac:dyDescent="0.2">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row>
    <row r="472" spans="4:43" x14ac:dyDescent="0.2">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row>
    <row r="473" spans="4:43" x14ac:dyDescent="0.2">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row>
    <row r="474" spans="4:43" x14ac:dyDescent="0.2">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row>
    <row r="475" spans="4:43" x14ac:dyDescent="0.2">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row>
    <row r="476" spans="4:43" x14ac:dyDescent="0.2">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row>
    <row r="477" spans="4:43" x14ac:dyDescent="0.2">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row>
    <row r="478" spans="4:43" x14ac:dyDescent="0.2">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row>
    <row r="479" spans="4:43" x14ac:dyDescent="0.2">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row>
    <row r="480" spans="4:43" x14ac:dyDescent="0.2">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row>
    <row r="481" spans="4:43" x14ac:dyDescent="0.2">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row>
    <row r="482" spans="4:43" x14ac:dyDescent="0.2">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row>
    <row r="483" spans="4:43" x14ac:dyDescent="0.2">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row>
    <row r="484" spans="4:43" x14ac:dyDescent="0.2">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row>
    <row r="485" spans="4:43" x14ac:dyDescent="0.2">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row>
    <row r="486" spans="4:43" x14ac:dyDescent="0.2">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row>
    <row r="487" spans="4:43" x14ac:dyDescent="0.2">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row>
    <row r="488" spans="4:43" x14ac:dyDescent="0.2">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row>
    <row r="489" spans="4:43" x14ac:dyDescent="0.2">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row>
    <row r="490" spans="4:43" x14ac:dyDescent="0.2">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row>
    <row r="491" spans="4:43" x14ac:dyDescent="0.2">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row>
    <row r="492" spans="4:43" x14ac:dyDescent="0.2">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row>
    <row r="493" spans="4:43" x14ac:dyDescent="0.2">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row>
    <row r="494" spans="4:43" x14ac:dyDescent="0.2">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row>
    <row r="495" spans="4:43" x14ac:dyDescent="0.2">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row>
    <row r="496" spans="4:43" x14ac:dyDescent="0.2">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row>
    <row r="497" spans="4:43" x14ac:dyDescent="0.2">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row>
    <row r="498" spans="4:43" x14ac:dyDescent="0.2">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row>
    <row r="499" spans="4:43" x14ac:dyDescent="0.2">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row>
    <row r="500" spans="4:43" x14ac:dyDescent="0.2">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row>
    <row r="501" spans="4:43" x14ac:dyDescent="0.2">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row>
    <row r="502" spans="4:43" x14ac:dyDescent="0.2">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row>
    <row r="503" spans="4:43" x14ac:dyDescent="0.2">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row>
    <row r="504" spans="4:43" x14ac:dyDescent="0.2">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row>
    <row r="505" spans="4:43" x14ac:dyDescent="0.2">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row>
    <row r="506" spans="4:43" x14ac:dyDescent="0.2">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row>
    <row r="507" spans="4:43" x14ac:dyDescent="0.2">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row>
    <row r="508" spans="4:43" x14ac:dyDescent="0.2">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row>
    <row r="509" spans="4:43" x14ac:dyDescent="0.2">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row>
    <row r="510" spans="4:43" x14ac:dyDescent="0.2">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row>
    <row r="511" spans="4:43" x14ac:dyDescent="0.2">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row>
    <row r="512" spans="4:43" x14ac:dyDescent="0.2">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row>
    <row r="513" spans="4:43" x14ac:dyDescent="0.2">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row>
    <row r="514" spans="4:43" x14ac:dyDescent="0.2">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row>
    <row r="515" spans="4:43" x14ac:dyDescent="0.2">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row>
    <row r="516" spans="4:43" x14ac:dyDescent="0.2">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row>
    <row r="517" spans="4:43" x14ac:dyDescent="0.2">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row>
    <row r="518" spans="4:43" x14ac:dyDescent="0.2">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row>
    <row r="519" spans="4:43" x14ac:dyDescent="0.2">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row>
    <row r="520" spans="4:43" x14ac:dyDescent="0.2">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row>
    <row r="521" spans="4:43" x14ac:dyDescent="0.2">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row>
    <row r="522" spans="4:43" x14ac:dyDescent="0.2">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row>
    <row r="523" spans="4:43" x14ac:dyDescent="0.2">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row>
    <row r="524" spans="4:43" x14ac:dyDescent="0.2">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row>
    <row r="525" spans="4:43" x14ac:dyDescent="0.2">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row>
    <row r="526" spans="4:43" x14ac:dyDescent="0.2">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row>
    <row r="527" spans="4:43" x14ac:dyDescent="0.2">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row>
    <row r="528" spans="4:43" x14ac:dyDescent="0.2">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row>
    <row r="529" spans="4:43" x14ac:dyDescent="0.2">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row>
    <row r="530" spans="4:43" x14ac:dyDescent="0.2">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row>
    <row r="531" spans="4:43" x14ac:dyDescent="0.2">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row>
    <row r="532" spans="4:43" x14ac:dyDescent="0.2">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row>
    <row r="533" spans="4:43" x14ac:dyDescent="0.2">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row>
    <row r="534" spans="4:43" x14ac:dyDescent="0.2">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row>
    <row r="535" spans="4:43" x14ac:dyDescent="0.2">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row>
    <row r="536" spans="4:43" x14ac:dyDescent="0.2">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row>
    <row r="537" spans="4:43" x14ac:dyDescent="0.2">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row>
    <row r="538" spans="4:43" x14ac:dyDescent="0.2">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row>
    <row r="539" spans="4:43" x14ac:dyDescent="0.2">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row>
    <row r="540" spans="4:43" x14ac:dyDescent="0.2">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row>
    <row r="541" spans="4:43" x14ac:dyDescent="0.2">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row>
    <row r="542" spans="4:43" x14ac:dyDescent="0.2">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row>
    <row r="543" spans="4:43" x14ac:dyDescent="0.2">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row>
    <row r="544" spans="4:43" x14ac:dyDescent="0.2">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row>
    <row r="545" spans="4:43" x14ac:dyDescent="0.2">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row>
    <row r="546" spans="4:43" x14ac:dyDescent="0.2">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row>
    <row r="547" spans="4:43" x14ac:dyDescent="0.2">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row>
    <row r="548" spans="4:43" x14ac:dyDescent="0.2">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row>
    <row r="549" spans="4:43" x14ac:dyDescent="0.2">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row>
    <row r="550" spans="4:43" x14ac:dyDescent="0.2">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row>
    <row r="551" spans="4:43" x14ac:dyDescent="0.2">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row>
    <row r="552" spans="4:43" x14ac:dyDescent="0.2">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row>
    <row r="553" spans="4:43" x14ac:dyDescent="0.2">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row>
    <row r="554" spans="4:43" x14ac:dyDescent="0.2">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row>
    <row r="555" spans="4:43" x14ac:dyDescent="0.2">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row>
    <row r="556" spans="4:43" x14ac:dyDescent="0.2">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row>
    <row r="557" spans="4:43" x14ac:dyDescent="0.2">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row>
    <row r="558" spans="4:43" x14ac:dyDescent="0.2">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row>
    <row r="559" spans="4:43" x14ac:dyDescent="0.2">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row>
    <row r="560" spans="4:43" x14ac:dyDescent="0.2">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row>
    <row r="561" spans="4:43" x14ac:dyDescent="0.2">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row>
    <row r="562" spans="4:43" x14ac:dyDescent="0.2">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row>
    <row r="563" spans="4:43" x14ac:dyDescent="0.2">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row>
    <row r="564" spans="4:43" x14ac:dyDescent="0.2">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row>
    <row r="565" spans="4:43" x14ac:dyDescent="0.2">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row>
    <row r="566" spans="4:43" x14ac:dyDescent="0.2">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row>
    <row r="567" spans="4:43" x14ac:dyDescent="0.2">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row>
    <row r="568" spans="4:43" x14ac:dyDescent="0.2">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row>
    <row r="569" spans="4:43" x14ac:dyDescent="0.2">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row>
    <row r="570" spans="4:43" x14ac:dyDescent="0.2">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row>
    <row r="571" spans="4:43" x14ac:dyDescent="0.2">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row>
    <row r="572" spans="4:43" x14ac:dyDescent="0.2">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row>
    <row r="573" spans="4:43" x14ac:dyDescent="0.2">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row>
    <row r="574" spans="4:43" x14ac:dyDescent="0.2">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row>
    <row r="575" spans="4:43" x14ac:dyDescent="0.2">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row>
    <row r="576" spans="4:43" x14ac:dyDescent="0.2">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row>
    <row r="577" spans="4:43" x14ac:dyDescent="0.2">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row>
    <row r="578" spans="4:43" x14ac:dyDescent="0.2">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row>
    <row r="579" spans="4:43" x14ac:dyDescent="0.2">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row>
    <row r="580" spans="4:43" x14ac:dyDescent="0.2">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row>
    <row r="581" spans="4:43" x14ac:dyDescent="0.2">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row>
    <row r="582" spans="4:43" x14ac:dyDescent="0.2">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row>
    <row r="583" spans="4:43" x14ac:dyDescent="0.2">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row>
    <row r="584" spans="4:43" x14ac:dyDescent="0.2">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row>
    <row r="585" spans="4:43" x14ac:dyDescent="0.2">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row>
    <row r="586" spans="4:43" x14ac:dyDescent="0.2">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row>
    <row r="587" spans="4:43" x14ac:dyDescent="0.2">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row>
    <row r="588" spans="4:43" x14ac:dyDescent="0.2">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row>
    <row r="589" spans="4:43" x14ac:dyDescent="0.2">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row>
    <row r="590" spans="4:43" x14ac:dyDescent="0.2">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row>
    <row r="591" spans="4:43" x14ac:dyDescent="0.2">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row>
    <row r="592" spans="4:43" x14ac:dyDescent="0.2">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row>
    <row r="593" spans="4:43" x14ac:dyDescent="0.2">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row>
    <row r="594" spans="4:43" x14ac:dyDescent="0.2">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row>
    <row r="595" spans="4:43" x14ac:dyDescent="0.2">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row>
    <row r="596" spans="4:43" x14ac:dyDescent="0.2">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row>
    <row r="597" spans="4:43" x14ac:dyDescent="0.2">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row>
    <row r="598" spans="4:43" x14ac:dyDescent="0.2">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row>
    <row r="599" spans="4:43" x14ac:dyDescent="0.2">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row>
    <row r="600" spans="4:43" x14ac:dyDescent="0.2">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row>
    <row r="601" spans="4:43" x14ac:dyDescent="0.2">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row>
    <row r="602" spans="4:43" x14ac:dyDescent="0.2">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row>
    <row r="603" spans="4:43" x14ac:dyDescent="0.2">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row>
    <row r="604" spans="4:43" x14ac:dyDescent="0.2">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row>
    <row r="605" spans="4:43" x14ac:dyDescent="0.2">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row>
    <row r="606" spans="4:43" x14ac:dyDescent="0.2">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row>
    <row r="607" spans="4:43" x14ac:dyDescent="0.2">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row>
    <row r="608" spans="4:43" x14ac:dyDescent="0.2">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row>
    <row r="609" spans="4:43" x14ac:dyDescent="0.2">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row>
    <row r="610" spans="4:43" x14ac:dyDescent="0.2">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row>
    <row r="611" spans="4:43" x14ac:dyDescent="0.2">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row>
    <row r="612" spans="4:43" x14ac:dyDescent="0.2">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row>
    <row r="613" spans="4:43" x14ac:dyDescent="0.2">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row>
    <row r="614" spans="4:43" x14ac:dyDescent="0.2">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row>
    <row r="615" spans="4:43" x14ac:dyDescent="0.2">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row>
    <row r="616" spans="4:43" x14ac:dyDescent="0.2">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row>
    <row r="617" spans="4:43" x14ac:dyDescent="0.2">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row>
    <row r="618" spans="4:43" x14ac:dyDescent="0.2">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row>
    <row r="619" spans="4:43" x14ac:dyDescent="0.2">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row>
    <row r="620" spans="4:43" x14ac:dyDescent="0.2">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row>
    <row r="621" spans="4:43" x14ac:dyDescent="0.2">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row>
    <row r="622" spans="4:43" x14ac:dyDescent="0.2">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row>
    <row r="623" spans="4:43" x14ac:dyDescent="0.2">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row>
    <row r="624" spans="4:43" x14ac:dyDescent="0.2">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row>
    <row r="625" spans="4:43" x14ac:dyDescent="0.2">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row>
    <row r="626" spans="4:43" x14ac:dyDescent="0.2">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row>
    <row r="627" spans="4:43" x14ac:dyDescent="0.2">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row>
    <row r="628" spans="4:43" x14ac:dyDescent="0.2">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row>
    <row r="629" spans="4:43" x14ac:dyDescent="0.2">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row>
    <row r="630" spans="4:43" x14ac:dyDescent="0.2">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row>
    <row r="631" spans="4:43" x14ac:dyDescent="0.2">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row>
    <row r="632" spans="4:43" x14ac:dyDescent="0.2">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row>
    <row r="633" spans="4:43" x14ac:dyDescent="0.2">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row>
    <row r="634" spans="4:43" x14ac:dyDescent="0.2">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row>
    <row r="635" spans="4:43" x14ac:dyDescent="0.2">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row>
    <row r="636" spans="4:43" x14ac:dyDescent="0.2">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row>
    <row r="637" spans="4:43" x14ac:dyDescent="0.2">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row>
    <row r="638" spans="4:43" x14ac:dyDescent="0.2">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row>
    <row r="639" spans="4:43" x14ac:dyDescent="0.2">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row>
    <row r="640" spans="4:43" x14ac:dyDescent="0.2">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row>
    <row r="641" spans="4:43" x14ac:dyDescent="0.2">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row>
    <row r="642" spans="4:43" x14ac:dyDescent="0.2">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row>
    <row r="643" spans="4:43" x14ac:dyDescent="0.2">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row>
    <row r="644" spans="4:43" x14ac:dyDescent="0.2">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row>
    <row r="645" spans="4:43" x14ac:dyDescent="0.2">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row>
    <row r="646" spans="4:43" x14ac:dyDescent="0.2">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row>
    <row r="647" spans="4:43" x14ac:dyDescent="0.2">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row>
    <row r="648" spans="4:43" x14ac:dyDescent="0.2">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row>
    <row r="649" spans="4:43" x14ac:dyDescent="0.2">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row>
    <row r="650" spans="4:43" x14ac:dyDescent="0.2">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row>
    <row r="651" spans="4:43" x14ac:dyDescent="0.2">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row>
    <row r="652" spans="4:43" x14ac:dyDescent="0.2">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row>
    <row r="653" spans="4:43" x14ac:dyDescent="0.2">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row>
    <row r="654" spans="4:43" x14ac:dyDescent="0.2">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row>
    <row r="655" spans="4:43" x14ac:dyDescent="0.2">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row>
    <row r="656" spans="4:43" x14ac:dyDescent="0.2">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row>
    <row r="657" spans="4:43" x14ac:dyDescent="0.2">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row>
    <row r="658" spans="4:43" x14ac:dyDescent="0.2">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row>
    <row r="659" spans="4:43" x14ac:dyDescent="0.2">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row>
    <row r="660" spans="4:43" x14ac:dyDescent="0.2">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row>
    <row r="661" spans="4:43" x14ac:dyDescent="0.2">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row>
    <row r="662" spans="4:43" x14ac:dyDescent="0.2">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row>
    <row r="663" spans="4:43" x14ac:dyDescent="0.2">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row>
    <row r="664" spans="4:43" x14ac:dyDescent="0.2">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row>
    <row r="665" spans="4:43" x14ac:dyDescent="0.2">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row>
    <row r="666" spans="4:43" x14ac:dyDescent="0.2">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row>
    <row r="667" spans="4:43" x14ac:dyDescent="0.2">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row>
    <row r="668" spans="4:43" x14ac:dyDescent="0.2">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row>
    <row r="669" spans="4:43" x14ac:dyDescent="0.2">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row>
    <row r="670" spans="4:43" x14ac:dyDescent="0.2">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row>
    <row r="671" spans="4:43" x14ac:dyDescent="0.2">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row>
    <row r="672" spans="4:43" x14ac:dyDescent="0.2">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row>
    <row r="673" spans="4:43" x14ac:dyDescent="0.2">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row>
    <row r="674" spans="4:43" x14ac:dyDescent="0.2">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row>
    <row r="675" spans="4:43" x14ac:dyDescent="0.2">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row>
    <row r="676" spans="4:43" x14ac:dyDescent="0.2">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row>
    <row r="677" spans="4:43" x14ac:dyDescent="0.2">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row>
    <row r="678" spans="4:43" x14ac:dyDescent="0.2">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row>
    <row r="679" spans="4:43" x14ac:dyDescent="0.2">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row>
    <row r="680" spans="4:43" x14ac:dyDescent="0.2">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row>
    <row r="681" spans="4:43" x14ac:dyDescent="0.2">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row>
    <row r="682" spans="4:43" x14ac:dyDescent="0.2">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row>
    <row r="683" spans="4:43" x14ac:dyDescent="0.2">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row>
    <row r="684" spans="4:43" x14ac:dyDescent="0.2">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row>
    <row r="685" spans="4:43" x14ac:dyDescent="0.2">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row>
    <row r="686" spans="4:43" x14ac:dyDescent="0.2">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row>
    <row r="687" spans="4:43" x14ac:dyDescent="0.2">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row>
    <row r="688" spans="4:43" x14ac:dyDescent="0.2">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row>
    <row r="689" spans="4:43" x14ac:dyDescent="0.2">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row>
    <row r="690" spans="4:43" x14ac:dyDescent="0.2">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row>
    <row r="691" spans="4:43" x14ac:dyDescent="0.2">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row>
    <row r="692" spans="4:43" x14ac:dyDescent="0.2">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row>
    <row r="693" spans="4:43" x14ac:dyDescent="0.2">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row>
    <row r="694" spans="4:43" x14ac:dyDescent="0.2">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row>
    <row r="695" spans="4:43" x14ac:dyDescent="0.2">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row>
    <row r="696" spans="4:43" x14ac:dyDescent="0.2">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row>
    <row r="697" spans="4:43" x14ac:dyDescent="0.2">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row>
    <row r="698" spans="4:43" x14ac:dyDescent="0.2">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row>
    <row r="699" spans="4:43" x14ac:dyDescent="0.2">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row>
    <row r="700" spans="4:43" x14ac:dyDescent="0.2">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row>
    <row r="701" spans="4:43" x14ac:dyDescent="0.2">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row>
    <row r="702" spans="4:43" x14ac:dyDescent="0.2">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row>
    <row r="703" spans="4:43" x14ac:dyDescent="0.2">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row>
    <row r="704" spans="4:43" x14ac:dyDescent="0.2">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row>
    <row r="705" spans="4:43" x14ac:dyDescent="0.2">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row>
    <row r="706" spans="4:43" x14ac:dyDescent="0.2">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row>
    <row r="707" spans="4:43" x14ac:dyDescent="0.2">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row>
    <row r="708" spans="4:43" x14ac:dyDescent="0.2">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row>
    <row r="709" spans="4:43" x14ac:dyDescent="0.2">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row>
    <row r="710" spans="4:43" x14ac:dyDescent="0.2">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row>
    <row r="711" spans="4:43" x14ac:dyDescent="0.2">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row>
    <row r="712" spans="4:43" x14ac:dyDescent="0.2">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row>
    <row r="713" spans="4:43" x14ac:dyDescent="0.2">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row>
    <row r="714" spans="4:43" x14ac:dyDescent="0.2">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row>
    <row r="715" spans="4:43" x14ac:dyDescent="0.2">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row>
    <row r="716" spans="4:43" x14ac:dyDescent="0.2">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row>
    <row r="717" spans="4:43" x14ac:dyDescent="0.2">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row>
    <row r="718" spans="4:43" x14ac:dyDescent="0.2">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row>
    <row r="719" spans="4:43" x14ac:dyDescent="0.2">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row>
    <row r="720" spans="4:43" x14ac:dyDescent="0.2">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row>
    <row r="721" spans="4:43" x14ac:dyDescent="0.2">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row>
    <row r="722" spans="4:43" x14ac:dyDescent="0.2">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row>
    <row r="723" spans="4:43" x14ac:dyDescent="0.2">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row>
    <row r="724" spans="4:43" x14ac:dyDescent="0.2">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row>
    <row r="725" spans="4:43" x14ac:dyDescent="0.2">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row>
    <row r="726" spans="4:43" x14ac:dyDescent="0.2">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row>
    <row r="727" spans="4:43" x14ac:dyDescent="0.2">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row>
    <row r="728" spans="4:43" x14ac:dyDescent="0.2">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row>
    <row r="729" spans="4:43" x14ac:dyDescent="0.2">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row>
    <row r="730" spans="4:43" x14ac:dyDescent="0.2">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row>
    <row r="731" spans="4:43" x14ac:dyDescent="0.2">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row>
    <row r="732" spans="4:43" x14ac:dyDescent="0.2">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row>
    <row r="733" spans="4:43" x14ac:dyDescent="0.2">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row>
    <row r="734" spans="4:43" x14ac:dyDescent="0.2">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row>
    <row r="735" spans="4:43" x14ac:dyDescent="0.2">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row>
    <row r="736" spans="4:43" x14ac:dyDescent="0.2">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row>
    <row r="737" spans="4:43" x14ac:dyDescent="0.2">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row>
    <row r="738" spans="4:43" x14ac:dyDescent="0.2">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row>
    <row r="739" spans="4:43" x14ac:dyDescent="0.2">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row>
    <row r="740" spans="4:43" x14ac:dyDescent="0.2">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row>
    <row r="741" spans="4:43" x14ac:dyDescent="0.2">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row>
    <row r="742" spans="4:43" x14ac:dyDescent="0.2">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row>
    <row r="743" spans="4:43" x14ac:dyDescent="0.2">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row>
    <row r="744" spans="4:43" x14ac:dyDescent="0.2">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row>
    <row r="745" spans="4:43" x14ac:dyDescent="0.2">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row>
    <row r="746" spans="4:43" x14ac:dyDescent="0.2">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row>
    <row r="747" spans="4:43" x14ac:dyDescent="0.2">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row>
    <row r="748" spans="4:43" x14ac:dyDescent="0.2">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row>
    <row r="749" spans="4:43" x14ac:dyDescent="0.2">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row>
    <row r="750" spans="4:43" x14ac:dyDescent="0.2">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row>
    <row r="751" spans="4:43" x14ac:dyDescent="0.2">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row>
    <row r="752" spans="4:43" x14ac:dyDescent="0.2">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row>
    <row r="753" spans="4:43" x14ac:dyDescent="0.2">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row>
    <row r="754" spans="4:43" x14ac:dyDescent="0.2">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row>
    <row r="755" spans="4:43" x14ac:dyDescent="0.2">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row>
    <row r="756" spans="4:43" x14ac:dyDescent="0.2">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row>
    <row r="757" spans="4:43" x14ac:dyDescent="0.2">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row>
    <row r="758" spans="4:43" x14ac:dyDescent="0.2">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row>
    <row r="759" spans="4:43" x14ac:dyDescent="0.2">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row>
    <row r="760" spans="4:43" x14ac:dyDescent="0.2">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row>
    <row r="761" spans="4:43" x14ac:dyDescent="0.2">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row>
    <row r="762" spans="4:43" x14ac:dyDescent="0.2">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row>
    <row r="763" spans="4:43" x14ac:dyDescent="0.2">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row>
    <row r="764" spans="4:43" x14ac:dyDescent="0.2">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row>
    <row r="765" spans="4:43" x14ac:dyDescent="0.2">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row>
    <row r="766" spans="4:43" x14ac:dyDescent="0.2">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row>
    <row r="767" spans="4:43" x14ac:dyDescent="0.2">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row>
    <row r="768" spans="4:43" x14ac:dyDescent="0.2">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row>
    <row r="769" spans="4:43" x14ac:dyDescent="0.2">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row>
    <row r="770" spans="4:43" x14ac:dyDescent="0.2">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row>
    <row r="771" spans="4:43" x14ac:dyDescent="0.2">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row>
    <row r="772" spans="4:43" x14ac:dyDescent="0.2">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row>
    <row r="773" spans="4:43" x14ac:dyDescent="0.2">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row>
    <row r="774" spans="4:43" x14ac:dyDescent="0.2">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row>
    <row r="775" spans="4:43" x14ac:dyDescent="0.2">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row>
    <row r="776" spans="4:43" x14ac:dyDescent="0.2">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row>
    <row r="777" spans="4:43" x14ac:dyDescent="0.2">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row>
    <row r="778" spans="4:43" x14ac:dyDescent="0.2">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row>
    <row r="779" spans="4:43" x14ac:dyDescent="0.2">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row>
    <row r="780" spans="4:43" x14ac:dyDescent="0.2">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row>
    <row r="781" spans="4:43" x14ac:dyDescent="0.2">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row>
    <row r="782" spans="4:43" x14ac:dyDescent="0.2">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row>
    <row r="783" spans="4:43" x14ac:dyDescent="0.2">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row>
    <row r="784" spans="4:43" x14ac:dyDescent="0.2">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row>
    <row r="785" spans="4:43" x14ac:dyDescent="0.2">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row>
    <row r="786" spans="4:43" x14ac:dyDescent="0.2">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row>
    <row r="787" spans="4:43" x14ac:dyDescent="0.2">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row>
    <row r="788" spans="4:43" x14ac:dyDescent="0.2">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row>
    <row r="789" spans="4:43" x14ac:dyDescent="0.2">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row>
    <row r="790" spans="4:43" x14ac:dyDescent="0.2">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row>
    <row r="791" spans="4:43" x14ac:dyDescent="0.2">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row>
    <row r="792" spans="4:43" x14ac:dyDescent="0.2">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row>
    <row r="793" spans="4:43" x14ac:dyDescent="0.2">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row>
    <row r="794" spans="4:43" x14ac:dyDescent="0.2">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row>
    <row r="795" spans="4:43" x14ac:dyDescent="0.2">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row>
    <row r="796" spans="4:43" x14ac:dyDescent="0.2">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row>
    <row r="797" spans="4:43" x14ac:dyDescent="0.2">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row>
    <row r="798" spans="4:43" x14ac:dyDescent="0.2">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row>
    <row r="799" spans="4:43" x14ac:dyDescent="0.2">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row>
    <row r="800" spans="4:43" x14ac:dyDescent="0.2">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row>
    <row r="801" spans="4:43" x14ac:dyDescent="0.2">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row>
    <row r="802" spans="4:43" x14ac:dyDescent="0.2">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row>
    <row r="803" spans="4:43" x14ac:dyDescent="0.2">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row>
    <row r="804" spans="4:43" x14ac:dyDescent="0.2">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row>
    <row r="805" spans="4:43" x14ac:dyDescent="0.2">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row>
    <row r="806" spans="4:43" x14ac:dyDescent="0.2">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row>
    <row r="807" spans="4:43" x14ac:dyDescent="0.2">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row>
    <row r="808" spans="4:43" x14ac:dyDescent="0.2">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row>
    <row r="809" spans="4:43" x14ac:dyDescent="0.2">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row>
    <row r="810" spans="4:43" x14ac:dyDescent="0.2">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row>
    <row r="811" spans="4:43" x14ac:dyDescent="0.2">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row>
    <row r="812" spans="4:43" x14ac:dyDescent="0.2">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row>
    <row r="813" spans="4:43" x14ac:dyDescent="0.2">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row>
    <row r="814" spans="4:43" x14ac:dyDescent="0.2">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row>
    <row r="815" spans="4:43" x14ac:dyDescent="0.2">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row>
    <row r="816" spans="4:43" x14ac:dyDescent="0.2">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row>
    <row r="817" spans="4:43" x14ac:dyDescent="0.2">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row>
    <row r="818" spans="4:43" x14ac:dyDescent="0.2">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row>
    <row r="819" spans="4:43" x14ac:dyDescent="0.2">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row>
    <row r="820" spans="4:43" x14ac:dyDescent="0.2">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row>
    <row r="821" spans="4:43" x14ac:dyDescent="0.2">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row>
    <row r="822" spans="4:43" x14ac:dyDescent="0.2">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row>
    <row r="823" spans="4:43" x14ac:dyDescent="0.2">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row>
    <row r="824" spans="4:43" x14ac:dyDescent="0.2">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row>
    <row r="825" spans="4:43" x14ac:dyDescent="0.2">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row>
    <row r="826" spans="4:43" x14ac:dyDescent="0.2">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row>
    <row r="827" spans="4:43" x14ac:dyDescent="0.2">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row>
    <row r="828" spans="4:43" x14ac:dyDescent="0.2">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row>
    <row r="829" spans="4:43" x14ac:dyDescent="0.2">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row>
    <row r="830" spans="4:43" x14ac:dyDescent="0.2">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row>
    <row r="831" spans="4:43" x14ac:dyDescent="0.2">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row>
    <row r="832" spans="4:43" x14ac:dyDescent="0.2">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row>
    <row r="833" spans="4:43" x14ac:dyDescent="0.2">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row>
    <row r="834" spans="4:43" x14ac:dyDescent="0.2">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row>
    <row r="835" spans="4:43" x14ac:dyDescent="0.2">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row>
    <row r="836" spans="4:43" x14ac:dyDescent="0.2">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row>
    <row r="837" spans="4:43" x14ac:dyDescent="0.2">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row>
    <row r="838" spans="4:43" x14ac:dyDescent="0.2">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row>
    <row r="839" spans="4:43" x14ac:dyDescent="0.2">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row>
    <row r="840" spans="4:43" x14ac:dyDescent="0.2">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row>
    <row r="841" spans="4:43" x14ac:dyDescent="0.2">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row>
    <row r="842" spans="4:43" x14ac:dyDescent="0.2">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row>
    <row r="843" spans="4:43" x14ac:dyDescent="0.2">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row>
    <row r="844" spans="4:43" x14ac:dyDescent="0.2">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row>
    <row r="845" spans="4:43" x14ac:dyDescent="0.2">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row>
    <row r="846" spans="4:43" x14ac:dyDescent="0.2">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row>
    <row r="847" spans="4:43" x14ac:dyDescent="0.2">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row>
    <row r="848" spans="4:43" x14ac:dyDescent="0.2">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row>
    <row r="849" spans="4:43" x14ac:dyDescent="0.2">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row>
    <row r="850" spans="4:43" x14ac:dyDescent="0.2">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row>
    <row r="851" spans="4:43" x14ac:dyDescent="0.2">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row>
    <row r="852" spans="4:43" x14ac:dyDescent="0.2">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row>
    <row r="853" spans="4:43" x14ac:dyDescent="0.2">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row>
    <row r="854" spans="4:43" x14ac:dyDescent="0.2">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row>
    <row r="855" spans="4:43" x14ac:dyDescent="0.2">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row>
    <row r="856" spans="4:43" x14ac:dyDescent="0.2">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row>
    <row r="857" spans="4:43" x14ac:dyDescent="0.2">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row>
    <row r="858" spans="4:43" x14ac:dyDescent="0.2">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row>
    <row r="859" spans="4:43" x14ac:dyDescent="0.2">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row>
    <row r="860" spans="4:43" x14ac:dyDescent="0.2">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row>
    <row r="861" spans="4:43" x14ac:dyDescent="0.2">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row>
    <row r="862" spans="4:43" x14ac:dyDescent="0.2">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row>
    <row r="863" spans="4:43" x14ac:dyDescent="0.2">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row>
    <row r="864" spans="4:43" x14ac:dyDescent="0.2">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row>
    <row r="865" spans="4:43" x14ac:dyDescent="0.2">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row>
    <row r="866" spans="4:43" x14ac:dyDescent="0.2">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row>
    <row r="867" spans="4:43" x14ac:dyDescent="0.2">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row>
    <row r="868" spans="4:43" x14ac:dyDescent="0.2">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row>
    <row r="869" spans="4:43" x14ac:dyDescent="0.2">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row>
    <row r="870" spans="4:43" x14ac:dyDescent="0.2">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row>
    <row r="871" spans="4:43" x14ac:dyDescent="0.2">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row>
    <row r="872" spans="4:43" x14ac:dyDescent="0.2">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row>
    <row r="873" spans="4:43" x14ac:dyDescent="0.2">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row>
    <row r="874" spans="4:43" x14ac:dyDescent="0.2">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row>
    <row r="875" spans="4:43" x14ac:dyDescent="0.2">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row>
    <row r="876" spans="4:43" x14ac:dyDescent="0.2">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row>
    <row r="877" spans="4:43" x14ac:dyDescent="0.2">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row>
    <row r="878" spans="4:43" x14ac:dyDescent="0.2">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row>
    <row r="879" spans="4:43" x14ac:dyDescent="0.2">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row>
    <row r="880" spans="4:43" x14ac:dyDescent="0.2">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row>
    <row r="881" spans="4:43" x14ac:dyDescent="0.2">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row>
    <row r="882" spans="4:43" x14ac:dyDescent="0.2">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row>
    <row r="883" spans="4:43" x14ac:dyDescent="0.2">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row>
    <row r="884" spans="4:43" x14ac:dyDescent="0.2">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row>
    <row r="885" spans="4:43" x14ac:dyDescent="0.2">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row>
    <row r="886" spans="4:43" x14ac:dyDescent="0.2">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row>
    <row r="887" spans="4:43" x14ac:dyDescent="0.2">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row>
    <row r="888" spans="4:43" x14ac:dyDescent="0.2">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row>
    <row r="889" spans="4:43" x14ac:dyDescent="0.2">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row>
    <row r="890" spans="4:43" x14ac:dyDescent="0.2">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row>
    <row r="891" spans="4:43" x14ac:dyDescent="0.2">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row>
    <row r="892" spans="4:43" x14ac:dyDescent="0.2">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row>
    <row r="893" spans="4:43" x14ac:dyDescent="0.2">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row>
    <row r="894" spans="4:43" x14ac:dyDescent="0.2">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row>
    <row r="895" spans="4:43" x14ac:dyDescent="0.2">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row>
    <row r="896" spans="4:43" x14ac:dyDescent="0.2">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row>
    <row r="897" spans="4:43" x14ac:dyDescent="0.2">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row>
    <row r="898" spans="4:43" x14ac:dyDescent="0.2">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row>
    <row r="899" spans="4:43" x14ac:dyDescent="0.2">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row>
    <row r="900" spans="4:43" x14ac:dyDescent="0.2">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row>
    <row r="901" spans="4:43" x14ac:dyDescent="0.2">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row>
    <row r="902" spans="4:43" x14ac:dyDescent="0.2">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row>
    <row r="903" spans="4:43" x14ac:dyDescent="0.2">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row>
    <row r="904" spans="4:43" x14ac:dyDescent="0.2">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row>
    <row r="905" spans="4:43" x14ac:dyDescent="0.2">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row>
    <row r="906" spans="4:43" x14ac:dyDescent="0.2">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row>
    <row r="907" spans="4:43" x14ac:dyDescent="0.2">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row>
    <row r="908" spans="4:43" x14ac:dyDescent="0.2">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row>
    <row r="909" spans="4:43" x14ac:dyDescent="0.2">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row>
    <row r="910" spans="4:43" x14ac:dyDescent="0.2">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row>
    <row r="911" spans="4:43" x14ac:dyDescent="0.2">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row>
    <row r="912" spans="4:43" x14ac:dyDescent="0.2">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row>
    <row r="913" spans="4:43" x14ac:dyDescent="0.2">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row>
    <row r="914" spans="4:43" x14ac:dyDescent="0.2">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row>
    <row r="915" spans="4:43" x14ac:dyDescent="0.2">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row>
    <row r="916" spans="4:43" x14ac:dyDescent="0.2">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row>
    <row r="917" spans="4:43" x14ac:dyDescent="0.2">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row>
    <row r="918" spans="4:43" x14ac:dyDescent="0.2">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row>
    <row r="919" spans="4:43" x14ac:dyDescent="0.2">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row>
    <row r="920" spans="4:43" x14ac:dyDescent="0.2">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row>
    <row r="921" spans="4:43" x14ac:dyDescent="0.2">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row>
    <row r="922" spans="4:43" x14ac:dyDescent="0.2">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row>
    <row r="923" spans="4:43" x14ac:dyDescent="0.2">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row>
    <row r="924" spans="4:43" x14ac:dyDescent="0.2">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row>
    <row r="925" spans="4:43" x14ac:dyDescent="0.2">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row>
    <row r="926" spans="4:43" x14ac:dyDescent="0.2">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row>
    <row r="927" spans="4:43" x14ac:dyDescent="0.2">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row>
    <row r="928" spans="4:43" x14ac:dyDescent="0.2">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row>
    <row r="929" spans="4:43" x14ac:dyDescent="0.2">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row>
    <row r="930" spans="4:43" x14ac:dyDescent="0.2">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row>
    <row r="931" spans="4:43" x14ac:dyDescent="0.2">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row>
    <row r="932" spans="4:43" x14ac:dyDescent="0.2">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row>
    <row r="933" spans="4:43" x14ac:dyDescent="0.2">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row>
    <row r="934" spans="4:43" x14ac:dyDescent="0.2">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row>
    <row r="935" spans="4:43" x14ac:dyDescent="0.2">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row>
    <row r="936" spans="4:43" x14ac:dyDescent="0.2">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row>
    <row r="937" spans="4:43" x14ac:dyDescent="0.2">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row>
    <row r="938" spans="4:43" x14ac:dyDescent="0.2">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row>
    <row r="939" spans="4:43" x14ac:dyDescent="0.2">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row>
    <row r="940" spans="4:43" x14ac:dyDescent="0.2">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row>
    <row r="941" spans="4:43" x14ac:dyDescent="0.2">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row>
    <row r="942" spans="4:43" x14ac:dyDescent="0.2">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row>
    <row r="943" spans="4:43" x14ac:dyDescent="0.2">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row>
    <row r="944" spans="4:43" x14ac:dyDescent="0.2">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row>
    <row r="945" spans="4:43" x14ac:dyDescent="0.2">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row>
    <row r="946" spans="4:43" x14ac:dyDescent="0.2">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row>
    <row r="947" spans="4:43" x14ac:dyDescent="0.2">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row>
    <row r="948" spans="4:43" x14ac:dyDescent="0.2">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row>
    <row r="949" spans="4:43" x14ac:dyDescent="0.2">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row>
    <row r="950" spans="4:43" x14ac:dyDescent="0.2">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row>
    <row r="951" spans="4:43" x14ac:dyDescent="0.2">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row>
    <row r="952" spans="4:43" x14ac:dyDescent="0.2">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row>
    <row r="953" spans="4:43" x14ac:dyDescent="0.2">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row>
    <row r="954" spans="4:43" x14ac:dyDescent="0.2">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row>
    <row r="955" spans="4:43" x14ac:dyDescent="0.2">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row>
    <row r="956" spans="4:43" x14ac:dyDescent="0.2">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row>
    <row r="957" spans="4:43" x14ac:dyDescent="0.2">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row>
    <row r="958" spans="4:43" x14ac:dyDescent="0.2">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row>
    <row r="959" spans="4:43" x14ac:dyDescent="0.2">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row>
    <row r="960" spans="4:43" x14ac:dyDescent="0.2">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row>
    <row r="961" spans="4:43" x14ac:dyDescent="0.2">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row>
    <row r="962" spans="4:43" x14ac:dyDescent="0.2">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row>
    <row r="963" spans="4:43" x14ac:dyDescent="0.2">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row>
    <row r="964" spans="4:43" x14ac:dyDescent="0.2">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row>
    <row r="965" spans="4:43" x14ac:dyDescent="0.2">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row>
    <row r="966" spans="4:43" x14ac:dyDescent="0.2">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row>
    <row r="967" spans="4:43" x14ac:dyDescent="0.2">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row>
    <row r="968" spans="4:43" x14ac:dyDescent="0.2">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row>
    <row r="969" spans="4:43" x14ac:dyDescent="0.2">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row>
    <row r="970" spans="4:43" x14ac:dyDescent="0.2">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row>
    <row r="971" spans="4:43" x14ac:dyDescent="0.2">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row>
    <row r="972" spans="4:43" x14ac:dyDescent="0.2">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row>
    <row r="973" spans="4:43" x14ac:dyDescent="0.2">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row>
    <row r="974" spans="4:43" x14ac:dyDescent="0.2">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row>
    <row r="975" spans="4:43" x14ac:dyDescent="0.2">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row>
    <row r="976" spans="4:43" x14ac:dyDescent="0.2">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row>
    <row r="977" spans="4:43" x14ac:dyDescent="0.2">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row>
    <row r="978" spans="4:43" x14ac:dyDescent="0.2">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row>
    <row r="979" spans="4:43" x14ac:dyDescent="0.2">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row>
    <row r="980" spans="4:43" x14ac:dyDescent="0.2">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row>
    <row r="981" spans="4:43" x14ac:dyDescent="0.2">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row>
    <row r="982" spans="4:43" x14ac:dyDescent="0.2">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row>
    <row r="983" spans="4:43" x14ac:dyDescent="0.2">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row>
    <row r="984" spans="4:43" x14ac:dyDescent="0.2">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row>
    <row r="985" spans="4:43" x14ac:dyDescent="0.2">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row>
    <row r="986" spans="4:43" x14ac:dyDescent="0.2">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row>
    <row r="987" spans="4:43" x14ac:dyDescent="0.2">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row>
    <row r="988" spans="4:43" x14ac:dyDescent="0.2">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row>
    <row r="989" spans="4:43" x14ac:dyDescent="0.2">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row>
    <row r="990" spans="4:43" x14ac:dyDescent="0.2">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row>
    <row r="991" spans="4:43" x14ac:dyDescent="0.2">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row>
    <row r="992" spans="4:43" x14ac:dyDescent="0.2">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row>
    <row r="993" spans="4:43" x14ac:dyDescent="0.2">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row>
    <row r="994" spans="4:43" x14ac:dyDescent="0.2">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row>
    <row r="995" spans="4:43" x14ac:dyDescent="0.2">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row>
    <row r="996" spans="4:43" x14ac:dyDescent="0.2">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row>
    <row r="997" spans="4:43" x14ac:dyDescent="0.2">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row>
    <row r="998" spans="4:43" x14ac:dyDescent="0.2">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row>
    <row r="999" spans="4:43" x14ac:dyDescent="0.2">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row>
    <row r="1000" spans="4:43" x14ac:dyDescent="0.2">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row>
    <row r="1001" spans="4:43" x14ac:dyDescent="0.2">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row>
    <row r="1002" spans="4:43" x14ac:dyDescent="0.2">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row>
    <row r="1003" spans="4:43" x14ac:dyDescent="0.2">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row>
    <row r="1004" spans="4:43" x14ac:dyDescent="0.2">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row>
    <row r="1005" spans="4:43" x14ac:dyDescent="0.2">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row>
    <row r="1006" spans="4:43" x14ac:dyDescent="0.2">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row>
    <row r="1007" spans="4:43" x14ac:dyDescent="0.2">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row>
    <row r="1008" spans="4:43" x14ac:dyDescent="0.2">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row>
    <row r="1009" spans="4:43" x14ac:dyDescent="0.2">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row>
    <row r="1010" spans="4:43" x14ac:dyDescent="0.2">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row>
    <row r="1011" spans="4:43" x14ac:dyDescent="0.2">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row>
    <row r="1012" spans="4:43" x14ac:dyDescent="0.2">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row>
    <row r="1013" spans="4:43" x14ac:dyDescent="0.2">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row>
    <row r="1014" spans="4:43" x14ac:dyDescent="0.2">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row>
    <row r="1015" spans="4:43" x14ac:dyDescent="0.2">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row>
    <row r="1016" spans="4:43" x14ac:dyDescent="0.2">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row>
    <row r="1017" spans="4:43" x14ac:dyDescent="0.2">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row>
    <row r="1018" spans="4:43" x14ac:dyDescent="0.2">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row>
    <row r="1019" spans="4:43" x14ac:dyDescent="0.2">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row>
    <row r="1020" spans="4:43" x14ac:dyDescent="0.2">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row>
    <row r="1021" spans="4:43" x14ac:dyDescent="0.2">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row>
    <row r="1022" spans="4:43" x14ac:dyDescent="0.2">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row>
    <row r="1023" spans="4:43" x14ac:dyDescent="0.2">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row>
    <row r="1024" spans="4:43" x14ac:dyDescent="0.2">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row>
    <row r="1025" spans="4:43" x14ac:dyDescent="0.2">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row>
    <row r="1026" spans="4:43" x14ac:dyDescent="0.2">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row>
    <row r="1027" spans="4:43" x14ac:dyDescent="0.2">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row>
    <row r="1028" spans="4:43" x14ac:dyDescent="0.2">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row>
    <row r="1029" spans="4:43" x14ac:dyDescent="0.2">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row>
    <row r="1030" spans="4:43" x14ac:dyDescent="0.2">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row>
    <row r="1031" spans="4:43" x14ac:dyDescent="0.2">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row>
    <row r="1032" spans="4:43" x14ac:dyDescent="0.2">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row>
    <row r="1033" spans="4:43" x14ac:dyDescent="0.2">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row>
    <row r="1034" spans="4:43" x14ac:dyDescent="0.2">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row>
    <row r="1035" spans="4:43" x14ac:dyDescent="0.2">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row>
    <row r="1036" spans="4:43" x14ac:dyDescent="0.2">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row>
    <row r="1037" spans="4:43" x14ac:dyDescent="0.2">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row>
    <row r="1038" spans="4:43" x14ac:dyDescent="0.2">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row>
    <row r="1039" spans="4:43" x14ac:dyDescent="0.2">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row>
    <row r="1040" spans="4:43" x14ac:dyDescent="0.2">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row>
    <row r="1041" spans="4:43" x14ac:dyDescent="0.2">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row>
    <row r="1042" spans="4:43" x14ac:dyDescent="0.2">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row>
    <row r="1043" spans="4:43" x14ac:dyDescent="0.2">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row>
    <row r="1044" spans="4:43" x14ac:dyDescent="0.2">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row>
    <row r="1045" spans="4:43" x14ac:dyDescent="0.2">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row>
    <row r="1046" spans="4:43" x14ac:dyDescent="0.2">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row>
    <row r="1047" spans="4:43" x14ac:dyDescent="0.2">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row>
    <row r="1048" spans="4:43" x14ac:dyDescent="0.2">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row>
    <row r="1049" spans="4:43" x14ac:dyDescent="0.2">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row>
    <row r="1050" spans="4:43" x14ac:dyDescent="0.2">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row>
    <row r="1051" spans="4:43" x14ac:dyDescent="0.2">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row>
    <row r="1052" spans="4:43" x14ac:dyDescent="0.2">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row>
    <row r="1053" spans="4:43" x14ac:dyDescent="0.2">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row>
    <row r="1054" spans="4:43" x14ac:dyDescent="0.2">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row>
    <row r="1055" spans="4:43" x14ac:dyDescent="0.2">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row>
    <row r="1056" spans="4:43" x14ac:dyDescent="0.2">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row>
    <row r="1057" spans="4:43" x14ac:dyDescent="0.2">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row>
    <row r="1058" spans="4:43" x14ac:dyDescent="0.2">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row>
    <row r="1059" spans="4:43" x14ac:dyDescent="0.2">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row>
    <row r="1060" spans="4:43" x14ac:dyDescent="0.2">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row>
    <row r="1061" spans="4:43" x14ac:dyDescent="0.2">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row>
    <row r="1062" spans="4:43" x14ac:dyDescent="0.2">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row>
    <row r="1063" spans="4:43" x14ac:dyDescent="0.2">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row>
    <row r="1064" spans="4:43" x14ac:dyDescent="0.2">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row>
    <row r="1065" spans="4:43" x14ac:dyDescent="0.2">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row>
    <row r="1066" spans="4:43" x14ac:dyDescent="0.2">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row>
    <row r="1067" spans="4:43" x14ac:dyDescent="0.2">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row>
    <row r="1068" spans="4:43" x14ac:dyDescent="0.2">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row>
    <row r="1069" spans="4:43" x14ac:dyDescent="0.2">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row>
    <row r="1070" spans="4:43" x14ac:dyDescent="0.2">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row>
    <row r="1071" spans="4:43" x14ac:dyDescent="0.2">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row>
    <row r="1072" spans="4:43" x14ac:dyDescent="0.2">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row>
    <row r="1073" spans="4:43" x14ac:dyDescent="0.2">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row>
    <row r="1074" spans="4:43" x14ac:dyDescent="0.2">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row>
    <row r="1075" spans="4:43" x14ac:dyDescent="0.2">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row>
    <row r="1076" spans="4:43" x14ac:dyDescent="0.2">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row>
    <row r="1077" spans="4:43" x14ac:dyDescent="0.2">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row>
    <row r="1078" spans="4:43" x14ac:dyDescent="0.2">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row>
    <row r="1079" spans="4:43" x14ac:dyDescent="0.2">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row>
    <row r="1080" spans="4:43" x14ac:dyDescent="0.2">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row>
    <row r="1081" spans="4:43" x14ac:dyDescent="0.2">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row>
    <row r="1082" spans="4:43" x14ac:dyDescent="0.2">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row>
    <row r="1083" spans="4:43" x14ac:dyDescent="0.2">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row>
    <row r="1084" spans="4:43" x14ac:dyDescent="0.2">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row>
    <row r="1085" spans="4:43" x14ac:dyDescent="0.2">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row>
    <row r="1086" spans="4:43" x14ac:dyDescent="0.2">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row>
    <row r="1087" spans="4:43" x14ac:dyDescent="0.2">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row>
    <row r="1088" spans="4:43" x14ac:dyDescent="0.2">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row>
    <row r="1089" spans="4:43" x14ac:dyDescent="0.2">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row>
    <row r="1090" spans="4:43" x14ac:dyDescent="0.2">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row>
    <row r="1091" spans="4:43" x14ac:dyDescent="0.2">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row>
    <row r="1092" spans="4:43" x14ac:dyDescent="0.2">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row>
    <row r="1093" spans="4:43" x14ac:dyDescent="0.2">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row>
    <row r="1094" spans="4:43" x14ac:dyDescent="0.2">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row>
    <row r="1095" spans="4:43" x14ac:dyDescent="0.2">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row>
    <row r="1096" spans="4:43" x14ac:dyDescent="0.2">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row>
    <row r="1097" spans="4:43" x14ac:dyDescent="0.2">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row>
    <row r="1098" spans="4:43" x14ac:dyDescent="0.2">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row>
    <row r="1099" spans="4:43" x14ac:dyDescent="0.2">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row>
    <row r="1100" spans="4:43" x14ac:dyDescent="0.2">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row>
    <row r="1101" spans="4:43" x14ac:dyDescent="0.2">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row>
    <row r="1102" spans="4:43" x14ac:dyDescent="0.2">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row>
    <row r="1103" spans="4:43" x14ac:dyDescent="0.2">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row>
    <row r="1104" spans="4:43" x14ac:dyDescent="0.2">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row>
    <row r="1105" spans="4:43" x14ac:dyDescent="0.2">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row>
    <row r="1106" spans="4:43" x14ac:dyDescent="0.2">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row>
    <row r="1107" spans="4:43" x14ac:dyDescent="0.2">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row>
    <row r="1108" spans="4:43" x14ac:dyDescent="0.2">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row>
    <row r="1109" spans="4:43" x14ac:dyDescent="0.2">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row>
    <row r="1110" spans="4:43" x14ac:dyDescent="0.2">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row>
    <row r="1111" spans="4:43" x14ac:dyDescent="0.2">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row>
    <row r="1112" spans="4:43" x14ac:dyDescent="0.2">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row>
    <row r="1113" spans="4:43" x14ac:dyDescent="0.2">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row>
    <row r="1114" spans="4:43" x14ac:dyDescent="0.2">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row>
    <row r="1115" spans="4:43" x14ac:dyDescent="0.2">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row>
    <row r="1116" spans="4:43" x14ac:dyDescent="0.2">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row>
    <row r="1117" spans="4:43" x14ac:dyDescent="0.2">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row>
    <row r="1118" spans="4:43" x14ac:dyDescent="0.2">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row>
    <row r="1119" spans="4:43" x14ac:dyDescent="0.2">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row>
    <row r="1120" spans="4:43" x14ac:dyDescent="0.2">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row>
    <row r="1121" spans="4:43" x14ac:dyDescent="0.2">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row>
    <row r="1122" spans="4:43" x14ac:dyDescent="0.2">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row>
    <row r="1123" spans="4:43" x14ac:dyDescent="0.2">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row>
    <row r="1124" spans="4:43" x14ac:dyDescent="0.2">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row>
    <row r="1125" spans="4:43" x14ac:dyDescent="0.2">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row>
    <row r="1126" spans="4:43" x14ac:dyDescent="0.2">
      <c r="D1126" s="75"/>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row>
    <row r="1127" spans="4:43" x14ac:dyDescent="0.2">
      <c r="D1127" s="75"/>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row>
    <row r="1128" spans="4:43" x14ac:dyDescent="0.2">
      <c r="D1128" s="75"/>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row>
    <row r="1129" spans="4:43" x14ac:dyDescent="0.2">
      <c r="D1129" s="75"/>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row>
    <row r="1130" spans="4:43" x14ac:dyDescent="0.2">
      <c r="D1130" s="75"/>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row>
    <row r="1131" spans="4:43" x14ac:dyDescent="0.2">
      <c r="D1131" s="75"/>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row>
    <row r="1132" spans="4:43" x14ac:dyDescent="0.2">
      <c r="D1132" s="75"/>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row>
    <row r="1133" spans="4:43" x14ac:dyDescent="0.2">
      <c r="D1133" s="75"/>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row>
    <row r="1134" spans="4:43" x14ac:dyDescent="0.2">
      <c r="D1134" s="75"/>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row>
    <row r="1135" spans="4:43" x14ac:dyDescent="0.2">
      <c r="D1135" s="75"/>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row>
    <row r="1136" spans="4:43" x14ac:dyDescent="0.2">
      <c r="D1136" s="75"/>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row>
    <row r="1137" spans="4:43" x14ac:dyDescent="0.2">
      <c r="D1137" s="75"/>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row>
    <row r="1138" spans="4:43" x14ac:dyDescent="0.2">
      <c r="D1138" s="75"/>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row>
    <row r="1139" spans="4:43" x14ac:dyDescent="0.2">
      <c r="D1139" s="75"/>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row>
    <row r="1140" spans="4:43" x14ac:dyDescent="0.2">
      <c r="D1140" s="75"/>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row>
    <row r="1141" spans="4:43" x14ac:dyDescent="0.2">
      <c r="D1141" s="75"/>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row>
    <row r="1142" spans="4:43" x14ac:dyDescent="0.2">
      <c r="D1142" s="75"/>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row>
    <row r="1143" spans="4:43" x14ac:dyDescent="0.2">
      <c r="D1143" s="75"/>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row>
    <row r="1144" spans="4:43" x14ac:dyDescent="0.2">
      <c r="D1144" s="75"/>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row>
    <row r="1145" spans="4:43" x14ac:dyDescent="0.2">
      <c r="D1145" s="75"/>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row>
    <row r="1146" spans="4:43" x14ac:dyDescent="0.2">
      <c r="D1146" s="75"/>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row>
    <row r="1147" spans="4:43" x14ac:dyDescent="0.2">
      <c r="D1147" s="75"/>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row>
    <row r="1148" spans="4:43" x14ac:dyDescent="0.2">
      <c r="D1148" s="75"/>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row>
    <row r="1149" spans="4:43" x14ac:dyDescent="0.2">
      <c r="D1149" s="75"/>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row>
    <row r="1150" spans="4:43" x14ac:dyDescent="0.2">
      <c r="D1150" s="75"/>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row>
    <row r="1151" spans="4:43" x14ac:dyDescent="0.2">
      <c r="D1151" s="75"/>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row>
    <row r="1152" spans="4:43" x14ac:dyDescent="0.2">
      <c r="D1152" s="75"/>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row>
    <row r="1153" spans="4:43" x14ac:dyDescent="0.2">
      <c r="D1153" s="75"/>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row>
    <row r="1154" spans="4:43" x14ac:dyDescent="0.2">
      <c r="D1154" s="75"/>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row>
    <row r="1155" spans="4:43" x14ac:dyDescent="0.2">
      <c r="D1155" s="75"/>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row>
    <row r="1156" spans="4:43" x14ac:dyDescent="0.2">
      <c r="D1156" s="75"/>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row>
    <row r="1157" spans="4:43" x14ac:dyDescent="0.2">
      <c r="D1157" s="75"/>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row>
    <row r="1158" spans="4:43" x14ac:dyDescent="0.2">
      <c r="D1158" s="75"/>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row>
    <row r="1159" spans="4:43" x14ac:dyDescent="0.2">
      <c r="D1159" s="75"/>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row>
    <row r="1160" spans="4:43" x14ac:dyDescent="0.2">
      <c r="D1160" s="75"/>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row>
    <row r="1161" spans="4:43" x14ac:dyDescent="0.2">
      <c r="D1161" s="75"/>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row>
    <row r="1162" spans="4:43" x14ac:dyDescent="0.2">
      <c r="D1162" s="75"/>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row>
    <row r="1163" spans="4:43" x14ac:dyDescent="0.2">
      <c r="D1163" s="75"/>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row>
    <row r="1164" spans="4:43" x14ac:dyDescent="0.2">
      <c r="D1164" s="75"/>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row>
    <row r="1165" spans="4:43" x14ac:dyDescent="0.2">
      <c r="D1165" s="75"/>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row>
    <row r="1166" spans="4:43" x14ac:dyDescent="0.2">
      <c r="D1166" s="75"/>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row>
    <row r="1167" spans="4:43" x14ac:dyDescent="0.2">
      <c r="D1167" s="75"/>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row>
    <row r="1168" spans="4:43" x14ac:dyDescent="0.2">
      <c r="D1168" s="75"/>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row>
    <row r="1169" spans="4:43" x14ac:dyDescent="0.2">
      <c r="D1169" s="75"/>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row>
    <row r="1170" spans="4:43" x14ac:dyDescent="0.2">
      <c r="D1170" s="75"/>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row>
    <row r="1171" spans="4:43" x14ac:dyDescent="0.2">
      <c r="D1171" s="75"/>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row>
    <row r="1172" spans="4:43" x14ac:dyDescent="0.2">
      <c r="D1172" s="75"/>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row>
    <row r="1173" spans="4:43" x14ac:dyDescent="0.2">
      <c r="D1173" s="75"/>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row>
    <row r="1174" spans="4:43" x14ac:dyDescent="0.2">
      <c r="D1174" s="75"/>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row>
    <row r="1175" spans="4:43" x14ac:dyDescent="0.2">
      <c r="D1175" s="75"/>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row>
    <row r="1176" spans="4:43" x14ac:dyDescent="0.2">
      <c r="D1176" s="75"/>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row>
    <row r="1177" spans="4:43" x14ac:dyDescent="0.2">
      <c r="D1177" s="75"/>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row>
    <row r="1178" spans="4:43" x14ac:dyDescent="0.2">
      <c r="D1178" s="75"/>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row>
    <row r="1179" spans="4:43" x14ac:dyDescent="0.2">
      <c r="D1179" s="75"/>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row>
    <row r="1180" spans="4:43" x14ac:dyDescent="0.2">
      <c r="D1180" s="75"/>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row>
    <row r="1181" spans="4:43" x14ac:dyDescent="0.2">
      <c r="D1181" s="75"/>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row>
    <row r="1182" spans="4:43" x14ac:dyDescent="0.2">
      <c r="D1182" s="75"/>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row>
    <row r="1183" spans="4:43" x14ac:dyDescent="0.2">
      <c r="D1183" s="75"/>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row>
    <row r="1184" spans="4:43" x14ac:dyDescent="0.2">
      <c r="D1184" s="75"/>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row>
    <row r="1185" spans="4:43" x14ac:dyDescent="0.2">
      <c r="D1185" s="75"/>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row>
    <row r="1186" spans="4:43" x14ac:dyDescent="0.2">
      <c r="D1186" s="75"/>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row>
    <row r="1187" spans="4:43" x14ac:dyDescent="0.2">
      <c r="D1187" s="75"/>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row>
    <row r="1188" spans="4:43" x14ac:dyDescent="0.2">
      <c r="D1188" s="75"/>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row>
    <row r="1189" spans="4:43" x14ac:dyDescent="0.2">
      <c r="D1189" s="75"/>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row>
    <row r="1190" spans="4:43" x14ac:dyDescent="0.2">
      <c r="D1190" s="75"/>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row>
    <row r="1191" spans="4:43" x14ac:dyDescent="0.2">
      <c r="D1191" s="75"/>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row>
    <row r="1192" spans="4:43" x14ac:dyDescent="0.2">
      <c r="D1192" s="75"/>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row>
    <row r="1193" spans="4:43" x14ac:dyDescent="0.2">
      <c r="D1193" s="75"/>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row>
    <row r="1194" spans="4:43" x14ac:dyDescent="0.2">
      <c r="D1194" s="75"/>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row>
    <row r="1195" spans="4:43" x14ac:dyDescent="0.2">
      <c r="D1195" s="75"/>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row>
    <row r="1196" spans="4:43" x14ac:dyDescent="0.2">
      <c r="D1196" s="75"/>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row>
    <row r="1197" spans="4:43" x14ac:dyDescent="0.2">
      <c r="D1197" s="75"/>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row>
    <row r="1198" spans="4:43" x14ac:dyDescent="0.2">
      <c r="D1198" s="75"/>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row>
    <row r="1199" spans="4:43" x14ac:dyDescent="0.2">
      <c r="D1199" s="75"/>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row>
    <row r="1200" spans="4:43" x14ac:dyDescent="0.2">
      <c r="D1200" s="75"/>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row>
    <row r="1201" spans="4:43" x14ac:dyDescent="0.2">
      <c r="D1201" s="75"/>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row>
    <row r="1202" spans="4:43" x14ac:dyDescent="0.2">
      <c r="D1202" s="75"/>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row>
    <row r="1203" spans="4:43" x14ac:dyDescent="0.2">
      <c r="D1203" s="75"/>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row>
    <row r="1204" spans="4:43" x14ac:dyDescent="0.2">
      <c r="D1204" s="75"/>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row>
    <row r="1205" spans="4:43" x14ac:dyDescent="0.2">
      <c r="D1205" s="75"/>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row>
    <row r="1206" spans="4:43" x14ac:dyDescent="0.2">
      <c r="D1206" s="75"/>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row>
    <row r="1207" spans="4:43" x14ac:dyDescent="0.2">
      <c r="D1207" s="75"/>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row>
    <row r="1208" spans="4:43" x14ac:dyDescent="0.2">
      <c r="D1208" s="75"/>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row>
    <row r="1209" spans="4:43" x14ac:dyDescent="0.2">
      <c r="D1209" s="75"/>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row>
    <row r="1210" spans="4:43" x14ac:dyDescent="0.2">
      <c r="D1210" s="75"/>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row>
    <row r="1211" spans="4:43" x14ac:dyDescent="0.2">
      <c r="D1211" s="75"/>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row>
    <row r="1212" spans="4:43" x14ac:dyDescent="0.2">
      <c r="D1212" s="75"/>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row>
    <row r="1213" spans="4:43" x14ac:dyDescent="0.2">
      <c r="D1213" s="75"/>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row>
    <row r="1214" spans="4:43" x14ac:dyDescent="0.2">
      <c r="D1214" s="75"/>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row>
    <row r="1215" spans="4:43" x14ac:dyDescent="0.2">
      <c r="D1215" s="75"/>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row>
    <row r="1216" spans="4:43" x14ac:dyDescent="0.2">
      <c r="D1216" s="75"/>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row>
    <row r="1217" spans="4:43" x14ac:dyDescent="0.2">
      <c r="D1217" s="75"/>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row>
    <row r="1218" spans="4:43" x14ac:dyDescent="0.2">
      <c r="D1218" s="75"/>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row>
    <row r="1219" spans="4:43" x14ac:dyDescent="0.2">
      <c r="D1219" s="75"/>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row>
    <row r="1220" spans="4:43" x14ac:dyDescent="0.2">
      <c r="D1220" s="75"/>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row>
    <row r="1221" spans="4:43" x14ac:dyDescent="0.2">
      <c r="D1221" s="75"/>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row>
    <row r="1222" spans="4:43" x14ac:dyDescent="0.2">
      <c r="D1222" s="75"/>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row>
    <row r="1223" spans="4:43" x14ac:dyDescent="0.2">
      <c r="D1223" s="75"/>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row>
    <row r="1224" spans="4:43" x14ac:dyDescent="0.2">
      <c r="D1224" s="75"/>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row>
    <row r="1225" spans="4:43" x14ac:dyDescent="0.2">
      <c r="D1225" s="75"/>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row>
    <row r="1226" spans="4:43" x14ac:dyDescent="0.2">
      <c r="D1226" s="75"/>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row>
    <row r="1227" spans="4:43" x14ac:dyDescent="0.2">
      <c r="D1227" s="75"/>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row>
    <row r="1228" spans="4:43" x14ac:dyDescent="0.2">
      <c r="D1228" s="75"/>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row>
    <row r="1229" spans="4:43" x14ac:dyDescent="0.2">
      <c r="D1229" s="75"/>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row>
    <row r="1230" spans="4:43" x14ac:dyDescent="0.2">
      <c r="D1230" s="75"/>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row>
    <row r="1231" spans="4:43" x14ac:dyDescent="0.2">
      <c r="D1231" s="75"/>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row>
    <row r="1232" spans="4:43" x14ac:dyDescent="0.2">
      <c r="D1232" s="75"/>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row>
    <row r="1233" spans="4:43" x14ac:dyDescent="0.2">
      <c r="D1233" s="75"/>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row>
    <row r="1234" spans="4:43" x14ac:dyDescent="0.2">
      <c r="D1234" s="75"/>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row>
    <row r="1235" spans="4:43" x14ac:dyDescent="0.2">
      <c r="D1235" s="75"/>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row>
    <row r="1236" spans="4:43" x14ac:dyDescent="0.2">
      <c r="D1236" s="75"/>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row>
    <row r="1237" spans="4:43" x14ac:dyDescent="0.2">
      <c r="D1237" s="75"/>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row>
    <row r="1238" spans="4:43" x14ac:dyDescent="0.2">
      <c r="D1238" s="75"/>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row>
    <row r="1239" spans="4:43" x14ac:dyDescent="0.2">
      <c r="D1239" s="75"/>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row>
    <row r="1240" spans="4:43" x14ac:dyDescent="0.2">
      <c r="D1240" s="75"/>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row>
    <row r="1241" spans="4:43" x14ac:dyDescent="0.2">
      <c r="D1241" s="75"/>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row>
    <row r="1242" spans="4:43" x14ac:dyDescent="0.2">
      <c r="D1242" s="75"/>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row>
    <row r="1243" spans="4:43" x14ac:dyDescent="0.2">
      <c r="D1243" s="75"/>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row>
    <row r="1244" spans="4:43" x14ac:dyDescent="0.2">
      <c r="D1244" s="75"/>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row>
    <row r="1245" spans="4:43" x14ac:dyDescent="0.2">
      <c r="D1245" s="75"/>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row>
    <row r="1246" spans="4:43" x14ac:dyDescent="0.2">
      <c r="D1246" s="75"/>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row>
    <row r="1247" spans="4:43" x14ac:dyDescent="0.2">
      <c r="D1247" s="75"/>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row>
    <row r="1248" spans="4:43" x14ac:dyDescent="0.2">
      <c r="D1248" s="75"/>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row>
    <row r="1249" spans="4:43" x14ac:dyDescent="0.2">
      <c r="D1249" s="75"/>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row>
    <row r="1250" spans="4:43" x14ac:dyDescent="0.2">
      <c r="D1250" s="75"/>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row>
    <row r="1251" spans="4:43" x14ac:dyDescent="0.2">
      <c r="D1251" s="75"/>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row>
    <row r="1252" spans="4:43" x14ac:dyDescent="0.2">
      <c r="D1252" s="75"/>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row>
    <row r="1253" spans="4:43" x14ac:dyDescent="0.2">
      <c r="D1253" s="75"/>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row>
    <row r="1254" spans="4:43" x14ac:dyDescent="0.2">
      <c r="D1254" s="75"/>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row>
    <row r="1255" spans="4:43" x14ac:dyDescent="0.2">
      <c r="D1255" s="75"/>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row>
    <row r="1256" spans="4:43" x14ac:dyDescent="0.2">
      <c r="D1256" s="75"/>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row>
    <row r="1257" spans="4:43" x14ac:dyDescent="0.2">
      <c r="D1257" s="75"/>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row>
    <row r="1258" spans="4:43" x14ac:dyDescent="0.2">
      <c r="D1258" s="75"/>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row>
    <row r="1259" spans="4:43" x14ac:dyDescent="0.2">
      <c r="D1259" s="75"/>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row>
    <row r="1260" spans="4:43" x14ac:dyDescent="0.2">
      <c r="D1260" s="75"/>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row>
    <row r="1261" spans="4:43" x14ac:dyDescent="0.2">
      <c r="D1261" s="75"/>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row>
    <row r="1262" spans="4:43" x14ac:dyDescent="0.2">
      <c r="D1262" s="75"/>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row>
    <row r="1263" spans="4:43" x14ac:dyDescent="0.2">
      <c r="D1263" s="75"/>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row>
    <row r="1264" spans="4:43" x14ac:dyDescent="0.2">
      <c r="D1264" s="75"/>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row>
    <row r="1265" spans="4:43" x14ac:dyDescent="0.2">
      <c r="D1265" s="75"/>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row>
    <row r="1266" spans="4:43" x14ac:dyDescent="0.2">
      <c r="D1266" s="75"/>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row>
    <row r="1267" spans="4:43" x14ac:dyDescent="0.2">
      <c r="D1267" s="75"/>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row>
    <row r="1268" spans="4:43" x14ac:dyDescent="0.2">
      <c r="D1268" s="75"/>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row>
    <row r="1269" spans="4:43" x14ac:dyDescent="0.2">
      <c r="D1269" s="75"/>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row>
    <row r="1270" spans="4:43" x14ac:dyDescent="0.2">
      <c r="D1270" s="75"/>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row>
    <row r="1271" spans="4:43" x14ac:dyDescent="0.2">
      <c r="D1271" s="75"/>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row>
    <row r="1272" spans="4:43" x14ac:dyDescent="0.2">
      <c r="D1272" s="75"/>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row>
    <row r="1273" spans="4:43" x14ac:dyDescent="0.2">
      <c r="D1273" s="75"/>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row>
    <row r="1274" spans="4:43" x14ac:dyDescent="0.2">
      <c r="D1274" s="75"/>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row>
    <row r="1275" spans="4:43" x14ac:dyDescent="0.2">
      <c r="D1275" s="75"/>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row>
    <row r="1276" spans="4:43" x14ac:dyDescent="0.2">
      <c r="D1276" s="75"/>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row>
    <row r="1277" spans="4:43" x14ac:dyDescent="0.2">
      <c r="D1277" s="75"/>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row>
    <row r="1278" spans="4:43" x14ac:dyDescent="0.2">
      <c r="D1278" s="75"/>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row>
    <row r="1279" spans="4:43" x14ac:dyDescent="0.2">
      <c r="D1279" s="75"/>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row>
    <row r="1280" spans="4:43" x14ac:dyDescent="0.2">
      <c r="D1280" s="75"/>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row>
    <row r="1281" spans="4:43" x14ac:dyDescent="0.2">
      <c r="D1281" s="75"/>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row>
    <row r="1282" spans="4:43" x14ac:dyDescent="0.2">
      <c r="D1282" s="75"/>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row>
    <row r="1283" spans="4:43" x14ac:dyDescent="0.2">
      <c r="D1283" s="75"/>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row>
    <row r="1284" spans="4:43" x14ac:dyDescent="0.2">
      <c r="D1284" s="75"/>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row>
    <row r="1285" spans="4:43" x14ac:dyDescent="0.2">
      <c r="D1285" s="75"/>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row>
    <row r="1286" spans="4:43" x14ac:dyDescent="0.2">
      <c r="D1286" s="75"/>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row>
    <row r="1287" spans="4:43" x14ac:dyDescent="0.2">
      <c r="D1287" s="75"/>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row>
    <row r="1288" spans="4:43" x14ac:dyDescent="0.2">
      <c r="D1288" s="75"/>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row>
    <row r="1289" spans="4:43" x14ac:dyDescent="0.2">
      <c r="D1289" s="75"/>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row>
    <row r="1290" spans="4:43" x14ac:dyDescent="0.2">
      <c r="D1290" s="75"/>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row>
    <row r="1291" spans="4:43" x14ac:dyDescent="0.2">
      <c r="D1291" s="75"/>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row>
    <row r="1292" spans="4:43" x14ac:dyDescent="0.2">
      <c r="D1292" s="75"/>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row>
    <row r="1293" spans="4:43" x14ac:dyDescent="0.2">
      <c r="D1293" s="75"/>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row>
    <row r="1294" spans="4:43" x14ac:dyDescent="0.2">
      <c r="D1294" s="75"/>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row>
    <row r="1295" spans="4:43" x14ac:dyDescent="0.2">
      <c r="D1295" s="75"/>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row>
    <row r="1296" spans="4:43" x14ac:dyDescent="0.2">
      <c r="D1296" s="75"/>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row>
    <row r="1297" spans="4:43" x14ac:dyDescent="0.2">
      <c r="D1297" s="75"/>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row>
    <row r="1298" spans="4:43" x14ac:dyDescent="0.2">
      <c r="D1298" s="75"/>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row>
    <row r="1299" spans="4:43" x14ac:dyDescent="0.2">
      <c r="D1299" s="75"/>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row>
    <row r="1300" spans="4:43" x14ac:dyDescent="0.2">
      <c r="D1300" s="75"/>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row>
    <row r="1301" spans="4:43" x14ac:dyDescent="0.2">
      <c r="D1301" s="75"/>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row>
    <row r="1302" spans="4:43" x14ac:dyDescent="0.2">
      <c r="D1302" s="75"/>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row>
    <row r="1303" spans="4:43" x14ac:dyDescent="0.2">
      <c r="D1303" s="75"/>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row>
    <row r="1304" spans="4:43" x14ac:dyDescent="0.2">
      <c r="D1304" s="75"/>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row>
    <row r="1305" spans="4:43" x14ac:dyDescent="0.2">
      <c r="D1305" s="75"/>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row>
    <row r="1306" spans="4:43" x14ac:dyDescent="0.2">
      <c r="D1306" s="75"/>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row>
    <row r="1307" spans="4:43" x14ac:dyDescent="0.2">
      <c r="D1307" s="75"/>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row>
    <row r="1308" spans="4:43" x14ac:dyDescent="0.2">
      <c r="D1308" s="75"/>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row>
    <row r="1309" spans="4:43" x14ac:dyDescent="0.2">
      <c r="D1309" s="75"/>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row>
    <row r="1310" spans="4:43" x14ac:dyDescent="0.2">
      <c r="D1310" s="75"/>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row>
    <row r="1311" spans="4:43" x14ac:dyDescent="0.2">
      <c r="D1311" s="75"/>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row>
    <row r="1312" spans="4:43" x14ac:dyDescent="0.2">
      <c r="D1312" s="75"/>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row>
    <row r="1313" spans="4:43" x14ac:dyDescent="0.2">
      <c r="D1313" s="75"/>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row>
    <row r="1314" spans="4:43" x14ac:dyDescent="0.2">
      <c r="D1314" s="75"/>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row>
    <row r="1315" spans="4:43" x14ac:dyDescent="0.2">
      <c r="D1315" s="75"/>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row>
    <row r="1316" spans="4:43" x14ac:dyDescent="0.2">
      <c r="D1316" s="75"/>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row>
    <row r="1317" spans="4:43" x14ac:dyDescent="0.2">
      <c r="D1317" s="75"/>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row>
    <row r="1318" spans="4:43" x14ac:dyDescent="0.2">
      <c r="D1318" s="75"/>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row>
    <row r="1319" spans="4:43" x14ac:dyDescent="0.2">
      <c r="D1319" s="75"/>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row>
    <row r="1320" spans="4:43" x14ac:dyDescent="0.2">
      <c r="D1320" s="75"/>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row>
    <row r="1321" spans="4:43" x14ac:dyDescent="0.2">
      <c r="D1321" s="75"/>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row>
    <row r="1322" spans="4:43" x14ac:dyDescent="0.2">
      <c r="D1322" s="75"/>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row>
    <row r="1323" spans="4:43" x14ac:dyDescent="0.2">
      <c r="D1323" s="75"/>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row>
    <row r="1324" spans="4:43" x14ac:dyDescent="0.2">
      <c r="D1324" s="75"/>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row>
    <row r="1325" spans="4:43" x14ac:dyDescent="0.2">
      <c r="D1325" s="75"/>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row>
    <row r="1326" spans="4:43" x14ac:dyDescent="0.2">
      <c r="D1326" s="75"/>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row>
    <row r="1327" spans="4:43" x14ac:dyDescent="0.2">
      <c r="D1327" s="75"/>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row>
    <row r="1328" spans="4:43" x14ac:dyDescent="0.2">
      <c r="D1328" s="75"/>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row>
    <row r="1329" spans="4:43" x14ac:dyDescent="0.2">
      <c r="D1329" s="75"/>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row>
    <row r="1330" spans="4:43" x14ac:dyDescent="0.2">
      <c r="D1330" s="75"/>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row>
    <row r="1331" spans="4:43" x14ac:dyDescent="0.2">
      <c r="D1331" s="75"/>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row>
    <row r="1332" spans="4:43" x14ac:dyDescent="0.2">
      <c r="D1332" s="75"/>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row>
    <row r="1333" spans="4:43" x14ac:dyDescent="0.2">
      <c r="D1333" s="75"/>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row>
    <row r="1334" spans="4:43" x14ac:dyDescent="0.2">
      <c r="D1334" s="75"/>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row>
    <row r="1335" spans="4:43" x14ac:dyDescent="0.2">
      <c r="D1335" s="75"/>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row>
    <row r="1336" spans="4:43" x14ac:dyDescent="0.2">
      <c r="D1336" s="75"/>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row>
    <row r="1337" spans="4:43" x14ac:dyDescent="0.2">
      <c r="D1337" s="75"/>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row>
    <row r="1338" spans="4:43" x14ac:dyDescent="0.2">
      <c r="D1338" s="75"/>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row>
    <row r="1339" spans="4:43" x14ac:dyDescent="0.2">
      <c r="D1339" s="75"/>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row>
    <row r="1340" spans="4:43" x14ac:dyDescent="0.2">
      <c r="D1340" s="75"/>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row>
    <row r="1341" spans="4:43" x14ac:dyDescent="0.2">
      <c r="D1341" s="75"/>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row>
    <row r="1342" spans="4:43" x14ac:dyDescent="0.2">
      <c r="D1342" s="75"/>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row>
    <row r="1343" spans="4:43" x14ac:dyDescent="0.2">
      <c r="D1343" s="75"/>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row>
    <row r="1344" spans="4:43" x14ac:dyDescent="0.2">
      <c r="D1344" s="75"/>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row>
    <row r="1345" spans="4:43" x14ac:dyDescent="0.2">
      <c r="D1345" s="75"/>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row>
    <row r="1346" spans="4:43" x14ac:dyDescent="0.2">
      <c r="D1346" s="75"/>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row>
    <row r="1347" spans="4:43" x14ac:dyDescent="0.2">
      <c r="D1347" s="75"/>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row>
    <row r="1348" spans="4:43" x14ac:dyDescent="0.2">
      <c r="D1348" s="75"/>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row>
    <row r="1349" spans="4:43" x14ac:dyDescent="0.2">
      <c r="D1349" s="75"/>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row>
    <row r="1350" spans="4:43" x14ac:dyDescent="0.2">
      <c r="D1350" s="75"/>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row>
    <row r="1351" spans="4:43" x14ac:dyDescent="0.2">
      <c r="D1351" s="75"/>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row>
    <row r="1352" spans="4:43" x14ac:dyDescent="0.2">
      <c r="D1352" s="75"/>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row>
    <row r="1353" spans="4:43" x14ac:dyDescent="0.2">
      <c r="D1353" s="75"/>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row>
    <row r="1354" spans="4:43" x14ac:dyDescent="0.2">
      <c r="D1354" s="75"/>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row>
    <row r="1355" spans="4:43" x14ac:dyDescent="0.2">
      <c r="D1355" s="75"/>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row>
    <row r="1356" spans="4:43" x14ac:dyDescent="0.2">
      <c r="D1356" s="75"/>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row>
    <row r="1357" spans="4:43" x14ac:dyDescent="0.2">
      <c r="D1357" s="75"/>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row>
    <row r="1358" spans="4:43" x14ac:dyDescent="0.2">
      <c r="D1358" s="75"/>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row>
    <row r="1359" spans="4:43" x14ac:dyDescent="0.2">
      <c r="D1359" s="75"/>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row>
    <row r="1360" spans="4:43" x14ac:dyDescent="0.2">
      <c r="D1360" s="75"/>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row>
    <row r="1361" spans="4:43" x14ac:dyDescent="0.2">
      <c r="D1361" s="75"/>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row>
    <row r="1362" spans="4:43" x14ac:dyDescent="0.2">
      <c r="D1362" s="75"/>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row>
    <row r="1363" spans="4:43" x14ac:dyDescent="0.2">
      <c r="D1363" s="75"/>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row>
    <row r="1364" spans="4:43" x14ac:dyDescent="0.2">
      <c r="D1364" s="75"/>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row>
    <row r="1365" spans="4:43" x14ac:dyDescent="0.2">
      <c r="D1365" s="75"/>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row>
    <row r="1366" spans="4:43" x14ac:dyDescent="0.2">
      <c r="D1366" s="75"/>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row>
    <row r="1367" spans="4:43" x14ac:dyDescent="0.2">
      <c r="D1367" s="75"/>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row>
    <row r="1368" spans="4:43" x14ac:dyDescent="0.2">
      <c r="D1368" s="75"/>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row>
    <row r="1369" spans="4:43" x14ac:dyDescent="0.2">
      <c r="D1369" s="75"/>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row>
    <row r="1370" spans="4:43" x14ac:dyDescent="0.2">
      <c r="D1370" s="75"/>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row>
    <row r="1371" spans="4:43" x14ac:dyDescent="0.2">
      <c r="D1371" s="75"/>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row>
    <row r="1372" spans="4:43" x14ac:dyDescent="0.2">
      <c r="D1372" s="75"/>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row>
    <row r="1373" spans="4:43" x14ac:dyDescent="0.2">
      <c r="D1373" s="75"/>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row>
    <row r="1374" spans="4:43" x14ac:dyDescent="0.2">
      <c r="D1374" s="75"/>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row>
    <row r="1375" spans="4:43" x14ac:dyDescent="0.2">
      <c r="D1375" s="75"/>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row>
    <row r="1376" spans="4:43" x14ac:dyDescent="0.2">
      <c r="D1376" s="75"/>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row>
    <row r="1377" spans="4:43" x14ac:dyDescent="0.2">
      <c r="D1377" s="75"/>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row>
    <row r="1378" spans="4:43" x14ac:dyDescent="0.2">
      <c r="D1378" s="75"/>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row>
    <row r="1379" spans="4:43" x14ac:dyDescent="0.2">
      <c r="D1379" s="75"/>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row>
    <row r="1380" spans="4:43" x14ac:dyDescent="0.2">
      <c r="D1380" s="75"/>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row>
    <row r="1381" spans="4:43" x14ac:dyDescent="0.2">
      <c r="D1381" s="75"/>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row>
    <row r="1382" spans="4:43" x14ac:dyDescent="0.2">
      <c r="D1382" s="75"/>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row>
    <row r="1383" spans="4:43" x14ac:dyDescent="0.2">
      <c r="D1383" s="75"/>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row>
    <row r="1384" spans="4:43" x14ac:dyDescent="0.2">
      <c r="D1384" s="75"/>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row>
    <row r="1385" spans="4:43" x14ac:dyDescent="0.2">
      <c r="D1385" s="75"/>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row>
    <row r="1386" spans="4:43" x14ac:dyDescent="0.2">
      <c r="D1386" s="75"/>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row>
    <row r="1387" spans="4:43" x14ac:dyDescent="0.2">
      <c r="D1387" s="75"/>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row>
    <row r="1388" spans="4:43" x14ac:dyDescent="0.2">
      <c r="D1388" s="75"/>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row>
    <row r="1389" spans="4:43" x14ac:dyDescent="0.2">
      <c r="D1389" s="75"/>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row>
    <row r="1390" spans="4:43" x14ac:dyDescent="0.2">
      <c r="D1390" s="75"/>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row>
    <row r="1391" spans="4:43" x14ac:dyDescent="0.2">
      <c r="D1391" s="75"/>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row>
    <row r="1392" spans="4:43" x14ac:dyDescent="0.2">
      <c r="D1392" s="75"/>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row>
    <row r="1393" spans="4:43" x14ac:dyDescent="0.2">
      <c r="D1393" s="75"/>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row>
    <row r="1394" spans="4:43" x14ac:dyDescent="0.2">
      <c r="D1394" s="75"/>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row>
    <row r="1395" spans="4:43" x14ac:dyDescent="0.2">
      <c r="D1395" s="75"/>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row>
    <row r="1396" spans="4:43" x14ac:dyDescent="0.2">
      <c r="D1396" s="75"/>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row>
    <row r="1397" spans="4:43" x14ac:dyDescent="0.2">
      <c r="D1397" s="75"/>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row>
    <row r="1398" spans="4:43" x14ac:dyDescent="0.2">
      <c r="D1398" s="75"/>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row>
    <row r="1399" spans="4:43" x14ac:dyDescent="0.2">
      <c r="D1399" s="75"/>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row>
    <row r="1400" spans="4:43" x14ac:dyDescent="0.2">
      <c r="D1400" s="75"/>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row>
    <row r="1401" spans="4:43" x14ac:dyDescent="0.2">
      <c r="D1401" s="75"/>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row>
    <row r="1402" spans="4:43" x14ac:dyDescent="0.2">
      <c r="D1402" s="75"/>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row>
    <row r="1403" spans="4:43" x14ac:dyDescent="0.2">
      <c r="D1403" s="75"/>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row>
    <row r="1404" spans="4:43" x14ac:dyDescent="0.2">
      <c r="D1404" s="75"/>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row>
    <row r="1405" spans="4:43" x14ac:dyDescent="0.2">
      <c r="D1405" s="75"/>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row>
    <row r="1406" spans="4:43" x14ac:dyDescent="0.2">
      <c r="D1406" s="75"/>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row>
    <row r="1407" spans="4:43" x14ac:dyDescent="0.2">
      <c r="D1407" s="75"/>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row>
    <row r="1408" spans="4:43" x14ac:dyDescent="0.2">
      <c r="D1408" s="75"/>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row>
    <row r="1409" spans="4:43" x14ac:dyDescent="0.2">
      <c r="D1409" s="75"/>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row>
    <row r="1410" spans="4:43" x14ac:dyDescent="0.2">
      <c r="D1410" s="75"/>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row>
    <row r="1411" spans="4:43" x14ac:dyDescent="0.2">
      <c r="D1411" s="75"/>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row>
    <row r="1412" spans="4:43" x14ac:dyDescent="0.2">
      <c r="D1412" s="75"/>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row>
    <row r="1413" spans="4:43" x14ac:dyDescent="0.2">
      <c r="D1413" s="75"/>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row>
    <row r="1414" spans="4:43" x14ac:dyDescent="0.2">
      <c r="D1414" s="75"/>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row>
    <row r="1415" spans="4:43" x14ac:dyDescent="0.2">
      <c r="D1415" s="75"/>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row>
    <row r="1416" spans="4:43" x14ac:dyDescent="0.2">
      <c r="D1416" s="75"/>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row>
    <row r="1417" spans="4:43" x14ac:dyDescent="0.2">
      <c r="D1417" s="75"/>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row>
    <row r="1418" spans="4:43" x14ac:dyDescent="0.2">
      <c r="D1418" s="75"/>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row>
    <row r="1419" spans="4:43" x14ac:dyDescent="0.2">
      <c r="D1419" s="75"/>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row>
    <row r="1420" spans="4:43" x14ac:dyDescent="0.2">
      <c r="D1420" s="75"/>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row>
    <row r="1421" spans="4:43" x14ac:dyDescent="0.2">
      <c r="D1421" s="75"/>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row>
    <row r="1422" spans="4:43" x14ac:dyDescent="0.2">
      <c r="D1422" s="75"/>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row>
    <row r="1423" spans="4:43" x14ac:dyDescent="0.2">
      <c r="D1423" s="75"/>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row>
    <row r="1424" spans="4:43" x14ac:dyDescent="0.2">
      <c r="D1424" s="75"/>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row>
    <row r="1425" spans="4:43" x14ac:dyDescent="0.2">
      <c r="D1425" s="75"/>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row>
    <row r="1426" spans="4:43" x14ac:dyDescent="0.2">
      <c r="D1426" s="75"/>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row>
    <row r="1427" spans="4:43" x14ac:dyDescent="0.2">
      <c r="D1427" s="75"/>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row>
    <row r="1428" spans="4:43" x14ac:dyDescent="0.2">
      <c r="D1428" s="75"/>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row>
    <row r="1429" spans="4:43" x14ac:dyDescent="0.2">
      <c r="D1429" s="75"/>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row>
    <row r="1430" spans="4:43" x14ac:dyDescent="0.2">
      <c r="D1430" s="75"/>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row>
    <row r="1431" spans="4:43" x14ac:dyDescent="0.2">
      <c r="D1431" s="75"/>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row>
    <row r="1432" spans="4:43" x14ac:dyDescent="0.2">
      <c r="D1432" s="75"/>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row>
    <row r="1433" spans="4:43" x14ac:dyDescent="0.2">
      <c r="D1433" s="75"/>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row>
    <row r="1434" spans="4:43" x14ac:dyDescent="0.2">
      <c r="D1434" s="75"/>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row>
    <row r="1435" spans="4:43" x14ac:dyDescent="0.2">
      <c r="D1435" s="75"/>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row>
    <row r="1436" spans="4:43" x14ac:dyDescent="0.2">
      <c r="D1436" s="75"/>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row>
    <row r="1437" spans="4:43" x14ac:dyDescent="0.2">
      <c r="D1437" s="75"/>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row>
    <row r="1438" spans="4:43" x14ac:dyDescent="0.2">
      <c r="D1438" s="75"/>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row>
    <row r="1439" spans="4:43" x14ac:dyDescent="0.2">
      <c r="D1439" s="75"/>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row>
    <row r="1440" spans="4:43" x14ac:dyDescent="0.2">
      <c r="D1440" s="75"/>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row>
    <row r="1441" spans="4:43" x14ac:dyDescent="0.2">
      <c r="D1441" s="75"/>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row>
    <row r="1442" spans="4:43" x14ac:dyDescent="0.2">
      <c r="D1442" s="75"/>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row>
    <row r="1443" spans="4:43" x14ac:dyDescent="0.2">
      <c r="D1443" s="75"/>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row>
    <row r="1444" spans="4:43" x14ac:dyDescent="0.2">
      <c r="D1444" s="75"/>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row>
    <row r="1445" spans="4:43" x14ac:dyDescent="0.2">
      <c r="D1445" s="75"/>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row>
    <row r="1446" spans="4:43" x14ac:dyDescent="0.2">
      <c r="D1446" s="75"/>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row>
    <row r="1447" spans="4:43" x14ac:dyDescent="0.2">
      <c r="D1447" s="75"/>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row>
    <row r="1448" spans="4:43" x14ac:dyDescent="0.2">
      <c r="D1448" s="75"/>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row>
    <row r="1449" spans="4:43" x14ac:dyDescent="0.2">
      <c r="D1449" s="75"/>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row>
    <row r="1450" spans="4:43" x14ac:dyDescent="0.2">
      <c r="D1450" s="75"/>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row>
    <row r="1451" spans="4:43" x14ac:dyDescent="0.2">
      <c r="D1451" s="75"/>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row>
    <row r="1452" spans="4:43" x14ac:dyDescent="0.2">
      <c r="D1452" s="75"/>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row>
    <row r="1453" spans="4:43" x14ac:dyDescent="0.2">
      <c r="D1453" s="75"/>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row>
    <row r="1454" spans="4:43" x14ac:dyDescent="0.2">
      <c r="D1454" s="75"/>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row>
    <row r="1455" spans="4:43" x14ac:dyDescent="0.2">
      <c r="D1455" s="75"/>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row>
    <row r="1456" spans="4:43" x14ac:dyDescent="0.2">
      <c r="D1456" s="75"/>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row>
    <row r="1457" spans="4:43" x14ac:dyDescent="0.2">
      <c r="D1457" s="75"/>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row>
    <row r="1458" spans="4:43" x14ac:dyDescent="0.2">
      <c r="D1458" s="75"/>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row>
    <row r="1459" spans="4:43" x14ac:dyDescent="0.2">
      <c r="D1459" s="75"/>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row>
    <row r="1460" spans="4:43" x14ac:dyDescent="0.2">
      <c r="D1460" s="75"/>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row>
    <row r="1461" spans="4:43" x14ac:dyDescent="0.2">
      <c r="D1461" s="75"/>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row>
    <row r="1462" spans="4:43" x14ac:dyDescent="0.2">
      <c r="D1462" s="75"/>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row>
    <row r="1463" spans="4:43" x14ac:dyDescent="0.2">
      <c r="D1463" s="75"/>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row>
    <row r="1464" spans="4:43" x14ac:dyDescent="0.2">
      <c r="D1464" s="75"/>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row>
    <row r="1465" spans="4:43" x14ac:dyDescent="0.2">
      <c r="D1465" s="75"/>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row>
    <row r="1466" spans="4:43" x14ac:dyDescent="0.2">
      <c r="D1466" s="75"/>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row>
    <row r="1467" spans="4:43" x14ac:dyDescent="0.2">
      <c r="D1467" s="75"/>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row>
    <row r="1468" spans="4:43" x14ac:dyDescent="0.2">
      <c r="D1468" s="75"/>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row>
    <row r="1469" spans="4:43" x14ac:dyDescent="0.2">
      <c r="D1469" s="75"/>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row>
    <row r="1470" spans="4:43" x14ac:dyDescent="0.2">
      <c r="D1470" s="75"/>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row>
    <row r="1471" spans="4:43" x14ac:dyDescent="0.2">
      <c r="D1471" s="75"/>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row>
    <row r="1472" spans="4:43" x14ac:dyDescent="0.2">
      <c r="D1472" s="75"/>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row>
    <row r="1473" spans="4:43" x14ac:dyDescent="0.2">
      <c r="D1473" s="75"/>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row>
    <row r="1474" spans="4:43" x14ac:dyDescent="0.2">
      <c r="D1474" s="75"/>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row>
    <row r="1475" spans="4:43" x14ac:dyDescent="0.2">
      <c r="D1475" s="75"/>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row>
    <row r="1476" spans="4:43" x14ac:dyDescent="0.2">
      <c r="D1476" s="75"/>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row>
    <row r="1477" spans="4:43" x14ac:dyDescent="0.2">
      <c r="D1477" s="75"/>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row>
    <row r="1478" spans="4:43" x14ac:dyDescent="0.2">
      <c r="D1478" s="75"/>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row>
    <row r="1479" spans="4:43" x14ac:dyDescent="0.2">
      <c r="D1479" s="75"/>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row>
    <row r="1480" spans="4:43" x14ac:dyDescent="0.2">
      <c r="D1480" s="75"/>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row>
    <row r="1481" spans="4:43" x14ac:dyDescent="0.2">
      <c r="D1481" s="75"/>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row>
    <row r="1482" spans="4:43" x14ac:dyDescent="0.2">
      <c r="D1482" s="75"/>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row>
    <row r="1483" spans="4:43" x14ac:dyDescent="0.2">
      <c r="D1483" s="75"/>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row>
    <row r="1484" spans="4:43" x14ac:dyDescent="0.2">
      <c r="D1484" s="75"/>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row>
    <row r="1485" spans="4:43" x14ac:dyDescent="0.2">
      <c r="D1485" s="75"/>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row>
    <row r="1486" spans="4:43" x14ac:dyDescent="0.2">
      <c r="D1486" s="75"/>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row>
    <row r="1487" spans="4:43" x14ac:dyDescent="0.2">
      <c r="D1487" s="75"/>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row>
    <row r="1488" spans="4:43" x14ac:dyDescent="0.2">
      <c r="D1488" s="75"/>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row>
    <row r="1489" spans="4:43" x14ac:dyDescent="0.2">
      <c r="D1489" s="75"/>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row>
    <row r="1490" spans="4:43" x14ac:dyDescent="0.2">
      <c r="D1490" s="75"/>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row>
    <row r="1491" spans="4:43" x14ac:dyDescent="0.2">
      <c r="D1491" s="75"/>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row>
    <row r="1492" spans="4:43" x14ac:dyDescent="0.2">
      <c r="D1492" s="75"/>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row>
    <row r="1493" spans="4:43" x14ac:dyDescent="0.2">
      <c r="D1493" s="75"/>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row>
    <row r="1494" spans="4:43" x14ac:dyDescent="0.2">
      <c r="D1494" s="75"/>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row>
    <row r="1495" spans="4:43" x14ac:dyDescent="0.2">
      <c r="D1495" s="75"/>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row>
    <row r="1496" spans="4:43" x14ac:dyDescent="0.2">
      <c r="D1496" s="75"/>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row>
    <row r="1497" spans="4:43" x14ac:dyDescent="0.2">
      <c r="D1497" s="75"/>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row>
    <row r="1498" spans="4:43" x14ac:dyDescent="0.2">
      <c r="D1498" s="75"/>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row>
    <row r="1499" spans="4:43" x14ac:dyDescent="0.2">
      <c r="D1499" s="75"/>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row>
    <row r="1500" spans="4:43" x14ac:dyDescent="0.2">
      <c r="D1500" s="75"/>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row>
    <row r="1501" spans="4:43" x14ac:dyDescent="0.2">
      <c r="D1501" s="75"/>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row>
    <row r="1502" spans="4:43" x14ac:dyDescent="0.2">
      <c r="D1502" s="75"/>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row>
    <row r="1503" spans="4:43" x14ac:dyDescent="0.2">
      <c r="D1503" s="75"/>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row>
    <row r="1504" spans="4:43" x14ac:dyDescent="0.2">
      <c r="D1504" s="75"/>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row>
    <row r="1505" spans="4:43" x14ac:dyDescent="0.2">
      <c r="D1505" s="75"/>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row>
    <row r="1506" spans="4:43" x14ac:dyDescent="0.2">
      <c r="D1506" s="75"/>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row>
    <row r="1507" spans="4:43" x14ac:dyDescent="0.2">
      <c r="D1507" s="75"/>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row>
    <row r="1508" spans="4:43" x14ac:dyDescent="0.2">
      <c r="D1508" s="75"/>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row>
    <row r="1509" spans="4:43" x14ac:dyDescent="0.2">
      <c r="D1509" s="75"/>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row>
    <row r="1510" spans="4:43" x14ac:dyDescent="0.2">
      <c r="D1510" s="75"/>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row>
    <row r="1511" spans="4:43" x14ac:dyDescent="0.2">
      <c r="D1511" s="75"/>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row>
    <row r="1512" spans="4:43" x14ac:dyDescent="0.2">
      <c r="D1512" s="75"/>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row>
    <row r="1513" spans="4:43" x14ac:dyDescent="0.2">
      <c r="D1513" s="75"/>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row>
    <row r="1514" spans="4:43" x14ac:dyDescent="0.2">
      <c r="D1514" s="75"/>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row>
    <row r="1515" spans="4:43" x14ac:dyDescent="0.2">
      <c r="D1515" s="75"/>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row>
    <row r="1516" spans="4:43" x14ac:dyDescent="0.2">
      <c r="D1516" s="75"/>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row>
    <row r="1517" spans="4:43" x14ac:dyDescent="0.2">
      <c r="D1517" s="75"/>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row>
    <row r="1518" spans="4:43" x14ac:dyDescent="0.2">
      <c r="D1518" s="75"/>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row>
    <row r="1519" spans="4:43" x14ac:dyDescent="0.2">
      <c r="D1519" s="75"/>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row>
    <row r="1520" spans="4:43" x14ac:dyDescent="0.2">
      <c r="D1520" s="75"/>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row>
    <row r="1521" spans="4:43" x14ac:dyDescent="0.2">
      <c r="D1521" s="75"/>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row>
    <row r="1522" spans="4:43" x14ac:dyDescent="0.2">
      <c r="D1522" s="75"/>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row>
    <row r="1523" spans="4:43" x14ac:dyDescent="0.2">
      <c r="D1523" s="75"/>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row>
    <row r="1524" spans="4:43" x14ac:dyDescent="0.2">
      <c r="D1524" s="75"/>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row>
    <row r="1525" spans="4:43" x14ac:dyDescent="0.2">
      <c r="D1525" s="75"/>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row>
    <row r="1526" spans="4:43" x14ac:dyDescent="0.2">
      <c r="D1526" s="75"/>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row>
    <row r="1527" spans="4:43" x14ac:dyDescent="0.2">
      <c r="D1527" s="75"/>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row>
    <row r="1528" spans="4:43" x14ac:dyDescent="0.2">
      <c r="D1528" s="75"/>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row>
    <row r="1529" spans="4:43" x14ac:dyDescent="0.2">
      <c r="D1529" s="75"/>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row>
    <row r="1530" spans="4:43" x14ac:dyDescent="0.2">
      <c r="D1530" s="75"/>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row>
    <row r="1531" spans="4:43" x14ac:dyDescent="0.2">
      <c r="D1531" s="75"/>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row>
    <row r="1532" spans="4:43" x14ac:dyDescent="0.2">
      <c r="D1532" s="75"/>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row>
    <row r="1533" spans="4:43" x14ac:dyDescent="0.2">
      <c r="D1533" s="75"/>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row>
    <row r="1534" spans="4:43" x14ac:dyDescent="0.2">
      <c r="D1534" s="75"/>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row>
    <row r="1535" spans="4:43" x14ac:dyDescent="0.2">
      <c r="D1535" s="75"/>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row>
    <row r="1536" spans="4:43" x14ac:dyDescent="0.2">
      <c r="D1536" s="75"/>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row>
    <row r="1537" spans="4:43" x14ac:dyDescent="0.2">
      <c r="D1537" s="75"/>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row>
    <row r="1538" spans="4:43" x14ac:dyDescent="0.2">
      <c r="D1538" s="75"/>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row>
    <row r="1539" spans="4:43" x14ac:dyDescent="0.2">
      <c r="D1539" s="75"/>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row>
    <row r="1540" spans="4:43" x14ac:dyDescent="0.2">
      <c r="D1540" s="75"/>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row>
    <row r="1541" spans="4:43" x14ac:dyDescent="0.2">
      <c r="D1541" s="75"/>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row>
    <row r="1542" spans="4:43" x14ac:dyDescent="0.2">
      <c r="D1542" s="75"/>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row>
    <row r="1543" spans="4:43" x14ac:dyDescent="0.2">
      <c r="D1543" s="75"/>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row>
    <row r="1544" spans="4:43" x14ac:dyDescent="0.2">
      <c r="D1544" s="75"/>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row>
    <row r="1545" spans="4:43" x14ac:dyDescent="0.2">
      <c r="D1545" s="75"/>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row>
    <row r="1546" spans="4:43" x14ac:dyDescent="0.2">
      <c r="D1546" s="75"/>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row>
    <row r="1547" spans="4:43" x14ac:dyDescent="0.2">
      <c r="D1547" s="75"/>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row>
    <row r="1548" spans="4:43" x14ac:dyDescent="0.2">
      <c r="D1548" s="75"/>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row>
    <row r="1549" spans="4:43" x14ac:dyDescent="0.2">
      <c r="D1549" s="75"/>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row>
    <row r="1550" spans="4:43" x14ac:dyDescent="0.2">
      <c r="D1550" s="75"/>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row>
    <row r="1551" spans="4:43" x14ac:dyDescent="0.2">
      <c r="D1551" s="75"/>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row>
    <row r="1552" spans="4:43" x14ac:dyDescent="0.2">
      <c r="D1552" s="75"/>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row>
    <row r="1553" spans="4:43" x14ac:dyDescent="0.2">
      <c r="D1553" s="75"/>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row>
    <row r="1554" spans="4:43" x14ac:dyDescent="0.2">
      <c r="D1554" s="75"/>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row>
    <row r="1555" spans="4:43" x14ac:dyDescent="0.2">
      <c r="D1555" s="75"/>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row>
    <row r="1556" spans="4:43" x14ac:dyDescent="0.2">
      <c r="D1556" s="75"/>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row>
    <row r="1557" spans="4:43" x14ac:dyDescent="0.2">
      <c r="D1557" s="75"/>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row>
    <row r="1558" spans="4:43" x14ac:dyDescent="0.2">
      <c r="D1558" s="75"/>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row>
    <row r="1559" spans="4:43" x14ac:dyDescent="0.2">
      <c r="D1559" s="75"/>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row>
    <row r="1560" spans="4:43" x14ac:dyDescent="0.2">
      <c r="D1560" s="75"/>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row>
    <row r="1561" spans="4:43" x14ac:dyDescent="0.2">
      <c r="D1561" s="75"/>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row>
    <row r="1562" spans="4:43" x14ac:dyDescent="0.2">
      <c r="D1562" s="75"/>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row>
    <row r="1563" spans="4:43" x14ac:dyDescent="0.2">
      <c r="D1563" s="75"/>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row>
    <row r="1564" spans="4:43" x14ac:dyDescent="0.2">
      <c r="D1564" s="75"/>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row>
    <row r="1565" spans="4:43" x14ac:dyDescent="0.2">
      <c r="D1565" s="75"/>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row>
    <row r="1566" spans="4:43" x14ac:dyDescent="0.2">
      <c r="D1566" s="75"/>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row>
    <row r="1567" spans="4:43" x14ac:dyDescent="0.2">
      <c r="D1567" s="75"/>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row>
    <row r="1568" spans="4:43" x14ac:dyDescent="0.2">
      <c r="D1568" s="75"/>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row>
    <row r="1569" spans="4:43" x14ac:dyDescent="0.2">
      <c r="D1569" s="75"/>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row>
    <row r="1570" spans="4:43" x14ac:dyDescent="0.2">
      <c r="D1570" s="75"/>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row>
    <row r="1571" spans="4:43" x14ac:dyDescent="0.2">
      <c r="D1571" s="75"/>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row>
    <row r="1572" spans="4:43" x14ac:dyDescent="0.2">
      <c r="D1572" s="75"/>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row>
    <row r="1573" spans="4:43" x14ac:dyDescent="0.2">
      <c r="D1573" s="75"/>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row>
    <row r="1574" spans="4:43" x14ac:dyDescent="0.2">
      <c r="D1574" s="75"/>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row>
    <row r="1575" spans="4:43" x14ac:dyDescent="0.2">
      <c r="D1575" s="75"/>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row>
    <row r="1576" spans="4:43" x14ac:dyDescent="0.2">
      <c r="D1576" s="75"/>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row>
    <row r="1577" spans="4:43" x14ac:dyDescent="0.2">
      <c r="D1577" s="75"/>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row>
    <row r="1578" spans="4:43" x14ac:dyDescent="0.2">
      <c r="D1578" s="75"/>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row>
    <row r="1579" spans="4:43" x14ac:dyDescent="0.2">
      <c r="D1579" s="75"/>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row>
    <row r="1580" spans="4:43" x14ac:dyDescent="0.2">
      <c r="D1580" s="75"/>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row>
    <row r="1581" spans="4:43" x14ac:dyDescent="0.2">
      <c r="D1581" s="75"/>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row>
    <row r="1582" spans="4:43" x14ac:dyDescent="0.2">
      <c r="D1582" s="75"/>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row>
    <row r="1583" spans="4:43" x14ac:dyDescent="0.2">
      <c r="D1583" s="75"/>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row>
    <row r="1584" spans="4:43" x14ac:dyDescent="0.2">
      <c r="D1584" s="75"/>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row>
    <row r="1585" spans="4:43" x14ac:dyDescent="0.2">
      <c r="D1585" s="75"/>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row>
    <row r="1586" spans="4:43" x14ac:dyDescent="0.2">
      <c r="D1586" s="75"/>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row>
    <row r="1587" spans="4:43" x14ac:dyDescent="0.2">
      <c r="D1587" s="75"/>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row>
    <row r="1588" spans="4:43" x14ac:dyDescent="0.2">
      <c r="D1588" s="75"/>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row>
    <row r="1589" spans="4:43" x14ac:dyDescent="0.2">
      <c r="D1589" s="75"/>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row>
    <row r="1590" spans="4:43" x14ac:dyDescent="0.2">
      <c r="D1590" s="75"/>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row>
    <row r="1591" spans="4:43" x14ac:dyDescent="0.2">
      <c r="D1591" s="75"/>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row>
    <row r="1592" spans="4:43" x14ac:dyDescent="0.2">
      <c r="D1592" s="75"/>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row>
    <row r="1593" spans="4:43" x14ac:dyDescent="0.2">
      <c r="D1593" s="75"/>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row>
    <row r="1594" spans="4:43" x14ac:dyDescent="0.2">
      <c r="D1594" s="75"/>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row>
    <row r="1595" spans="4:43" x14ac:dyDescent="0.2">
      <c r="D1595" s="75"/>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row>
    <row r="1596" spans="4:43" x14ac:dyDescent="0.2">
      <c r="D1596" s="75"/>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row>
    <row r="1597" spans="4:43" x14ac:dyDescent="0.2">
      <c r="D1597" s="75"/>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row>
    <row r="1598" spans="4:43" x14ac:dyDescent="0.2">
      <c r="D1598" s="75"/>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row>
    <row r="1599" spans="4:43" x14ac:dyDescent="0.2">
      <c r="D1599" s="75"/>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row>
    <row r="1600" spans="4:43" x14ac:dyDescent="0.2">
      <c r="D1600" s="75"/>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row>
    <row r="1601" spans="4:43" x14ac:dyDescent="0.2">
      <c r="D1601" s="75"/>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row>
    <row r="1602" spans="4:43" x14ac:dyDescent="0.2">
      <c r="D1602" s="75"/>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row>
    <row r="1603" spans="4:43" x14ac:dyDescent="0.2">
      <c r="D1603" s="75"/>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row>
    <row r="1604" spans="4:43" x14ac:dyDescent="0.2">
      <c r="D1604" s="75"/>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row>
    <row r="1605" spans="4:43" x14ac:dyDescent="0.2">
      <c r="D1605" s="75"/>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row>
    <row r="1606" spans="4:43" x14ac:dyDescent="0.2">
      <c r="D1606" s="75"/>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row>
    <row r="1607" spans="4:43" x14ac:dyDescent="0.2">
      <c r="D1607" s="75"/>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row>
    <row r="1608" spans="4:43" x14ac:dyDescent="0.2">
      <c r="D1608" s="75"/>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row>
    <row r="1609" spans="4:43" x14ac:dyDescent="0.2">
      <c r="D1609" s="75"/>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row>
    <row r="1610" spans="4:43" x14ac:dyDescent="0.2">
      <c r="D1610" s="75"/>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row>
    <row r="1611" spans="4:43" x14ac:dyDescent="0.2">
      <c r="D1611" s="75"/>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row>
    <row r="1612" spans="4:43" x14ac:dyDescent="0.2">
      <c r="D1612" s="75"/>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row>
    <row r="1613" spans="4:43" x14ac:dyDescent="0.2">
      <c r="D1613" s="75"/>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row>
    <row r="1614" spans="4:43" x14ac:dyDescent="0.2">
      <c r="D1614" s="75"/>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row>
    <row r="1615" spans="4:43" x14ac:dyDescent="0.2">
      <c r="D1615" s="75"/>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row>
    <row r="1616" spans="4:43" x14ac:dyDescent="0.2">
      <c r="D1616" s="75"/>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row>
    <row r="1617" spans="4:43" x14ac:dyDescent="0.2">
      <c r="D1617" s="75"/>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row>
    <row r="1618" spans="4:43" x14ac:dyDescent="0.2">
      <c r="D1618" s="75"/>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row>
    <row r="1619" spans="4:43" x14ac:dyDescent="0.2">
      <c r="D1619" s="75"/>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row>
    <row r="1620" spans="4:43" x14ac:dyDescent="0.2">
      <c r="D1620" s="75"/>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row>
    <row r="1621" spans="4:43" x14ac:dyDescent="0.2">
      <c r="D1621" s="75"/>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row>
    <row r="1622" spans="4:43" x14ac:dyDescent="0.2">
      <c r="D1622" s="75"/>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row>
    <row r="1623" spans="4:43" x14ac:dyDescent="0.2">
      <c r="D1623" s="75"/>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row>
    <row r="1624" spans="4:43" x14ac:dyDescent="0.2">
      <c r="D1624" s="75"/>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row>
    <row r="1625" spans="4:43" x14ac:dyDescent="0.2">
      <c r="D1625" s="75"/>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row>
    <row r="1626" spans="4:43" x14ac:dyDescent="0.2">
      <c r="D1626" s="75"/>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row>
    <row r="1627" spans="4:43" x14ac:dyDescent="0.2">
      <c r="D1627" s="75"/>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row>
    <row r="1628" spans="4:43" x14ac:dyDescent="0.2">
      <c r="D1628" s="75"/>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row>
    <row r="1629" spans="4:43" x14ac:dyDescent="0.2">
      <c r="D1629" s="75"/>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row>
    <row r="1630" spans="4:43" x14ac:dyDescent="0.2">
      <c r="D1630" s="75"/>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row>
    <row r="1631" spans="4:43" x14ac:dyDescent="0.2">
      <c r="D1631" s="75"/>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row>
    <row r="1632" spans="4:43" x14ac:dyDescent="0.2">
      <c r="D1632" s="75"/>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row>
    <row r="1633" spans="4:43" x14ac:dyDescent="0.2">
      <c r="D1633" s="75"/>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row>
    <row r="1634" spans="4:43" x14ac:dyDescent="0.2">
      <c r="D1634" s="75"/>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row>
    <row r="1635" spans="4:43" x14ac:dyDescent="0.2">
      <c r="D1635" s="75"/>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row>
    <row r="1636" spans="4:43" x14ac:dyDescent="0.2">
      <c r="D1636" s="75"/>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row>
    <row r="1637" spans="4:43" x14ac:dyDescent="0.2">
      <c r="D1637" s="75"/>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row>
    <row r="1638" spans="4:43" x14ac:dyDescent="0.2">
      <c r="D1638" s="75"/>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row>
    <row r="1639" spans="4:43" x14ac:dyDescent="0.2">
      <c r="D1639" s="75"/>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row>
    <row r="1640" spans="4:43" x14ac:dyDescent="0.2">
      <c r="D1640" s="75"/>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row>
    <row r="1641" spans="4:43" x14ac:dyDescent="0.2">
      <c r="D1641" s="75"/>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row>
    <row r="1642" spans="4:43" x14ac:dyDescent="0.2">
      <c r="D1642" s="75"/>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row>
    <row r="1643" spans="4:43" x14ac:dyDescent="0.2">
      <c r="D1643" s="75"/>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row>
    <row r="1644" spans="4:43" x14ac:dyDescent="0.2">
      <c r="D1644" s="75"/>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row>
    <row r="1645" spans="4:43" x14ac:dyDescent="0.2">
      <c r="D1645" s="75"/>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row>
    <row r="1646" spans="4:43" x14ac:dyDescent="0.2">
      <c r="D1646" s="75"/>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row>
    <row r="1647" spans="4:43" x14ac:dyDescent="0.2">
      <c r="D1647" s="75"/>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row>
    <row r="1648" spans="4:43" x14ac:dyDescent="0.2">
      <c r="D1648" s="75"/>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row>
    <row r="1649" spans="4:43" x14ac:dyDescent="0.2">
      <c r="D1649" s="75"/>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row>
    <row r="1650" spans="4:43" x14ac:dyDescent="0.2">
      <c r="D1650" s="75"/>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row>
    <row r="1651" spans="4:43" x14ac:dyDescent="0.2">
      <c r="D1651" s="75"/>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row>
    <row r="1652" spans="4:43" x14ac:dyDescent="0.2">
      <c r="D1652" s="75"/>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row>
    <row r="1653" spans="4:43" x14ac:dyDescent="0.2">
      <c r="D1653" s="75"/>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row>
    <row r="1654" spans="4:43" x14ac:dyDescent="0.2">
      <c r="D1654" s="75"/>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row>
    <row r="1655" spans="4:43" x14ac:dyDescent="0.2">
      <c r="D1655" s="75"/>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row>
    <row r="1656" spans="4:43" x14ac:dyDescent="0.2">
      <c r="D1656" s="75"/>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row>
    <row r="1657" spans="4:43" x14ac:dyDescent="0.2">
      <c r="D1657" s="75"/>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row>
    <row r="1658" spans="4:43" x14ac:dyDescent="0.2">
      <c r="D1658" s="75"/>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row>
    <row r="1659" spans="4:43" x14ac:dyDescent="0.2">
      <c r="D1659" s="75"/>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row>
    <row r="1660" spans="4:43" x14ac:dyDescent="0.2">
      <c r="D1660" s="75"/>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row>
    <row r="1661" spans="4:43" x14ac:dyDescent="0.2">
      <c r="D1661" s="75"/>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row>
    <row r="1662" spans="4:43" x14ac:dyDescent="0.2">
      <c r="D1662" s="75"/>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row>
    <row r="1663" spans="4:43" x14ac:dyDescent="0.2">
      <c r="D1663" s="75"/>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row>
    <row r="1664" spans="4:43" x14ac:dyDescent="0.2">
      <c r="D1664" s="75"/>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row>
    <row r="1665" spans="4:43" x14ac:dyDescent="0.2">
      <c r="D1665" s="75"/>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row>
    <row r="1666" spans="4:43" x14ac:dyDescent="0.2">
      <c r="D1666" s="75"/>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row>
    <row r="1667" spans="4:43" x14ac:dyDescent="0.2">
      <c r="D1667" s="75"/>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row>
    <row r="1668" spans="4:43" x14ac:dyDescent="0.2">
      <c r="D1668" s="75"/>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row>
    <row r="1669" spans="4:43" x14ac:dyDescent="0.2">
      <c r="D1669" s="75"/>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row>
    <row r="1670" spans="4:43" x14ac:dyDescent="0.2">
      <c r="D1670" s="75"/>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row>
    <row r="1671" spans="4:43" x14ac:dyDescent="0.2">
      <c r="D1671" s="75"/>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row>
    <row r="1672" spans="4:43" x14ac:dyDescent="0.2">
      <c r="D1672" s="75"/>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row>
    <row r="1673" spans="4:43" x14ac:dyDescent="0.2">
      <c r="D1673" s="75"/>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row>
    <row r="1674" spans="4:43" x14ac:dyDescent="0.2">
      <c r="D1674" s="75"/>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row>
    <row r="1675" spans="4:43" x14ac:dyDescent="0.2">
      <c r="D1675" s="75"/>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row>
    <row r="1676" spans="4:43" x14ac:dyDescent="0.2">
      <c r="D1676" s="75"/>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row>
    <row r="1677" spans="4:43" x14ac:dyDescent="0.2">
      <c r="D1677" s="75"/>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row>
    <row r="1678" spans="4:43" x14ac:dyDescent="0.2">
      <c r="D1678" s="75"/>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row>
    <row r="1679" spans="4:43" x14ac:dyDescent="0.2">
      <c r="D1679" s="75"/>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row>
    <row r="1680" spans="4:43" x14ac:dyDescent="0.2">
      <c r="D1680" s="75"/>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row>
    <row r="1681" spans="4:43" x14ac:dyDescent="0.2">
      <c r="D1681" s="75"/>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row>
    <row r="1682" spans="4:43" x14ac:dyDescent="0.2">
      <c r="D1682" s="75"/>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row>
    <row r="1683" spans="4:43" x14ac:dyDescent="0.2">
      <c r="D1683" s="75"/>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row>
    <row r="1684" spans="4:43" x14ac:dyDescent="0.2">
      <c r="D1684" s="75"/>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row>
    <row r="1685" spans="4:43" x14ac:dyDescent="0.2">
      <c r="D1685" s="75"/>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row>
    <row r="1686" spans="4:43" x14ac:dyDescent="0.2">
      <c r="D1686" s="75"/>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row>
    <row r="1687" spans="4:43" x14ac:dyDescent="0.2">
      <c r="D1687" s="75"/>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row>
    <row r="1688" spans="4:43" x14ac:dyDescent="0.2">
      <c r="D1688" s="75"/>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row>
    <row r="1689" spans="4:43" x14ac:dyDescent="0.2">
      <c r="D1689" s="75"/>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row>
    <row r="1690" spans="4:43" x14ac:dyDescent="0.2">
      <c r="D1690" s="75"/>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row>
    <row r="1691" spans="4:43" x14ac:dyDescent="0.2">
      <c r="D1691" s="75"/>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row>
    <row r="1692" spans="4:43" x14ac:dyDescent="0.2">
      <c r="D1692" s="75"/>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row>
    <row r="1693" spans="4:43" x14ac:dyDescent="0.2">
      <c r="D1693" s="75"/>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row>
    <row r="1694" spans="4:43" x14ac:dyDescent="0.2">
      <c r="D1694" s="75"/>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row>
    <row r="1695" spans="4:43" x14ac:dyDescent="0.2">
      <c r="D1695" s="75"/>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row>
    <row r="1696" spans="4:43" x14ac:dyDescent="0.2">
      <c r="D1696" s="75"/>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row>
    <row r="1697" spans="4:43" x14ac:dyDescent="0.2">
      <c r="D1697" s="75"/>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row>
    <row r="1698" spans="4:43" x14ac:dyDescent="0.2">
      <c r="D1698" s="75"/>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row>
    <row r="1699" spans="4:43" x14ac:dyDescent="0.2">
      <c r="D1699" s="75"/>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row>
    <row r="1700" spans="4:43" x14ac:dyDescent="0.2">
      <c r="D1700" s="75"/>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row>
    <row r="1701" spans="4:43" x14ac:dyDescent="0.2">
      <c r="D1701" s="75"/>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row>
    <row r="1702" spans="4:43" x14ac:dyDescent="0.2">
      <c r="D1702" s="75"/>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row>
    <row r="1703" spans="4:43" x14ac:dyDescent="0.2">
      <c r="D1703" s="75"/>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row>
    <row r="1704" spans="4:43" x14ac:dyDescent="0.2">
      <c r="D1704" s="75"/>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row>
    <row r="1705" spans="4:43" x14ac:dyDescent="0.2">
      <c r="D1705" s="75"/>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row>
    <row r="1706" spans="4:43" x14ac:dyDescent="0.2">
      <c r="D1706" s="75"/>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row>
    <row r="1707" spans="4:43" x14ac:dyDescent="0.2">
      <c r="D1707" s="75"/>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row>
    <row r="1708" spans="4:43" x14ac:dyDescent="0.2">
      <c r="D1708" s="75"/>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row>
    <row r="1709" spans="4:43" x14ac:dyDescent="0.2">
      <c r="D1709" s="75"/>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row>
    <row r="1710" spans="4:43" x14ac:dyDescent="0.2">
      <c r="D1710" s="75"/>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row>
    <row r="1711" spans="4:43" x14ac:dyDescent="0.2">
      <c r="D1711" s="75"/>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row>
    <row r="1712" spans="4:43" x14ac:dyDescent="0.2">
      <c r="D1712" s="75"/>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row>
    <row r="1713" spans="4:43" x14ac:dyDescent="0.2">
      <c r="D1713" s="75"/>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row>
    <row r="1714" spans="4:43" x14ac:dyDescent="0.2">
      <c r="D1714" s="75"/>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row>
    <row r="1715" spans="4:43" x14ac:dyDescent="0.2">
      <c r="D1715" s="75"/>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c r="AN1715" s="75"/>
      <c r="AO1715" s="75"/>
      <c r="AP1715" s="75"/>
      <c r="AQ1715" s="75"/>
    </row>
    <row r="1716" spans="4:43" x14ac:dyDescent="0.2">
      <c r="D1716" s="75"/>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c r="AN1716" s="75"/>
      <c r="AO1716" s="75"/>
      <c r="AP1716" s="75"/>
      <c r="AQ1716" s="75"/>
    </row>
    <row r="1717" spans="4:43" x14ac:dyDescent="0.2">
      <c r="D1717" s="75"/>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c r="AN1717" s="75"/>
      <c r="AO1717" s="75"/>
      <c r="AP1717" s="75"/>
      <c r="AQ1717" s="75"/>
    </row>
    <row r="1718" spans="4:43" x14ac:dyDescent="0.2">
      <c r="D1718" s="75"/>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row>
    <row r="1719" spans="4:43" x14ac:dyDescent="0.2">
      <c r="D1719" s="75"/>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row>
    <row r="1720" spans="4:43" x14ac:dyDescent="0.2">
      <c r="D1720" s="75"/>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row>
    <row r="1721" spans="4:43" x14ac:dyDescent="0.2">
      <c r="D1721" s="75"/>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row>
    <row r="1722" spans="4:43" x14ac:dyDescent="0.2">
      <c r="D1722" s="75"/>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row>
    <row r="1723" spans="4:43" x14ac:dyDescent="0.2">
      <c r="D1723" s="75"/>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c r="AN1723" s="75"/>
      <c r="AO1723" s="75"/>
      <c r="AP1723" s="75"/>
      <c r="AQ1723" s="75"/>
    </row>
    <row r="1724" spans="4:43" x14ac:dyDescent="0.2">
      <c r="D1724" s="75"/>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c r="AN1724" s="75"/>
      <c r="AO1724" s="75"/>
      <c r="AP1724" s="75"/>
      <c r="AQ1724" s="75"/>
    </row>
    <row r="1725" spans="4:43" x14ac:dyDescent="0.2">
      <c r="D1725" s="75"/>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row>
    <row r="1726" spans="4:43" x14ac:dyDescent="0.2">
      <c r="D1726" s="75"/>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row>
    <row r="1727" spans="4:43" x14ac:dyDescent="0.2">
      <c r="D1727" s="75"/>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c r="AN1727" s="75"/>
      <c r="AO1727" s="75"/>
      <c r="AP1727" s="75"/>
      <c r="AQ1727" s="75"/>
    </row>
    <row r="1728" spans="4:43" x14ac:dyDescent="0.2">
      <c r="D1728" s="75"/>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c r="AN1728" s="75"/>
      <c r="AO1728" s="75"/>
      <c r="AP1728" s="75"/>
      <c r="AQ1728" s="75"/>
    </row>
    <row r="1729" spans="4:43" x14ac:dyDescent="0.2">
      <c r="D1729" s="75"/>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row>
    <row r="1730" spans="4:43" x14ac:dyDescent="0.2">
      <c r="D1730" s="75"/>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row>
    <row r="1731" spans="4:43" x14ac:dyDescent="0.2">
      <c r="D1731" s="75"/>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row>
    <row r="1732" spans="4:43" x14ac:dyDescent="0.2">
      <c r="D1732" s="75"/>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row>
    <row r="1733" spans="4:43" x14ac:dyDescent="0.2">
      <c r="D1733" s="75"/>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c r="AN1733" s="75"/>
      <c r="AO1733" s="75"/>
      <c r="AP1733" s="75"/>
      <c r="AQ1733" s="75"/>
    </row>
    <row r="1734" spans="4:43" x14ac:dyDescent="0.2">
      <c r="D1734" s="75"/>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row>
    <row r="1735" spans="4:43" x14ac:dyDescent="0.2">
      <c r="D1735" s="75"/>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row>
    <row r="1736" spans="4:43" x14ac:dyDescent="0.2">
      <c r="D1736" s="75"/>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row>
    <row r="1737" spans="4:43" x14ac:dyDescent="0.2">
      <c r="D1737" s="75"/>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row>
    <row r="1738" spans="4:43" x14ac:dyDescent="0.2">
      <c r="D1738" s="75"/>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c r="AN1738" s="75"/>
      <c r="AO1738" s="75"/>
      <c r="AP1738" s="75"/>
      <c r="AQ1738" s="75"/>
    </row>
    <row r="1739" spans="4:43" x14ac:dyDescent="0.2">
      <c r="D1739" s="75"/>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row>
    <row r="1740" spans="4:43" x14ac:dyDescent="0.2">
      <c r="D1740" s="75"/>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row>
    <row r="1741" spans="4:43" x14ac:dyDescent="0.2">
      <c r="D1741" s="75"/>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row>
    <row r="1742" spans="4:43" x14ac:dyDescent="0.2">
      <c r="D1742" s="75"/>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c r="AN1742" s="75"/>
      <c r="AO1742" s="75"/>
      <c r="AP1742" s="75"/>
      <c r="AQ1742" s="75"/>
    </row>
    <row r="1743" spans="4:43" x14ac:dyDescent="0.2">
      <c r="D1743" s="75"/>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c r="AN1743" s="75"/>
      <c r="AO1743" s="75"/>
      <c r="AP1743" s="75"/>
      <c r="AQ1743" s="75"/>
    </row>
    <row r="1744" spans="4:43" x14ac:dyDescent="0.2">
      <c r="D1744" s="75"/>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c r="AN1744" s="75"/>
      <c r="AO1744" s="75"/>
      <c r="AP1744" s="75"/>
      <c r="AQ1744" s="75"/>
    </row>
    <row r="1745" spans="4:43" x14ac:dyDescent="0.2">
      <c r="D1745" s="75"/>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c r="AN1745" s="75"/>
      <c r="AO1745" s="75"/>
      <c r="AP1745" s="75"/>
      <c r="AQ1745" s="75"/>
    </row>
    <row r="1746" spans="4:43" x14ac:dyDescent="0.2">
      <c r="D1746" s="75"/>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c r="AN1746" s="75"/>
      <c r="AO1746" s="75"/>
      <c r="AP1746" s="75"/>
      <c r="AQ1746" s="75"/>
    </row>
    <row r="1747" spans="4:43" x14ac:dyDescent="0.2">
      <c r="D1747" s="75"/>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c r="AN1747" s="75"/>
      <c r="AO1747" s="75"/>
      <c r="AP1747" s="75"/>
      <c r="AQ1747" s="75"/>
    </row>
    <row r="1748" spans="4:43" x14ac:dyDescent="0.2">
      <c r="D1748" s="75"/>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c r="AN1748" s="75"/>
      <c r="AO1748" s="75"/>
      <c r="AP1748" s="75"/>
      <c r="AQ1748" s="75"/>
    </row>
    <row r="1749" spans="4:43" x14ac:dyDescent="0.2">
      <c r="D1749" s="75"/>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c r="AN1749" s="75"/>
      <c r="AO1749" s="75"/>
      <c r="AP1749" s="75"/>
      <c r="AQ1749" s="75"/>
    </row>
    <row r="1750" spans="4:43" x14ac:dyDescent="0.2">
      <c r="D1750" s="75"/>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row>
    <row r="1751" spans="4:43" x14ac:dyDescent="0.2">
      <c r="D1751" s="75"/>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row>
    <row r="1752" spans="4:43" x14ac:dyDescent="0.2">
      <c r="D1752" s="75"/>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row>
    <row r="1753" spans="4:43" x14ac:dyDescent="0.2">
      <c r="D1753" s="75"/>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c r="AN1753" s="75"/>
      <c r="AO1753" s="75"/>
      <c r="AP1753" s="75"/>
      <c r="AQ1753" s="75"/>
    </row>
    <row r="1754" spans="4:43" x14ac:dyDescent="0.2">
      <c r="D1754" s="75"/>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c r="AN1754" s="75"/>
      <c r="AO1754" s="75"/>
      <c r="AP1754" s="75"/>
      <c r="AQ1754" s="75"/>
    </row>
    <row r="1755" spans="4:43" x14ac:dyDescent="0.2">
      <c r="D1755" s="75"/>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c r="AN1755" s="75"/>
      <c r="AO1755" s="75"/>
      <c r="AP1755" s="75"/>
      <c r="AQ1755" s="75"/>
    </row>
    <row r="1756" spans="4:43" x14ac:dyDescent="0.2">
      <c r="D1756" s="75"/>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75"/>
    </row>
    <row r="1757" spans="4:43" x14ac:dyDescent="0.2">
      <c r="D1757" s="75"/>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c r="AN1757" s="75"/>
      <c r="AO1757" s="75"/>
      <c r="AP1757" s="75"/>
      <c r="AQ1757" s="75"/>
    </row>
    <row r="1758" spans="4:43" x14ac:dyDescent="0.2">
      <c r="D1758" s="75"/>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c r="AN1758" s="75"/>
      <c r="AO1758" s="75"/>
      <c r="AP1758" s="75"/>
      <c r="AQ1758" s="75"/>
    </row>
    <row r="1759" spans="4:43" x14ac:dyDescent="0.2">
      <c r="D1759" s="75"/>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row>
    <row r="1760" spans="4:43" x14ac:dyDescent="0.2">
      <c r="D1760" s="75"/>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row>
    <row r="1761" spans="4:43" x14ac:dyDescent="0.2">
      <c r="D1761" s="75"/>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row>
    <row r="1762" spans="4:43" x14ac:dyDescent="0.2">
      <c r="D1762" s="75"/>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c r="AN1762" s="75"/>
      <c r="AO1762" s="75"/>
      <c r="AP1762" s="75"/>
      <c r="AQ1762" s="75"/>
    </row>
    <row r="1763" spans="4:43" x14ac:dyDescent="0.2">
      <c r="D1763" s="75"/>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row>
    <row r="1764" spans="4:43" x14ac:dyDescent="0.2">
      <c r="D1764" s="75"/>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row>
    <row r="1765" spans="4:43" x14ac:dyDescent="0.2">
      <c r="D1765" s="75"/>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c r="AN1765" s="75"/>
      <c r="AO1765" s="75"/>
      <c r="AP1765" s="75"/>
      <c r="AQ1765" s="75"/>
    </row>
    <row r="1766" spans="4:43" x14ac:dyDescent="0.2">
      <c r="D1766" s="75"/>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c r="AN1766" s="75"/>
      <c r="AO1766" s="75"/>
      <c r="AP1766" s="75"/>
      <c r="AQ1766" s="75"/>
    </row>
    <row r="1767" spans="4:43" x14ac:dyDescent="0.2">
      <c r="D1767" s="75"/>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c r="AN1767" s="75"/>
      <c r="AO1767" s="75"/>
      <c r="AP1767" s="75"/>
      <c r="AQ1767" s="75"/>
    </row>
    <row r="1768" spans="4:43" x14ac:dyDescent="0.2">
      <c r="D1768" s="75"/>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c r="AN1768" s="75"/>
      <c r="AO1768" s="75"/>
      <c r="AP1768" s="75"/>
      <c r="AQ1768" s="75"/>
    </row>
    <row r="1769" spans="4:43" x14ac:dyDescent="0.2">
      <c r="D1769" s="75"/>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c r="AN1769" s="75"/>
      <c r="AO1769" s="75"/>
      <c r="AP1769" s="75"/>
      <c r="AQ1769" s="75"/>
    </row>
    <row r="1770" spans="4:43" x14ac:dyDescent="0.2">
      <c r="D1770" s="75"/>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row>
    <row r="1771" spans="4:43" x14ac:dyDescent="0.2">
      <c r="D1771" s="75"/>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row>
    <row r="1772" spans="4:43" x14ac:dyDescent="0.2">
      <c r="D1772" s="75"/>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row>
    <row r="1773" spans="4:43" x14ac:dyDescent="0.2">
      <c r="D1773" s="75"/>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row>
    <row r="1774" spans="4:43" x14ac:dyDescent="0.2">
      <c r="D1774" s="75"/>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row>
    <row r="1775" spans="4:43" x14ac:dyDescent="0.2">
      <c r="D1775" s="75"/>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row>
    <row r="1776" spans="4:43" x14ac:dyDescent="0.2">
      <c r="D1776" s="75"/>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row>
    <row r="1777" spans="4:43" x14ac:dyDescent="0.2">
      <c r="D1777" s="75"/>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row>
    <row r="1778" spans="4:43" x14ac:dyDescent="0.2">
      <c r="D1778" s="75"/>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row>
    <row r="1779" spans="4:43" x14ac:dyDescent="0.2">
      <c r="D1779" s="75"/>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row>
    <row r="1780" spans="4:43" x14ac:dyDescent="0.2">
      <c r="D1780" s="75"/>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c r="AN1780" s="75"/>
      <c r="AO1780" s="75"/>
      <c r="AP1780" s="75"/>
      <c r="AQ1780" s="75"/>
    </row>
    <row r="1781" spans="4:43" x14ac:dyDescent="0.2">
      <c r="D1781" s="75"/>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row>
    <row r="1782" spans="4:43" x14ac:dyDescent="0.2">
      <c r="D1782" s="75"/>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row>
    <row r="1783" spans="4:43" x14ac:dyDescent="0.2">
      <c r="D1783" s="75"/>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c r="AN1783" s="75"/>
      <c r="AO1783" s="75"/>
      <c r="AP1783" s="75"/>
      <c r="AQ1783" s="75"/>
    </row>
    <row r="1784" spans="4:43" x14ac:dyDescent="0.2">
      <c r="D1784" s="75"/>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row>
    <row r="1785" spans="4:43" x14ac:dyDescent="0.2">
      <c r="D1785" s="75"/>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row>
    <row r="1786" spans="4:43" x14ac:dyDescent="0.2">
      <c r="D1786" s="75"/>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row>
    <row r="1787" spans="4:43" x14ac:dyDescent="0.2">
      <c r="D1787" s="75"/>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row>
    <row r="1788" spans="4:43" x14ac:dyDescent="0.2">
      <c r="D1788" s="75"/>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row>
    <row r="1789" spans="4:43" x14ac:dyDescent="0.2">
      <c r="D1789" s="75"/>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row>
    <row r="1790" spans="4:43" x14ac:dyDescent="0.2">
      <c r="D1790" s="75"/>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row>
    <row r="1791" spans="4:43" x14ac:dyDescent="0.2">
      <c r="D1791" s="75"/>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c r="AN1791" s="75"/>
      <c r="AO1791" s="75"/>
      <c r="AP1791" s="75"/>
      <c r="AQ1791" s="75"/>
    </row>
    <row r="1792" spans="4:43" x14ac:dyDescent="0.2">
      <c r="D1792" s="75"/>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row>
    <row r="1793" spans="4:43" x14ac:dyDescent="0.2">
      <c r="D1793" s="75"/>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row>
    <row r="1794" spans="4:43" x14ac:dyDescent="0.2">
      <c r="D1794" s="75"/>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row>
    <row r="1795" spans="4:43" x14ac:dyDescent="0.2">
      <c r="D1795" s="75"/>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row>
    <row r="1796" spans="4:43" x14ac:dyDescent="0.2">
      <c r="D1796" s="75"/>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row>
    <row r="1797" spans="4:43" x14ac:dyDescent="0.2">
      <c r="D1797" s="75"/>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row>
    <row r="1798" spans="4:43" x14ac:dyDescent="0.2">
      <c r="D1798" s="75"/>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row>
    <row r="1799" spans="4:43" x14ac:dyDescent="0.2">
      <c r="D1799" s="75"/>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row>
    <row r="1800" spans="4:43" x14ac:dyDescent="0.2">
      <c r="D1800" s="75"/>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row>
    <row r="1801" spans="4:43" x14ac:dyDescent="0.2">
      <c r="D1801" s="75"/>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row>
    <row r="1802" spans="4:43" x14ac:dyDescent="0.2">
      <c r="D1802" s="75"/>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c r="AN1802" s="75"/>
      <c r="AO1802" s="75"/>
      <c r="AP1802" s="75"/>
      <c r="AQ1802" s="75"/>
    </row>
    <row r="1803" spans="4:43" x14ac:dyDescent="0.2">
      <c r="D1803" s="75"/>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row>
    <row r="1804" spans="4:43" x14ac:dyDescent="0.2">
      <c r="D1804" s="75"/>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row>
    <row r="1805" spans="4:43" x14ac:dyDescent="0.2">
      <c r="D1805" s="75"/>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row>
    <row r="1806" spans="4:43" x14ac:dyDescent="0.2">
      <c r="D1806" s="75"/>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row>
    <row r="1807" spans="4:43" x14ac:dyDescent="0.2">
      <c r="D1807" s="75"/>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row>
    <row r="1808" spans="4:43" x14ac:dyDescent="0.2">
      <c r="D1808" s="75"/>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row>
    <row r="1809" spans="4:43" x14ac:dyDescent="0.2">
      <c r="D1809" s="75"/>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row>
    <row r="1810" spans="4:43" x14ac:dyDescent="0.2">
      <c r="D1810" s="75"/>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row>
    <row r="1811" spans="4:43" x14ac:dyDescent="0.2">
      <c r="D1811" s="75"/>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row>
    <row r="1812" spans="4:43" x14ac:dyDescent="0.2">
      <c r="D1812" s="75"/>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c r="AN1812" s="75"/>
      <c r="AO1812" s="75"/>
      <c r="AP1812" s="75"/>
      <c r="AQ1812" s="75"/>
    </row>
    <row r="1813" spans="4:43" x14ac:dyDescent="0.2">
      <c r="D1813" s="75"/>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c r="AN1813" s="75"/>
      <c r="AO1813" s="75"/>
      <c r="AP1813" s="75"/>
      <c r="AQ1813" s="75"/>
    </row>
    <row r="1814" spans="4:43" x14ac:dyDescent="0.2">
      <c r="D1814" s="75"/>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c r="AN1814" s="75"/>
      <c r="AO1814" s="75"/>
      <c r="AP1814" s="75"/>
      <c r="AQ1814" s="75"/>
    </row>
    <row r="1815" spans="4:43" x14ac:dyDescent="0.2">
      <c r="D1815" s="75"/>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row>
    <row r="1816" spans="4:43" x14ac:dyDescent="0.2">
      <c r="D1816" s="75"/>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row>
    <row r="1817" spans="4:43" x14ac:dyDescent="0.2">
      <c r="D1817" s="75"/>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row>
    <row r="1818" spans="4:43" x14ac:dyDescent="0.2">
      <c r="D1818" s="75"/>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row>
    <row r="1819" spans="4:43" x14ac:dyDescent="0.2">
      <c r="D1819" s="75"/>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c r="AN1819" s="75"/>
      <c r="AO1819" s="75"/>
      <c r="AP1819" s="75"/>
      <c r="AQ1819" s="75"/>
    </row>
    <row r="1820" spans="4:43" x14ac:dyDescent="0.2">
      <c r="D1820" s="75"/>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row>
    <row r="1821" spans="4:43" x14ac:dyDescent="0.2">
      <c r="D1821" s="75"/>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row>
    <row r="1822" spans="4:43" x14ac:dyDescent="0.2">
      <c r="D1822" s="75"/>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row>
    <row r="1823" spans="4:43" x14ac:dyDescent="0.2">
      <c r="D1823" s="75"/>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row>
    <row r="1824" spans="4:43" x14ac:dyDescent="0.2">
      <c r="D1824" s="75"/>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row>
    <row r="1825" spans="4:43" x14ac:dyDescent="0.2">
      <c r="D1825" s="75"/>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row>
    <row r="1826" spans="4:43" x14ac:dyDescent="0.2">
      <c r="D1826" s="75"/>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row>
    <row r="1827" spans="4:43" x14ac:dyDescent="0.2">
      <c r="D1827" s="75"/>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row>
    <row r="1828" spans="4:43" x14ac:dyDescent="0.2">
      <c r="D1828" s="75"/>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row>
    <row r="1829" spans="4:43" x14ac:dyDescent="0.2">
      <c r="D1829" s="75"/>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row>
    <row r="1830" spans="4:43" x14ac:dyDescent="0.2">
      <c r="D1830" s="75"/>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c r="AN1830" s="75"/>
      <c r="AO1830" s="75"/>
      <c r="AP1830" s="75"/>
      <c r="AQ1830" s="75"/>
    </row>
    <row r="1831" spans="4:43" x14ac:dyDescent="0.2">
      <c r="D1831" s="75"/>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row>
    <row r="1832" spans="4:43" x14ac:dyDescent="0.2">
      <c r="D1832" s="75"/>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row>
    <row r="1833" spans="4:43" x14ac:dyDescent="0.2">
      <c r="D1833" s="75"/>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row>
    <row r="1834" spans="4:43" x14ac:dyDescent="0.2">
      <c r="D1834" s="75"/>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row>
    <row r="1835" spans="4:43" x14ac:dyDescent="0.2">
      <c r="D1835" s="75"/>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row>
    <row r="1836" spans="4:43" x14ac:dyDescent="0.2">
      <c r="D1836" s="75"/>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row>
    <row r="1837" spans="4:43" x14ac:dyDescent="0.2">
      <c r="D1837" s="75"/>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row>
    <row r="1838" spans="4:43" x14ac:dyDescent="0.2">
      <c r="D1838" s="75"/>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row>
    <row r="1839" spans="4:43" x14ac:dyDescent="0.2">
      <c r="D1839" s="75"/>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row>
    <row r="1840" spans="4:43" x14ac:dyDescent="0.2">
      <c r="D1840" s="75"/>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row>
    <row r="1841" spans="4:43" x14ac:dyDescent="0.2">
      <c r="D1841" s="75"/>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c r="AN1841" s="75"/>
      <c r="AO1841" s="75"/>
      <c r="AP1841" s="75"/>
      <c r="AQ1841" s="75"/>
    </row>
    <row r="1842" spans="4:43" x14ac:dyDescent="0.2">
      <c r="D1842" s="75"/>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c r="AN1842" s="75"/>
      <c r="AO1842" s="75"/>
      <c r="AP1842" s="75"/>
      <c r="AQ1842" s="75"/>
    </row>
    <row r="1843" spans="4:43" x14ac:dyDescent="0.2">
      <c r="D1843" s="75"/>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c r="AN1843" s="75"/>
      <c r="AO1843" s="75"/>
      <c r="AP1843" s="75"/>
      <c r="AQ1843" s="75"/>
    </row>
    <row r="1844" spans="4:43" x14ac:dyDescent="0.2">
      <c r="D1844" s="75"/>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row>
    <row r="1845" spans="4:43" x14ac:dyDescent="0.2">
      <c r="D1845" s="75"/>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row>
    <row r="1846" spans="4:43" x14ac:dyDescent="0.2">
      <c r="D1846" s="75"/>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c r="AN1846" s="75"/>
      <c r="AO1846" s="75"/>
      <c r="AP1846" s="75"/>
      <c r="AQ1846" s="75"/>
    </row>
    <row r="1847" spans="4:43" x14ac:dyDescent="0.2">
      <c r="D1847" s="75"/>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c r="AN1847" s="75"/>
      <c r="AO1847" s="75"/>
      <c r="AP1847" s="75"/>
      <c r="AQ1847" s="75"/>
    </row>
    <row r="1848" spans="4:43" x14ac:dyDescent="0.2">
      <c r="D1848" s="75"/>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c r="AN1848" s="75"/>
      <c r="AO1848" s="75"/>
      <c r="AP1848" s="75"/>
      <c r="AQ1848" s="75"/>
    </row>
    <row r="1849" spans="4:43" x14ac:dyDescent="0.2">
      <c r="D1849" s="75"/>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c r="AN1849" s="75"/>
      <c r="AO1849" s="75"/>
      <c r="AP1849" s="75"/>
      <c r="AQ1849" s="75"/>
    </row>
    <row r="1850" spans="4:43" x14ac:dyDescent="0.2">
      <c r="D1850" s="75"/>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row>
    <row r="1851" spans="4:43" x14ac:dyDescent="0.2">
      <c r="D1851" s="75"/>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c r="AN1851" s="75"/>
      <c r="AO1851" s="75"/>
      <c r="AP1851" s="75"/>
      <c r="AQ1851" s="75"/>
    </row>
    <row r="1852" spans="4:43" x14ac:dyDescent="0.2">
      <c r="D1852" s="75"/>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c r="AN1852" s="75"/>
      <c r="AO1852" s="75"/>
      <c r="AP1852" s="75"/>
      <c r="AQ1852" s="75"/>
    </row>
    <row r="1853" spans="4:43" x14ac:dyDescent="0.2">
      <c r="D1853" s="75"/>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c r="AN1853" s="75"/>
      <c r="AO1853" s="75"/>
      <c r="AP1853" s="75"/>
      <c r="AQ1853" s="75"/>
    </row>
    <row r="1854" spans="4:43" x14ac:dyDescent="0.2">
      <c r="D1854" s="75"/>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c r="AN1854" s="75"/>
      <c r="AO1854" s="75"/>
      <c r="AP1854" s="75"/>
      <c r="AQ1854" s="75"/>
    </row>
    <row r="1855" spans="4:43" x14ac:dyDescent="0.2">
      <c r="D1855" s="75"/>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c r="AN1855" s="75"/>
      <c r="AO1855" s="75"/>
      <c r="AP1855" s="75"/>
      <c r="AQ1855" s="75"/>
    </row>
    <row r="1856" spans="4:43" x14ac:dyDescent="0.2">
      <c r="D1856" s="75"/>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c r="AN1856" s="75"/>
      <c r="AO1856" s="75"/>
      <c r="AP1856" s="75"/>
      <c r="AQ1856" s="75"/>
    </row>
    <row r="1857" spans="4:43" x14ac:dyDescent="0.2">
      <c r="D1857" s="75"/>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row>
    <row r="1858" spans="4:43" x14ac:dyDescent="0.2">
      <c r="D1858" s="75"/>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row>
    <row r="1859" spans="4:43" x14ac:dyDescent="0.2">
      <c r="D1859" s="75"/>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row>
    <row r="1860" spans="4:43" x14ac:dyDescent="0.2">
      <c r="D1860" s="75"/>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row>
    <row r="1861" spans="4:43" x14ac:dyDescent="0.2">
      <c r="D1861" s="75"/>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c r="AN1861" s="75"/>
      <c r="AO1861" s="75"/>
      <c r="AP1861" s="75"/>
      <c r="AQ1861" s="75"/>
    </row>
    <row r="1862" spans="4:43" x14ac:dyDescent="0.2">
      <c r="D1862" s="75"/>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row>
    <row r="1863" spans="4:43" x14ac:dyDescent="0.2">
      <c r="D1863" s="75"/>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row>
    <row r="1864" spans="4:43" x14ac:dyDescent="0.2">
      <c r="D1864" s="75"/>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row>
    <row r="1865" spans="4:43" x14ac:dyDescent="0.2">
      <c r="D1865" s="75"/>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row>
    <row r="1866" spans="4:43" x14ac:dyDescent="0.2">
      <c r="D1866" s="75"/>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row>
    <row r="1867" spans="4:43" x14ac:dyDescent="0.2">
      <c r="D1867" s="75"/>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row>
    <row r="1868" spans="4:43" x14ac:dyDescent="0.2">
      <c r="D1868" s="75"/>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row>
    <row r="1869" spans="4:43" x14ac:dyDescent="0.2">
      <c r="D1869" s="75"/>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row>
    <row r="1870" spans="4:43" x14ac:dyDescent="0.2">
      <c r="D1870" s="75"/>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c r="AN1870" s="75"/>
      <c r="AO1870" s="75"/>
      <c r="AP1870" s="75"/>
      <c r="AQ1870" s="75"/>
    </row>
    <row r="1871" spans="4:43" x14ac:dyDescent="0.2">
      <c r="D1871" s="75"/>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c r="AN1871" s="75"/>
      <c r="AO1871" s="75"/>
      <c r="AP1871" s="75"/>
      <c r="AQ1871" s="75"/>
    </row>
    <row r="1872" spans="4:43" x14ac:dyDescent="0.2">
      <c r="D1872" s="75"/>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row>
    <row r="1873" spans="4:43" x14ac:dyDescent="0.2">
      <c r="D1873" s="75"/>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row>
    <row r="1874" spans="4:43" x14ac:dyDescent="0.2">
      <c r="D1874" s="75"/>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row>
    <row r="1875" spans="4:43" x14ac:dyDescent="0.2">
      <c r="D1875" s="75"/>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row>
    <row r="1876" spans="4:43" x14ac:dyDescent="0.2">
      <c r="D1876" s="75"/>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row>
    <row r="1877" spans="4:43" x14ac:dyDescent="0.2">
      <c r="D1877" s="75"/>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row>
    <row r="1878" spans="4:43" x14ac:dyDescent="0.2">
      <c r="D1878" s="75"/>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row>
    <row r="1879" spans="4:43" x14ac:dyDescent="0.2">
      <c r="D1879" s="75"/>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row>
    <row r="1880" spans="4:43" x14ac:dyDescent="0.2">
      <c r="D1880" s="75"/>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row>
    <row r="1881" spans="4:43" x14ac:dyDescent="0.2">
      <c r="D1881" s="75"/>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row>
    <row r="1882" spans="4:43" x14ac:dyDescent="0.2">
      <c r="D1882" s="75"/>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row>
    <row r="1883" spans="4:43" x14ac:dyDescent="0.2">
      <c r="D1883" s="75"/>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row>
    <row r="1884" spans="4:43" x14ac:dyDescent="0.2">
      <c r="D1884" s="75"/>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row>
    <row r="1885" spans="4:43" x14ac:dyDescent="0.2">
      <c r="D1885" s="75"/>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row>
    <row r="1886" spans="4:43" x14ac:dyDescent="0.2">
      <c r="D1886" s="75"/>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row>
    <row r="1887" spans="4:43" x14ac:dyDescent="0.2">
      <c r="D1887" s="75"/>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row>
    <row r="1888" spans="4:43" x14ac:dyDescent="0.2">
      <c r="D1888" s="75"/>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row>
    <row r="1889" spans="4:43" x14ac:dyDescent="0.2">
      <c r="D1889" s="75"/>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row>
    <row r="1890" spans="4:43" x14ac:dyDescent="0.2">
      <c r="D1890" s="75"/>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row>
    <row r="1891" spans="4:43" x14ac:dyDescent="0.2">
      <c r="D1891" s="75"/>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c r="AN1891" s="75"/>
      <c r="AO1891" s="75"/>
      <c r="AP1891" s="75"/>
      <c r="AQ1891" s="75"/>
    </row>
    <row r="1892" spans="4:43" x14ac:dyDescent="0.2">
      <c r="D1892" s="75"/>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c r="AN1892" s="75"/>
      <c r="AO1892" s="75"/>
      <c r="AP1892" s="75"/>
      <c r="AQ1892" s="75"/>
    </row>
    <row r="1893" spans="4:43" x14ac:dyDescent="0.2">
      <c r="D1893" s="75"/>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c r="AN1893" s="75"/>
      <c r="AO1893" s="75"/>
      <c r="AP1893" s="75"/>
      <c r="AQ1893" s="75"/>
    </row>
    <row r="1894" spans="4:43" x14ac:dyDescent="0.2">
      <c r="D1894" s="75"/>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row>
    <row r="1895" spans="4:43" x14ac:dyDescent="0.2">
      <c r="D1895" s="75"/>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row>
    <row r="1896" spans="4:43" x14ac:dyDescent="0.2">
      <c r="D1896" s="75"/>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row>
    <row r="1897" spans="4:43" x14ac:dyDescent="0.2">
      <c r="D1897" s="75"/>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row>
    <row r="1898" spans="4:43" x14ac:dyDescent="0.2">
      <c r="D1898" s="75"/>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c r="AN1898" s="75"/>
      <c r="AO1898" s="75"/>
      <c r="AP1898" s="75"/>
      <c r="AQ1898" s="75"/>
    </row>
    <row r="1899" spans="4:43" x14ac:dyDescent="0.2">
      <c r="D1899" s="75"/>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c r="AN1899" s="75"/>
      <c r="AO1899" s="75"/>
      <c r="AP1899" s="75"/>
      <c r="AQ1899" s="75"/>
    </row>
    <row r="1900" spans="4:43" x14ac:dyDescent="0.2">
      <c r="D1900" s="75"/>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c r="AN1900" s="75"/>
      <c r="AO1900" s="75"/>
      <c r="AP1900" s="75"/>
      <c r="AQ1900" s="75"/>
    </row>
    <row r="1901" spans="4:43" x14ac:dyDescent="0.2">
      <c r="D1901" s="75"/>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c r="AN1901" s="75"/>
      <c r="AO1901" s="75"/>
      <c r="AP1901" s="75"/>
      <c r="AQ1901" s="75"/>
    </row>
    <row r="1902" spans="4:43" x14ac:dyDescent="0.2">
      <c r="D1902" s="75"/>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c r="AN1902" s="75"/>
      <c r="AO1902" s="75"/>
      <c r="AP1902" s="75"/>
      <c r="AQ1902" s="75"/>
    </row>
    <row r="1903" spans="4:43" x14ac:dyDescent="0.2">
      <c r="D1903" s="75"/>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c r="AN1903" s="75"/>
      <c r="AO1903" s="75"/>
      <c r="AP1903" s="75"/>
      <c r="AQ1903" s="75"/>
    </row>
    <row r="1904" spans="4:43" x14ac:dyDescent="0.2">
      <c r="D1904" s="75"/>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c r="AN1904" s="75"/>
      <c r="AO1904" s="75"/>
      <c r="AP1904" s="75"/>
      <c r="AQ1904" s="75"/>
    </row>
    <row r="1905" spans="4:43" x14ac:dyDescent="0.2">
      <c r="D1905" s="75"/>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row>
    <row r="1906" spans="4:43" x14ac:dyDescent="0.2">
      <c r="D1906" s="75"/>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row>
    <row r="1907" spans="4:43" x14ac:dyDescent="0.2">
      <c r="D1907" s="75"/>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c r="AN1907" s="75"/>
      <c r="AO1907" s="75"/>
      <c r="AP1907" s="75"/>
      <c r="AQ1907" s="75"/>
    </row>
    <row r="1908" spans="4:43" x14ac:dyDescent="0.2">
      <c r="D1908" s="75"/>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row>
    <row r="1909" spans="4:43" x14ac:dyDescent="0.2">
      <c r="D1909" s="75"/>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row>
    <row r="1910" spans="4:43" x14ac:dyDescent="0.2">
      <c r="D1910" s="75"/>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row>
    <row r="1911" spans="4:43" x14ac:dyDescent="0.2">
      <c r="D1911" s="75"/>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row>
    <row r="1912" spans="4:43" x14ac:dyDescent="0.2">
      <c r="D1912" s="75"/>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row>
    <row r="1913" spans="4:43" x14ac:dyDescent="0.2">
      <c r="D1913" s="75"/>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row>
    <row r="1914" spans="4:43" x14ac:dyDescent="0.2">
      <c r="D1914" s="75"/>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row>
    <row r="1915" spans="4:43" x14ac:dyDescent="0.2">
      <c r="D1915" s="75"/>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row>
    <row r="1916" spans="4:43" x14ac:dyDescent="0.2">
      <c r="D1916" s="75"/>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row>
    <row r="1917" spans="4:43" x14ac:dyDescent="0.2">
      <c r="D1917" s="75"/>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row>
    <row r="1918" spans="4:43" x14ac:dyDescent="0.2">
      <c r="D1918" s="75"/>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row>
    <row r="1919" spans="4:43" x14ac:dyDescent="0.2">
      <c r="D1919" s="75"/>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row>
    <row r="1920" spans="4:43" x14ac:dyDescent="0.2">
      <c r="D1920" s="75"/>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row>
    <row r="1921" spans="4:43" x14ac:dyDescent="0.2">
      <c r="D1921" s="75"/>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row>
    <row r="1922" spans="4:43" x14ac:dyDescent="0.2">
      <c r="D1922" s="75"/>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row>
    <row r="1923" spans="4:43" x14ac:dyDescent="0.2">
      <c r="D1923" s="75"/>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row>
    <row r="1924" spans="4:43" x14ac:dyDescent="0.2">
      <c r="D1924" s="75"/>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row>
    <row r="1925" spans="4:43" x14ac:dyDescent="0.2">
      <c r="D1925" s="75"/>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c r="AN1925" s="75"/>
      <c r="AO1925" s="75"/>
      <c r="AP1925" s="75"/>
      <c r="AQ1925" s="75"/>
    </row>
    <row r="1926" spans="4:43" x14ac:dyDescent="0.2">
      <c r="D1926" s="75"/>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row>
    <row r="1927" spans="4:43" x14ac:dyDescent="0.2">
      <c r="D1927" s="75"/>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row>
    <row r="1928" spans="4:43" x14ac:dyDescent="0.2">
      <c r="D1928" s="75"/>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row>
    <row r="1929" spans="4:43" x14ac:dyDescent="0.2">
      <c r="D1929" s="75"/>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row>
    <row r="1930" spans="4:43" x14ac:dyDescent="0.2">
      <c r="D1930" s="75"/>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row>
    <row r="1931" spans="4:43" x14ac:dyDescent="0.2">
      <c r="D1931" s="75"/>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row>
    <row r="1932" spans="4:43" x14ac:dyDescent="0.2">
      <c r="D1932" s="75"/>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row>
    <row r="1933" spans="4:43" x14ac:dyDescent="0.2">
      <c r="D1933" s="75"/>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row>
    <row r="1934" spans="4:43" x14ac:dyDescent="0.2">
      <c r="D1934" s="75"/>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c r="AN1934" s="75"/>
      <c r="AO1934" s="75"/>
      <c r="AP1934" s="75"/>
      <c r="AQ1934" s="75"/>
    </row>
    <row r="1935" spans="4:43" x14ac:dyDescent="0.2">
      <c r="D1935" s="75"/>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c r="AN1935" s="75"/>
      <c r="AO1935" s="75"/>
      <c r="AP1935" s="75"/>
      <c r="AQ1935" s="75"/>
    </row>
    <row r="1936" spans="4:43" x14ac:dyDescent="0.2">
      <c r="D1936" s="75"/>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c r="AN1936" s="75"/>
      <c r="AO1936" s="75"/>
      <c r="AP1936" s="75"/>
      <c r="AQ1936" s="75"/>
    </row>
    <row r="1937" spans="4:43" x14ac:dyDescent="0.2">
      <c r="D1937" s="75"/>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c r="AN1937" s="75"/>
      <c r="AO1937" s="75"/>
      <c r="AP1937" s="75"/>
      <c r="AQ1937" s="75"/>
    </row>
    <row r="1938" spans="4:43" x14ac:dyDescent="0.2">
      <c r="D1938" s="75"/>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c r="AN1938" s="75"/>
      <c r="AO1938" s="75"/>
      <c r="AP1938" s="75"/>
      <c r="AQ1938" s="75"/>
    </row>
    <row r="1939" spans="4:43" x14ac:dyDescent="0.2">
      <c r="D1939" s="75"/>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c r="AN1939" s="75"/>
      <c r="AO1939" s="75"/>
      <c r="AP1939" s="75"/>
      <c r="AQ1939" s="75"/>
    </row>
    <row r="1940" spans="4:43" x14ac:dyDescent="0.2">
      <c r="D1940" s="75"/>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row>
    <row r="1941" spans="4:43" x14ac:dyDescent="0.2">
      <c r="D1941" s="75"/>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row>
    <row r="1942" spans="4:43" x14ac:dyDescent="0.2">
      <c r="D1942" s="75"/>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row>
    <row r="1943" spans="4:43" x14ac:dyDescent="0.2">
      <c r="D1943" s="75"/>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row>
    <row r="1944" spans="4:43" x14ac:dyDescent="0.2">
      <c r="D1944" s="75"/>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c r="AN1944" s="75"/>
      <c r="AO1944" s="75"/>
      <c r="AP1944" s="75"/>
      <c r="AQ1944" s="75"/>
    </row>
    <row r="1945" spans="4:43" x14ac:dyDescent="0.2">
      <c r="D1945" s="75"/>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c r="AN1945" s="75"/>
      <c r="AO1945" s="75"/>
      <c r="AP1945" s="75"/>
      <c r="AQ1945" s="75"/>
    </row>
    <row r="1946" spans="4:43" x14ac:dyDescent="0.2">
      <c r="D1946" s="75"/>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c r="AN1946" s="75"/>
      <c r="AO1946" s="75"/>
      <c r="AP1946" s="75"/>
      <c r="AQ1946" s="75"/>
    </row>
    <row r="1947" spans="4:43" x14ac:dyDescent="0.2">
      <c r="D1947" s="75"/>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c r="AN1947" s="75"/>
      <c r="AO1947" s="75"/>
      <c r="AP1947" s="75"/>
      <c r="AQ1947" s="75"/>
    </row>
    <row r="1948" spans="4:43" x14ac:dyDescent="0.2">
      <c r="D1948" s="75"/>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c r="AN1948" s="75"/>
      <c r="AO1948" s="75"/>
      <c r="AP1948" s="75"/>
      <c r="AQ1948" s="75"/>
    </row>
    <row r="1949" spans="4:43" x14ac:dyDescent="0.2">
      <c r="D1949" s="75"/>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c r="AN1949" s="75"/>
      <c r="AO1949" s="75"/>
      <c r="AP1949" s="75"/>
      <c r="AQ1949" s="75"/>
    </row>
    <row r="1950" spans="4:43" x14ac:dyDescent="0.2">
      <c r="D1950" s="75"/>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c r="AN1950" s="75"/>
      <c r="AO1950" s="75"/>
      <c r="AP1950" s="75"/>
      <c r="AQ1950" s="75"/>
    </row>
    <row r="1951" spans="4:43" x14ac:dyDescent="0.2">
      <c r="D1951" s="75"/>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c r="AN1951" s="75"/>
      <c r="AO1951" s="75"/>
      <c r="AP1951" s="75"/>
      <c r="AQ1951" s="75"/>
    </row>
    <row r="1952" spans="4:43" x14ac:dyDescent="0.2">
      <c r="D1952" s="75"/>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c r="AN1952" s="75"/>
      <c r="AO1952" s="75"/>
      <c r="AP1952" s="75"/>
      <c r="AQ1952" s="75"/>
    </row>
    <row r="1953" spans="4:43" x14ac:dyDescent="0.2">
      <c r="D1953" s="75"/>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c r="AN1953" s="75"/>
      <c r="AO1953" s="75"/>
      <c r="AP1953" s="75"/>
      <c r="AQ1953" s="75"/>
    </row>
    <row r="1954" spans="4:43" x14ac:dyDescent="0.2">
      <c r="D1954" s="75"/>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c r="AN1954" s="75"/>
      <c r="AO1954" s="75"/>
      <c r="AP1954" s="75"/>
      <c r="AQ1954" s="75"/>
    </row>
    <row r="1955" spans="4:43" x14ac:dyDescent="0.2">
      <c r="D1955" s="75"/>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c r="AN1955" s="75"/>
      <c r="AO1955" s="75"/>
      <c r="AP1955" s="75"/>
      <c r="AQ1955" s="75"/>
    </row>
    <row r="1956" spans="4:43" x14ac:dyDescent="0.2">
      <c r="D1956" s="75"/>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c r="AN1956" s="75"/>
      <c r="AO1956" s="75"/>
      <c r="AP1956" s="75"/>
      <c r="AQ1956" s="75"/>
    </row>
    <row r="1957" spans="4:43" x14ac:dyDescent="0.2">
      <c r="D1957" s="75"/>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c r="AN1957" s="75"/>
      <c r="AO1957" s="75"/>
      <c r="AP1957" s="75"/>
      <c r="AQ1957" s="75"/>
    </row>
    <row r="1958" spans="4:43" x14ac:dyDescent="0.2">
      <c r="D1958" s="75"/>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c r="AN1958" s="75"/>
      <c r="AO1958" s="75"/>
      <c r="AP1958" s="75"/>
      <c r="AQ1958" s="75"/>
    </row>
    <row r="1959" spans="4:43" x14ac:dyDescent="0.2">
      <c r="D1959" s="75"/>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c r="AN1959" s="75"/>
      <c r="AO1959" s="75"/>
      <c r="AP1959" s="75"/>
      <c r="AQ1959" s="75"/>
    </row>
    <row r="1960" spans="4:43" x14ac:dyDescent="0.2">
      <c r="D1960" s="75"/>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c r="AN1960" s="75"/>
      <c r="AO1960" s="75"/>
      <c r="AP1960" s="75"/>
      <c r="AQ1960" s="75"/>
    </row>
    <row r="1961" spans="4:43" x14ac:dyDescent="0.2">
      <c r="D1961" s="75"/>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c r="AN1961" s="75"/>
      <c r="AO1961" s="75"/>
      <c r="AP1961" s="75"/>
      <c r="AQ1961" s="75"/>
    </row>
    <row r="1962" spans="4:43" x14ac:dyDescent="0.2">
      <c r="D1962" s="75"/>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row>
    <row r="1963" spans="4:43" x14ac:dyDescent="0.2">
      <c r="D1963" s="75"/>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c r="AN1963" s="75"/>
      <c r="AO1963" s="75"/>
      <c r="AP1963" s="75"/>
      <c r="AQ1963" s="75"/>
    </row>
    <row r="1964" spans="4:43" x14ac:dyDescent="0.2">
      <c r="D1964" s="75"/>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c r="AN1964" s="75"/>
      <c r="AO1964" s="75"/>
      <c r="AP1964" s="75"/>
      <c r="AQ1964" s="75"/>
    </row>
    <row r="1965" spans="4:43" x14ac:dyDescent="0.2">
      <c r="D1965" s="75"/>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row>
    <row r="1966" spans="4:43" x14ac:dyDescent="0.2">
      <c r="D1966" s="75"/>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c r="AN1966" s="75"/>
      <c r="AO1966" s="75"/>
      <c r="AP1966" s="75"/>
      <c r="AQ1966" s="75"/>
    </row>
    <row r="1967" spans="4:43" x14ac:dyDescent="0.2">
      <c r="D1967" s="75"/>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row>
    <row r="1968" spans="4:43" x14ac:dyDescent="0.2">
      <c r="D1968" s="75"/>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c r="AN1968" s="75"/>
      <c r="AO1968" s="75"/>
      <c r="AP1968" s="75"/>
      <c r="AQ1968" s="75"/>
    </row>
    <row r="1969" spans="4:43" x14ac:dyDescent="0.2">
      <c r="D1969" s="75"/>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row>
    <row r="1970" spans="4:43" x14ac:dyDescent="0.2">
      <c r="D1970" s="75"/>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c r="AN1970" s="75"/>
      <c r="AO1970" s="75"/>
      <c r="AP1970" s="75"/>
      <c r="AQ1970" s="75"/>
    </row>
    <row r="1971" spans="4:43" x14ac:dyDescent="0.2">
      <c r="D1971" s="75"/>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row>
    <row r="1972" spans="4:43" x14ac:dyDescent="0.2">
      <c r="D1972" s="75"/>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c r="AN1972" s="75"/>
      <c r="AO1972" s="75"/>
      <c r="AP1972" s="75"/>
      <c r="AQ1972" s="75"/>
    </row>
    <row r="1973" spans="4:43" x14ac:dyDescent="0.2">
      <c r="D1973" s="75"/>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row>
    <row r="1974" spans="4:43" x14ac:dyDescent="0.2">
      <c r="D1974" s="75"/>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row>
    <row r="1975" spans="4:43" x14ac:dyDescent="0.2">
      <c r="D1975" s="75"/>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row>
    <row r="1976" spans="4:43" x14ac:dyDescent="0.2">
      <c r="D1976" s="75"/>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row>
    <row r="1977" spans="4:43" x14ac:dyDescent="0.2">
      <c r="D1977" s="75"/>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row>
    <row r="1978" spans="4:43" x14ac:dyDescent="0.2">
      <c r="D1978" s="75"/>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row>
    <row r="1979" spans="4:43" x14ac:dyDescent="0.2">
      <c r="D1979" s="75"/>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row>
    <row r="1980" spans="4:43" x14ac:dyDescent="0.2">
      <c r="D1980" s="75"/>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row>
    <row r="1981" spans="4:43" x14ac:dyDescent="0.2">
      <c r="D1981" s="75"/>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row>
    <row r="1982" spans="4:43" x14ac:dyDescent="0.2">
      <c r="D1982" s="75"/>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row>
    <row r="1983" spans="4:43" x14ac:dyDescent="0.2">
      <c r="D1983" s="75"/>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row>
    <row r="1984" spans="4:43" x14ac:dyDescent="0.2">
      <c r="D1984" s="75"/>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row>
    <row r="1985" spans="4:43" x14ac:dyDescent="0.2">
      <c r="D1985" s="75"/>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row>
    <row r="1986" spans="4:43" x14ac:dyDescent="0.2">
      <c r="D1986" s="75"/>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row>
    <row r="1987" spans="4:43" x14ac:dyDescent="0.2">
      <c r="D1987" s="75"/>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row>
    <row r="1988" spans="4:43" x14ac:dyDescent="0.2">
      <c r="D1988" s="75"/>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row>
    <row r="1989" spans="4:43" x14ac:dyDescent="0.2">
      <c r="D1989" s="75"/>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c r="AN1989" s="75"/>
      <c r="AO1989" s="75"/>
      <c r="AP1989" s="75"/>
      <c r="AQ1989" s="75"/>
    </row>
    <row r="1990" spans="4:43" x14ac:dyDescent="0.2">
      <c r="D1990" s="75"/>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row>
    <row r="1991" spans="4:43" x14ac:dyDescent="0.2">
      <c r="D1991" s="75"/>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row>
    <row r="1992" spans="4:43" x14ac:dyDescent="0.2">
      <c r="D1992" s="75"/>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row>
    <row r="1993" spans="4:43" x14ac:dyDescent="0.2">
      <c r="D1993" s="75"/>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row>
    <row r="1994" spans="4:43" x14ac:dyDescent="0.2">
      <c r="D1994" s="75"/>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row>
    <row r="1995" spans="4:43" x14ac:dyDescent="0.2">
      <c r="D1995" s="75"/>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row>
    <row r="1996" spans="4:43" x14ac:dyDescent="0.2">
      <c r="D1996" s="75"/>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c r="AN1996" s="75"/>
      <c r="AO1996" s="75"/>
      <c r="AP1996" s="75"/>
      <c r="AQ1996" s="75"/>
    </row>
    <row r="1997" spans="4:43" x14ac:dyDescent="0.2">
      <c r="D1997" s="75"/>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row>
    <row r="1998" spans="4:43" x14ac:dyDescent="0.2">
      <c r="D1998" s="75"/>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row>
    <row r="1999" spans="4:43" x14ac:dyDescent="0.2">
      <c r="D1999" s="75"/>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row>
    <row r="2000" spans="4:43" x14ac:dyDescent="0.2">
      <c r="D2000" s="75"/>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row>
    <row r="2001" spans="4:43" x14ac:dyDescent="0.2">
      <c r="D2001" s="75"/>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row>
    <row r="2002" spans="4:43" x14ac:dyDescent="0.2">
      <c r="D2002" s="75"/>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row>
    <row r="2003" spans="4:43" x14ac:dyDescent="0.2">
      <c r="D2003" s="75"/>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row>
    <row r="2004" spans="4:43" x14ac:dyDescent="0.2">
      <c r="D2004" s="75"/>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row>
    <row r="2005" spans="4:43" x14ac:dyDescent="0.2">
      <c r="D2005" s="75"/>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row>
    <row r="2006" spans="4:43" x14ac:dyDescent="0.2">
      <c r="D2006" s="75"/>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row>
    <row r="2007" spans="4:43" x14ac:dyDescent="0.2">
      <c r="D2007" s="75"/>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c r="AN2007" s="75"/>
      <c r="AO2007" s="75"/>
      <c r="AP2007" s="75"/>
      <c r="AQ2007" s="75"/>
    </row>
    <row r="2008" spans="4:43" x14ac:dyDescent="0.2">
      <c r="D2008" s="75"/>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row>
    <row r="2009" spans="4:43" x14ac:dyDescent="0.2">
      <c r="D2009" s="75"/>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row>
    <row r="2010" spans="4:43" x14ac:dyDescent="0.2">
      <c r="D2010" s="75"/>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c r="AN2010" s="75"/>
      <c r="AO2010" s="75"/>
      <c r="AP2010" s="75"/>
      <c r="AQ2010" s="75"/>
    </row>
    <row r="2011" spans="4:43" x14ac:dyDescent="0.2">
      <c r="D2011" s="75"/>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row>
    <row r="2012" spans="4:43" x14ac:dyDescent="0.2">
      <c r="D2012" s="75"/>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row>
    <row r="2013" spans="4:43" x14ac:dyDescent="0.2">
      <c r="D2013" s="75"/>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row>
    <row r="2014" spans="4:43" x14ac:dyDescent="0.2">
      <c r="D2014" s="75"/>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row>
    <row r="2015" spans="4:43" x14ac:dyDescent="0.2">
      <c r="D2015" s="75"/>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row>
    <row r="2016" spans="4:43" x14ac:dyDescent="0.2">
      <c r="D2016" s="75"/>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c r="AN2016" s="75"/>
      <c r="AO2016" s="75"/>
      <c r="AP2016" s="75"/>
      <c r="AQ2016" s="75"/>
    </row>
    <row r="2017" spans="4:43" x14ac:dyDescent="0.2">
      <c r="D2017" s="75"/>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row>
    <row r="2018" spans="4:43" x14ac:dyDescent="0.2">
      <c r="D2018" s="75"/>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row>
    <row r="2019" spans="4:43" x14ac:dyDescent="0.2">
      <c r="D2019" s="75"/>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row>
    <row r="2020" spans="4:43" x14ac:dyDescent="0.2">
      <c r="D2020" s="75"/>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row>
    <row r="2021" spans="4:43" x14ac:dyDescent="0.2">
      <c r="D2021" s="75"/>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row>
    <row r="2022" spans="4:43" x14ac:dyDescent="0.2">
      <c r="D2022" s="75"/>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row>
    <row r="2023" spans="4:43" x14ac:dyDescent="0.2">
      <c r="D2023" s="75"/>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row>
    <row r="2024" spans="4:43" x14ac:dyDescent="0.2">
      <c r="D2024" s="75"/>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row>
    <row r="2025" spans="4:43" x14ac:dyDescent="0.2">
      <c r="D2025" s="75"/>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row>
    <row r="2026" spans="4:43" x14ac:dyDescent="0.2">
      <c r="D2026" s="75"/>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c r="AN2026" s="75"/>
      <c r="AO2026" s="75"/>
      <c r="AP2026" s="75"/>
      <c r="AQ2026" s="75"/>
    </row>
    <row r="2027" spans="4:43" x14ac:dyDescent="0.2">
      <c r="D2027" s="75"/>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row>
    <row r="2028" spans="4:43" x14ac:dyDescent="0.2">
      <c r="D2028" s="75"/>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c r="AN2028" s="75"/>
      <c r="AO2028" s="75"/>
      <c r="AP2028" s="75"/>
      <c r="AQ2028" s="75"/>
    </row>
    <row r="2029" spans="4:43" x14ac:dyDescent="0.2">
      <c r="D2029" s="75"/>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c r="AN2029" s="75"/>
      <c r="AO2029" s="75"/>
      <c r="AP2029" s="75"/>
      <c r="AQ2029" s="75"/>
    </row>
    <row r="2030" spans="4:43" x14ac:dyDescent="0.2">
      <c r="D2030" s="75"/>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c r="AN2030" s="75"/>
      <c r="AO2030" s="75"/>
      <c r="AP2030" s="75"/>
      <c r="AQ2030" s="75"/>
    </row>
    <row r="2031" spans="4:43" x14ac:dyDescent="0.2">
      <c r="D2031" s="75"/>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c r="AN2031" s="75"/>
      <c r="AO2031" s="75"/>
      <c r="AP2031" s="75"/>
      <c r="AQ2031" s="75"/>
    </row>
    <row r="2032" spans="4:43" x14ac:dyDescent="0.2">
      <c r="D2032" s="75"/>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c r="AN2032" s="75"/>
      <c r="AO2032" s="75"/>
      <c r="AP2032" s="75"/>
      <c r="AQ2032" s="75"/>
    </row>
    <row r="2033" spans="4:43" x14ac:dyDescent="0.2">
      <c r="D2033" s="75"/>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c r="AN2033" s="75"/>
      <c r="AO2033" s="75"/>
      <c r="AP2033" s="75"/>
      <c r="AQ2033" s="75"/>
    </row>
    <row r="2034" spans="4:43" x14ac:dyDescent="0.2">
      <c r="D2034" s="75"/>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c r="AN2034" s="75"/>
      <c r="AO2034" s="75"/>
      <c r="AP2034" s="75"/>
      <c r="AQ2034" s="75"/>
    </row>
    <row r="2035" spans="4:43" x14ac:dyDescent="0.2">
      <c r="D2035" s="75"/>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c r="AN2035" s="75"/>
      <c r="AO2035" s="75"/>
      <c r="AP2035" s="75"/>
      <c r="AQ2035" s="75"/>
    </row>
    <row r="2036" spans="4:43" x14ac:dyDescent="0.2">
      <c r="D2036" s="75"/>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c r="AN2036" s="75"/>
      <c r="AO2036" s="75"/>
      <c r="AP2036" s="75"/>
      <c r="AQ2036" s="75"/>
    </row>
    <row r="2037" spans="4:43" x14ac:dyDescent="0.2">
      <c r="D2037" s="75"/>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c r="AN2037" s="75"/>
      <c r="AO2037" s="75"/>
      <c r="AP2037" s="75"/>
      <c r="AQ2037" s="75"/>
    </row>
    <row r="2038" spans="4:43" x14ac:dyDescent="0.2">
      <c r="D2038" s="75"/>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c r="AN2038" s="75"/>
      <c r="AO2038" s="75"/>
      <c r="AP2038" s="75"/>
      <c r="AQ2038" s="75"/>
    </row>
    <row r="2039" spans="4:43" x14ac:dyDescent="0.2">
      <c r="D2039" s="75"/>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c r="AN2039" s="75"/>
      <c r="AO2039" s="75"/>
      <c r="AP2039" s="75"/>
      <c r="AQ2039" s="75"/>
    </row>
    <row r="2040" spans="4:43" x14ac:dyDescent="0.2">
      <c r="D2040" s="75"/>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c r="AN2040" s="75"/>
      <c r="AO2040" s="75"/>
      <c r="AP2040" s="75"/>
      <c r="AQ2040" s="75"/>
    </row>
    <row r="2041" spans="4:43" x14ac:dyDescent="0.2">
      <c r="D2041" s="75"/>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c r="AN2041" s="75"/>
      <c r="AO2041" s="75"/>
      <c r="AP2041" s="75"/>
      <c r="AQ2041" s="75"/>
    </row>
    <row r="2042" spans="4:43" x14ac:dyDescent="0.2">
      <c r="D2042" s="75"/>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c r="AN2042" s="75"/>
      <c r="AO2042" s="75"/>
      <c r="AP2042" s="75"/>
      <c r="AQ2042" s="75"/>
    </row>
    <row r="2043" spans="4:43" x14ac:dyDescent="0.2">
      <c r="D2043" s="75"/>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c r="AN2043" s="75"/>
      <c r="AO2043" s="75"/>
      <c r="AP2043" s="75"/>
      <c r="AQ2043" s="75"/>
    </row>
    <row r="2044" spans="4:43" x14ac:dyDescent="0.2">
      <c r="D2044" s="75"/>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c r="AN2044" s="75"/>
      <c r="AO2044" s="75"/>
      <c r="AP2044" s="75"/>
      <c r="AQ2044" s="75"/>
    </row>
    <row r="2045" spans="4:43" x14ac:dyDescent="0.2">
      <c r="D2045" s="75"/>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c r="AN2045" s="75"/>
      <c r="AO2045" s="75"/>
      <c r="AP2045" s="75"/>
      <c r="AQ2045" s="75"/>
    </row>
    <row r="2046" spans="4:43" x14ac:dyDescent="0.2">
      <c r="D2046" s="75"/>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c r="AN2046" s="75"/>
      <c r="AO2046" s="75"/>
      <c r="AP2046" s="75"/>
      <c r="AQ2046" s="75"/>
    </row>
    <row r="2047" spans="4:43" x14ac:dyDescent="0.2">
      <c r="D2047" s="75"/>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c r="AN2047" s="75"/>
      <c r="AO2047" s="75"/>
      <c r="AP2047" s="75"/>
      <c r="AQ2047" s="75"/>
    </row>
    <row r="2048" spans="4:43" x14ac:dyDescent="0.2">
      <c r="D2048" s="75"/>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c r="AN2048" s="75"/>
      <c r="AO2048" s="75"/>
      <c r="AP2048" s="75"/>
      <c r="AQ2048" s="75"/>
    </row>
    <row r="2049" spans="4:43" x14ac:dyDescent="0.2">
      <c r="D2049" s="75"/>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c r="AN2049" s="75"/>
      <c r="AO2049" s="75"/>
      <c r="AP2049" s="75"/>
      <c r="AQ2049" s="75"/>
    </row>
    <row r="2050" spans="4:43" x14ac:dyDescent="0.2">
      <c r="D2050" s="75"/>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c r="AN2050" s="75"/>
      <c r="AO2050" s="75"/>
      <c r="AP2050" s="75"/>
      <c r="AQ2050" s="75"/>
    </row>
    <row r="2051" spans="4:43" x14ac:dyDescent="0.2">
      <c r="D2051" s="75"/>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c r="AN2051" s="75"/>
      <c r="AO2051" s="75"/>
      <c r="AP2051" s="75"/>
      <c r="AQ2051" s="75"/>
    </row>
    <row r="2052" spans="4:43" x14ac:dyDescent="0.2">
      <c r="D2052" s="75"/>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c r="AN2052" s="75"/>
      <c r="AO2052" s="75"/>
      <c r="AP2052" s="75"/>
      <c r="AQ2052" s="75"/>
    </row>
    <row r="2053" spans="4:43" x14ac:dyDescent="0.2">
      <c r="D2053" s="75"/>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c r="AN2053" s="75"/>
      <c r="AO2053" s="75"/>
      <c r="AP2053" s="75"/>
      <c r="AQ2053" s="75"/>
    </row>
    <row r="2054" spans="4:43" x14ac:dyDescent="0.2">
      <c r="D2054" s="75"/>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c r="AN2054" s="75"/>
      <c r="AO2054" s="75"/>
      <c r="AP2054" s="75"/>
      <c r="AQ2054" s="75"/>
    </row>
    <row r="2055" spans="4:43" x14ac:dyDescent="0.2">
      <c r="D2055" s="75"/>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c r="AN2055" s="75"/>
      <c r="AO2055" s="75"/>
      <c r="AP2055" s="75"/>
      <c r="AQ2055" s="75"/>
    </row>
    <row r="2056" spans="4:43" x14ac:dyDescent="0.2">
      <c r="D2056" s="75"/>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c r="AN2056" s="75"/>
      <c r="AO2056" s="75"/>
      <c r="AP2056" s="75"/>
      <c r="AQ2056" s="75"/>
    </row>
    <row r="2057" spans="4:43" x14ac:dyDescent="0.2">
      <c r="D2057" s="75"/>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c r="AN2057" s="75"/>
      <c r="AO2057" s="75"/>
      <c r="AP2057" s="75"/>
      <c r="AQ2057" s="75"/>
    </row>
    <row r="2058" spans="4:43" x14ac:dyDescent="0.2">
      <c r="D2058" s="75"/>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c r="AN2058" s="75"/>
      <c r="AO2058" s="75"/>
      <c r="AP2058" s="75"/>
      <c r="AQ2058" s="75"/>
    </row>
    <row r="2059" spans="4:43" x14ac:dyDescent="0.2">
      <c r="D2059" s="75"/>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c r="AN2059" s="75"/>
      <c r="AO2059" s="75"/>
      <c r="AP2059" s="75"/>
      <c r="AQ2059" s="75"/>
    </row>
    <row r="2060" spans="4:43" x14ac:dyDescent="0.2">
      <c r="D2060" s="75"/>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c r="AN2060" s="75"/>
      <c r="AO2060" s="75"/>
      <c r="AP2060" s="75"/>
      <c r="AQ2060" s="75"/>
    </row>
    <row r="2061" spans="4:43" x14ac:dyDescent="0.2">
      <c r="D2061" s="75"/>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c r="AN2061" s="75"/>
      <c r="AO2061" s="75"/>
      <c r="AP2061" s="75"/>
      <c r="AQ2061" s="75"/>
    </row>
    <row r="2062" spans="4:43" x14ac:dyDescent="0.2">
      <c r="D2062" s="75"/>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c r="AN2062" s="75"/>
      <c r="AO2062" s="75"/>
      <c r="AP2062" s="75"/>
      <c r="AQ2062" s="75"/>
    </row>
    <row r="2063" spans="4:43" x14ac:dyDescent="0.2">
      <c r="D2063" s="75"/>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c r="AN2063" s="75"/>
      <c r="AO2063" s="75"/>
      <c r="AP2063" s="75"/>
      <c r="AQ2063" s="75"/>
    </row>
    <row r="2064" spans="4:43" x14ac:dyDescent="0.2">
      <c r="D2064" s="75"/>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c r="AN2064" s="75"/>
      <c r="AO2064" s="75"/>
      <c r="AP2064" s="75"/>
      <c r="AQ2064" s="75"/>
    </row>
    <row r="2065" spans="4:43" x14ac:dyDescent="0.2">
      <c r="D2065" s="75"/>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c r="AN2065" s="75"/>
      <c r="AO2065" s="75"/>
      <c r="AP2065" s="75"/>
      <c r="AQ2065" s="75"/>
    </row>
    <row r="2066" spans="4:43" x14ac:dyDescent="0.2">
      <c r="D2066" s="75"/>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c r="AN2066" s="75"/>
      <c r="AO2066" s="75"/>
      <c r="AP2066" s="75"/>
      <c r="AQ2066" s="75"/>
    </row>
    <row r="2067" spans="4:43" x14ac:dyDescent="0.2">
      <c r="D2067" s="75"/>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c r="AN2067" s="75"/>
      <c r="AO2067" s="75"/>
      <c r="AP2067" s="75"/>
      <c r="AQ2067" s="75"/>
    </row>
    <row r="2068" spans="4:43" x14ac:dyDescent="0.2">
      <c r="D2068" s="75"/>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c r="AN2068" s="75"/>
      <c r="AO2068" s="75"/>
      <c r="AP2068" s="75"/>
      <c r="AQ2068" s="75"/>
    </row>
    <row r="2069" spans="4:43" x14ac:dyDescent="0.2">
      <c r="D2069" s="75"/>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c r="AN2069" s="75"/>
      <c r="AO2069" s="75"/>
      <c r="AP2069" s="75"/>
      <c r="AQ2069" s="75"/>
    </row>
    <row r="2070" spans="4:43" x14ac:dyDescent="0.2">
      <c r="D2070" s="75"/>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c r="AN2070" s="75"/>
      <c r="AO2070" s="75"/>
      <c r="AP2070" s="75"/>
      <c r="AQ2070" s="75"/>
    </row>
    <row r="2071" spans="4:43" x14ac:dyDescent="0.2">
      <c r="D2071" s="75"/>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c r="AN2071" s="75"/>
      <c r="AO2071" s="75"/>
      <c r="AP2071" s="75"/>
      <c r="AQ2071" s="75"/>
    </row>
    <row r="2072" spans="4:43" x14ac:dyDescent="0.2">
      <c r="D2072" s="75"/>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c r="AN2072" s="75"/>
      <c r="AO2072" s="75"/>
      <c r="AP2072" s="75"/>
      <c r="AQ2072" s="75"/>
    </row>
    <row r="2073" spans="4:43" x14ac:dyDescent="0.2">
      <c r="D2073" s="75"/>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c r="AN2073" s="75"/>
      <c r="AO2073" s="75"/>
      <c r="AP2073" s="75"/>
      <c r="AQ2073" s="75"/>
    </row>
    <row r="2074" spans="4:43" x14ac:dyDescent="0.2">
      <c r="D2074" s="75"/>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c r="AN2074" s="75"/>
      <c r="AO2074" s="75"/>
      <c r="AP2074" s="75"/>
      <c r="AQ2074" s="75"/>
    </row>
    <row r="2075" spans="4:43" x14ac:dyDescent="0.2">
      <c r="D2075" s="75"/>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c r="AN2075" s="75"/>
      <c r="AO2075" s="75"/>
      <c r="AP2075" s="75"/>
      <c r="AQ2075" s="75"/>
    </row>
    <row r="2076" spans="4:43" x14ac:dyDescent="0.2">
      <c r="D2076" s="75"/>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c r="AN2076" s="75"/>
      <c r="AO2076" s="75"/>
      <c r="AP2076" s="75"/>
      <c r="AQ2076" s="75"/>
    </row>
    <row r="2077" spans="4:43" x14ac:dyDescent="0.2">
      <c r="D2077" s="75"/>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c r="AN2077" s="75"/>
      <c r="AO2077" s="75"/>
      <c r="AP2077" s="75"/>
      <c r="AQ2077" s="75"/>
    </row>
    <row r="2078" spans="4:43" x14ac:dyDescent="0.2">
      <c r="D2078" s="75"/>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c r="AN2078" s="75"/>
      <c r="AO2078" s="75"/>
      <c r="AP2078" s="75"/>
      <c r="AQ2078" s="75"/>
    </row>
    <row r="2079" spans="4:43" x14ac:dyDescent="0.2">
      <c r="D2079" s="75"/>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c r="AN2079" s="75"/>
      <c r="AO2079" s="75"/>
      <c r="AP2079" s="75"/>
      <c r="AQ2079" s="75"/>
    </row>
    <row r="2080" spans="4:43" x14ac:dyDescent="0.2">
      <c r="D2080" s="75"/>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c r="AN2080" s="75"/>
      <c r="AO2080" s="75"/>
      <c r="AP2080" s="75"/>
      <c r="AQ2080" s="75"/>
    </row>
    <row r="2081" spans="4:43" x14ac:dyDescent="0.2">
      <c r="D2081" s="75"/>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c r="AN2081" s="75"/>
      <c r="AO2081" s="75"/>
      <c r="AP2081" s="75"/>
      <c r="AQ2081" s="75"/>
    </row>
    <row r="2082" spans="4:43" x14ac:dyDescent="0.2">
      <c r="D2082" s="75"/>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c r="AN2082" s="75"/>
      <c r="AO2082" s="75"/>
      <c r="AP2082" s="75"/>
      <c r="AQ2082" s="75"/>
    </row>
    <row r="2083" spans="4:43" x14ac:dyDescent="0.2">
      <c r="D2083" s="75"/>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c r="AN2083" s="75"/>
      <c r="AO2083" s="75"/>
      <c r="AP2083" s="75"/>
      <c r="AQ2083" s="75"/>
    </row>
    <row r="2084" spans="4:43" x14ac:dyDescent="0.2">
      <c r="D2084" s="75"/>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c r="AN2084" s="75"/>
      <c r="AO2084" s="75"/>
      <c r="AP2084" s="75"/>
      <c r="AQ2084" s="75"/>
    </row>
    <row r="2085" spans="4:43" x14ac:dyDescent="0.2">
      <c r="D2085" s="75"/>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c r="AN2085" s="75"/>
      <c r="AO2085" s="75"/>
      <c r="AP2085" s="75"/>
      <c r="AQ2085" s="75"/>
    </row>
    <row r="2086" spans="4:43" x14ac:dyDescent="0.2">
      <c r="D2086" s="75"/>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c r="AN2086" s="75"/>
      <c r="AO2086" s="75"/>
      <c r="AP2086" s="75"/>
      <c r="AQ2086" s="75"/>
    </row>
    <row r="2087" spans="4:43" x14ac:dyDescent="0.2">
      <c r="D2087" s="75"/>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c r="AN2087" s="75"/>
      <c r="AO2087" s="75"/>
      <c r="AP2087" s="75"/>
      <c r="AQ2087" s="75"/>
    </row>
    <row r="2088" spans="4:43" x14ac:dyDescent="0.2">
      <c r="D2088" s="75"/>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c r="AN2088" s="75"/>
      <c r="AO2088" s="75"/>
      <c r="AP2088" s="75"/>
      <c r="AQ2088" s="75"/>
    </row>
    <row r="2089" spans="4:43" x14ac:dyDescent="0.2">
      <c r="D2089" s="75"/>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c r="AN2089" s="75"/>
      <c r="AO2089" s="75"/>
      <c r="AP2089" s="75"/>
      <c r="AQ2089" s="75"/>
    </row>
    <row r="2090" spans="4:43" x14ac:dyDescent="0.2">
      <c r="D2090" s="75"/>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c r="AN2090" s="75"/>
      <c r="AO2090" s="75"/>
      <c r="AP2090" s="75"/>
      <c r="AQ2090" s="75"/>
    </row>
    <row r="2091" spans="4:43" x14ac:dyDescent="0.2">
      <c r="D2091" s="75"/>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c r="AN2091" s="75"/>
      <c r="AO2091" s="75"/>
      <c r="AP2091" s="75"/>
      <c r="AQ2091" s="75"/>
    </row>
    <row r="2092" spans="4:43" x14ac:dyDescent="0.2">
      <c r="D2092" s="75"/>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c r="AN2092" s="75"/>
      <c r="AO2092" s="75"/>
      <c r="AP2092" s="75"/>
      <c r="AQ2092" s="75"/>
    </row>
    <row r="2093" spans="4:43" x14ac:dyDescent="0.2">
      <c r="D2093" s="75"/>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c r="AN2093" s="75"/>
      <c r="AO2093" s="75"/>
      <c r="AP2093" s="75"/>
      <c r="AQ2093" s="75"/>
    </row>
    <row r="2094" spans="4:43" x14ac:dyDescent="0.2">
      <c r="D2094" s="75"/>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c r="AN2094" s="75"/>
      <c r="AO2094" s="75"/>
      <c r="AP2094" s="75"/>
      <c r="AQ2094" s="75"/>
    </row>
    <row r="2095" spans="4:43" x14ac:dyDescent="0.2">
      <c r="D2095" s="75"/>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c r="AN2095" s="75"/>
      <c r="AO2095" s="75"/>
      <c r="AP2095" s="75"/>
      <c r="AQ2095" s="75"/>
    </row>
    <row r="2096" spans="4:43" x14ac:dyDescent="0.2">
      <c r="D2096" s="75"/>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c r="AN2096" s="75"/>
      <c r="AO2096" s="75"/>
      <c r="AP2096" s="75"/>
      <c r="AQ2096" s="75"/>
    </row>
    <row r="2097" spans="4:43" x14ac:dyDescent="0.2">
      <c r="D2097" s="75"/>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c r="AN2097" s="75"/>
      <c r="AO2097" s="75"/>
      <c r="AP2097" s="75"/>
      <c r="AQ2097" s="75"/>
    </row>
    <row r="2098" spans="4:43" x14ac:dyDescent="0.2">
      <c r="D2098" s="75"/>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c r="AN2098" s="75"/>
      <c r="AO2098" s="75"/>
      <c r="AP2098" s="75"/>
      <c r="AQ2098" s="75"/>
    </row>
    <row r="2099" spans="4:43" x14ac:dyDescent="0.2">
      <c r="D2099" s="75"/>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c r="AN2099" s="75"/>
      <c r="AO2099" s="75"/>
      <c r="AP2099" s="75"/>
      <c r="AQ2099" s="75"/>
    </row>
    <row r="2100" spans="4:43" x14ac:dyDescent="0.2">
      <c r="D2100" s="75"/>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c r="AN2100" s="75"/>
      <c r="AO2100" s="75"/>
      <c r="AP2100" s="75"/>
      <c r="AQ2100" s="75"/>
    </row>
    <row r="2101" spans="4:43" x14ac:dyDescent="0.2">
      <c r="D2101" s="75"/>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c r="AN2101" s="75"/>
      <c r="AO2101" s="75"/>
      <c r="AP2101" s="75"/>
      <c r="AQ2101" s="75"/>
    </row>
    <row r="2102" spans="4:43" x14ac:dyDescent="0.2">
      <c r="D2102" s="75"/>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c r="AN2102" s="75"/>
      <c r="AO2102" s="75"/>
      <c r="AP2102" s="75"/>
      <c r="AQ2102" s="75"/>
    </row>
    <row r="2103" spans="4:43" x14ac:dyDescent="0.2">
      <c r="D2103" s="75"/>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c r="AN2103" s="75"/>
      <c r="AO2103" s="75"/>
      <c r="AP2103" s="75"/>
      <c r="AQ2103" s="75"/>
    </row>
    <row r="2104" spans="4:43" x14ac:dyDescent="0.2">
      <c r="D2104" s="75"/>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c r="AN2104" s="75"/>
      <c r="AO2104" s="75"/>
      <c r="AP2104" s="75"/>
      <c r="AQ2104" s="75"/>
    </row>
    <row r="2105" spans="4:43" x14ac:dyDescent="0.2">
      <c r="D2105" s="75"/>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c r="AN2105" s="75"/>
      <c r="AO2105" s="75"/>
      <c r="AP2105" s="75"/>
      <c r="AQ2105" s="75"/>
    </row>
    <row r="2106" spans="4:43" x14ac:dyDescent="0.2">
      <c r="D2106" s="75"/>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c r="AN2106" s="75"/>
      <c r="AO2106" s="75"/>
      <c r="AP2106" s="75"/>
      <c r="AQ2106" s="75"/>
    </row>
    <row r="2107" spans="4:43" x14ac:dyDescent="0.2">
      <c r="D2107" s="75"/>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c r="AN2107" s="75"/>
      <c r="AO2107" s="75"/>
      <c r="AP2107" s="75"/>
      <c r="AQ2107" s="75"/>
    </row>
    <row r="2108" spans="4:43" x14ac:dyDescent="0.2">
      <c r="D2108" s="75"/>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c r="AN2108" s="75"/>
      <c r="AO2108" s="75"/>
      <c r="AP2108" s="75"/>
      <c r="AQ2108" s="75"/>
    </row>
    <row r="2109" spans="4:43" x14ac:dyDescent="0.2">
      <c r="D2109" s="75"/>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c r="AN2109" s="75"/>
      <c r="AO2109" s="75"/>
      <c r="AP2109" s="75"/>
      <c r="AQ2109" s="75"/>
    </row>
    <row r="2110" spans="4:43" x14ac:dyDescent="0.2">
      <c r="D2110" s="75"/>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c r="AN2110" s="75"/>
      <c r="AO2110" s="75"/>
      <c r="AP2110" s="75"/>
      <c r="AQ2110" s="75"/>
    </row>
    <row r="2111" spans="4:43" x14ac:dyDescent="0.2">
      <c r="D2111" s="75"/>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c r="AN2111" s="75"/>
      <c r="AO2111" s="75"/>
      <c r="AP2111" s="75"/>
      <c r="AQ2111" s="75"/>
    </row>
    <row r="2112" spans="4:43" x14ac:dyDescent="0.2">
      <c r="D2112" s="75"/>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c r="AN2112" s="75"/>
      <c r="AO2112" s="75"/>
      <c r="AP2112" s="75"/>
      <c r="AQ2112" s="75"/>
    </row>
    <row r="2113" spans="4:43" x14ac:dyDescent="0.2">
      <c r="D2113" s="75"/>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c r="AN2113" s="75"/>
      <c r="AO2113" s="75"/>
      <c r="AP2113" s="75"/>
      <c r="AQ2113" s="75"/>
    </row>
    <row r="2114" spans="4:43" x14ac:dyDescent="0.2">
      <c r="D2114" s="75"/>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c r="AN2114" s="75"/>
      <c r="AO2114" s="75"/>
      <c r="AP2114" s="75"/>
      <c r="AQ2114" s="75"/>
    </row>
    <row r="2115" spans="4:43" x14ac:dyDescent="0.2">
      <c r="D2115" s="75"/>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c r="AN2115" s="75"/>
      <c r="AO2115" s="75"/>
      <c r="AP2115" s="75"/>
      <c r="AQ2115" s="75"/>
    </row>
    <row r="2116" spans="4:43" x14ac:dyDescent="0.2">
      <c r="D2116" s="75"/>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c r="AN2116" s="75"/>
      <c r="AO2116" s="75"/>
      <c r="AP2116" s="75"/>
      <c r="AQ2116" s="75"/>
    </row>
    <row r="2117" spans="4:43" x14ac:dyDescent="0.2">
      <c r="D2117" s="75"/>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c r="AN2117" s="75"/>
      <c r="AO2117" s="75"/>
      <c r="AP2117" s="75"/>
      <c r="AQ2117" s="75"/>
    </row>
    <row r="2118" spans="4:43" x14ac:dyDescent="0.2">
      <c r="D2118" s="75"/>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c r="AN2118" s="75"/>
      <c r="AO2118" s="75"/>
      <c r="AP2118" s="75"/>
      <c r="AQ2118" s="75"/>
    </row>
    <row r="2119" spans="4:43" x14ac:dyDescent="0.2">
      <c r="D2119" s="75"/>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row>
    <row r="2120" spans="4:43" x14ac:dyDescent="0.2">
      <c r="D2120" s="75"/>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c r="AN2120" s="75"/>
      <c r="AO2120" s="75"/>
      <c r="AP2120" s="75"/>
      <c r="AQ2120" s="75"/>
    </row>
    <row r="2121" spans="4:43" x14ac:dyDescent="0.2">
      <c r="D2121" s="75"/>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c r="AN2121" s="75"/>
      <c r="AO2121" s="75"/>
      <c r="AP2121" s="75"/>
      <c r="AQ2121" s="75"/>
    </row>
    <row r="2122" spans="4:43" x14ac:dyDescent="0.2">
      <c r="D2122" s="75"/>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c r="AN2122" s="75"/>
      <c r="AO2122" s="75"/>
      <c r="AP2122" s="75"/>
      <c r="AQ2122" s="75"/>
    </row>
    <row r="2123" spans="4:43" x14ac:dyDescent="0.2">
      <c r="D2123" s="75"/>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c r="AN2123" s="75"/>
      <c r="AO2123" s="75"/>
      <c r="AP2123" s="75"/>
      <c r="AQ2123" s="75"/>
    </row>
    <row r="2124" spans="4:43" x14ac:dyDescent="0.2">
      <c r="D2124" s="75"/>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c r="AN2124" s="75"/>
      <c r="AO2124" s="75"/>
      <c r="AP2124" s="75"/>
      <c r="AQ2124" s="75"/>
    </row>
    <row r="2125" spans="4:43" x14ac:dyDescent="0.2">
      <c r="D2125" s="75"/>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c r="AN2125" s="75"/>
      <c r="AO2125" s="75"/>
      <c r="AP2125" s="75"/>
      <c r="AQ2125" s="75"/>
    </row>
    <row r="2126" spans="4:43" x14ac:dyDescent="0.2">
      <c r="D2126" s="75"/>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c r="AN2126" s="75"/>
      <c r="AO2126" s="75"/>
      <c r="AP2126" s="75"/>
      <c r="AQ2126" s="75"/>
    </row>
    <row r="2127" spans="4:43" x14ac:dyDescent="0.2">
      <c r="D2127" s="75"/>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c r="AN2127" s="75"/>
      <c r="AO2127" s="75"/>
      <c r="AP2127" s="75"/>
      <c r="AQ2127" s="75"/>
    </row>
    <row r="2128" spans="4:43" x14ac:dyDescent="0.2">
      <c r="D2128" s="75"/>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c r="AN2128" s="75"/>
      <c r="AO2128" s="75"/>
      <c r="AP2128" s="75"/>
      <c r="AQ2128" s="75"/>
    </row>
    <row r="2129" spans="4:43" x14ac:dyDescent="0.2">
      <c r="D2129" s="75"/>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c r="AN2129" s="75"/>
      <c r="AO2129" s="75"/>
      <c r="AP2129" s="75"/>
      <c r="AQ2129" s="75"/>
    </row>
    <row r="2130" spans="4:43" x14ac:dyDescent="0.2">
      <c r="D2130" s="75"/>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c r="AN2130" s="75"/>
      <c r="AO2130" s="75"/>
      <c r="AP2130" s="75"/>
      <c r="AQ2130" s="75"/>
    </row>
    <row r="2131" spans="4:43" x14ac:dyDescent="0.2">
      <c r="D2131" s="75"/>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c r="AN2131" s="75"/>
      <c r="AO2131" s="75"/>
      <c r="AP2131" s="75"/>
      <c r="AQ2131" s="75"/>
    </row>
    <row r="2132" spans="4:43" x14ac:dyDescent="0.2">
      <c r="D2132" s="75"/>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c r="AN2132" s="75"/>
      <c r="AO2132" s="75"/>
      <c r="AP2132" s="75"/>
      <c r="AQ2132" s="75"/>
    </row>
    <row r="2133" spans="4:43" x14ac:dyDescent="0.2">
      <c r="D2133" s="75"/>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c r="AN2133" s="75"/>
      <c r="AO2133" s="75"/>
      <c r="AP2133" s="75"/>
      <c r="AQ2133" s="75"/>
    </row>
    <row r="2134" spans="4:43" x14ac:dyDescent="0.2">
      <c r="D2134" s="75"/>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c r="AN2134" s="75"/>
      <c r="AO2134" s="75"/>
      <c r="AP2134" s="75"/>
      <c r="AQ2134" s="75"/>
    </row>
    <row r="2135" spans="4:43" x14ac:dyDescent="0.2">
      <c r="D2135" s="75"/>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c r="AN2135" s="75"/>
      <c r="AO2135" s="75"/>
      <c r="AP2135" s="75"/>
      <c r="AQ2135" s="75"/>
    </row>
    <row r="2136" spans="4:43" x14ac:dyDescent="0.2">
      <c r="D2136" s="75"/>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c r="AN2136" s="75"/>
      <c r="AO2136" s="75"/>
      <c r="AP2136" s="75"/>
      <c r="AQ2136" s="75"/>
    </row>
    <row r="2137" spans="4:43" x14ac:dyDescent="0.2">
      <c r="D2137" s="75"/>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c r="AN2137" s="75"/>
      <c r="AO2137" s="75"/>
      <c r="AP2137" s="75"/>
      <c r="AQ2137" s="75"/>
    </row>
    <row r="2138" spans="4:43" x14ac:dyDescent="0.2">
      <c r="D2138" s="75"/>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c r="AN2138" s="75"/>
      <c r="AO2138" s="75"/>
      <c r="AP2138" s="75"/>
      <c r="AQ2138" s="75"/>
    </row>
    <row r="2139" spans="4:43" x14ac:dyDescent="0.2">
      <c r="D2139" s="75"/>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c r="AN2139" s="75"/>
      <c r="AO2139" s="75"/>
      <c r="AP2139" s="75"/>
      <c r="AQ2139" s="75"/>
    </row>
    <row r="2140" spans="4:43" x14ac:dyDescent="0.2">
      <c r="D2140" s="75"/>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c r="AN2140" s="75"/>
      <c r="AO2140" s="75"/>
      <c r="AP2140" s="75"/>
      <c r="AQ2140" s="75"/>
    </row>
    <row r="2141" spans="4:43" x14ac:dyDescent="0.2">
      <c r="D2141" s="75"/>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c r="AN2141" s="75"/>
      <c r="AO2141" s="75"/>
      <c r="AP2141" s="75"/>
      <c r="AQ2141" s="75"/>
    </row>
    <row r="2142" spans="4:43" x14ac:dyDescent="0.2">
      <c r="D2142" s="75"/>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c r="AN2142" s="75"/>
      <c r="AO2142" s="75"/>
      <c r="AP2142" s="75"/>
      <c r="AQ2142" s="75"/>
    </row>
    <row r="2143" spans="4:43" x14ac:dyDescent="0.2">
      <c r="D2143" s="75"/>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c r="AN2143" s="75"/>
      <c r="AO2143" s="75"/>
      <c r="AP2143" s="75"/>
      <c r="AQ2143" s="75"/>
    </row>
    <row r="2144" spans="4:43" x14ac:dyDescent="0.2">
      <c r="D2144" s="75"/>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c r="AN2144" s="75"/>
      <c r="AO2144" s="75"/>
      <c r="AP2144" s="75"/>
      <c r="AQ2144" s="75"/>
    </row>
    <row r="2145" spans="4:43" x14ac:dyDescent="0.2">
      <c r="D2145" s="75"/>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c r="AN2145" s="75"/>
      <c r="AO2145" s="75"/>
      <c r="AP2145" s="75"/>
      <c r="AQ2145" s="75"/>
    </row>
    <row r="2146" spans="4:43" x14ac:dyDescent="0.2">
      <c r="D2146" s="75"/>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c r="AN2146" s="75"/>
      <c r="AO2146" s="75"/>
      <c r="AP2146" s="75"/>
      <c r="AQ2146" s="75"/>
    </row>
    <row r="2147" spans="4:43" x14ac:dyDescent="0.2">
      <c r="D2147" s="75"/>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c r="AN2147" s="75"/>
      <c r="AO2147" s="75"/>
      <c r="AP2147" s="75"/>
      <c r="AQ2147" s="75"/>
    </row>
    <row r="2148" spans="4:43" x14ac:dyDescent="0.2">
      <c r="D2148" s="75"/>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c r="AN2148" s="75"/>
      <c r="AO2148" s="75"/>
      <c r="AP2148" s="75"/>
      <c r="AQ2148" s="75"/>
    </row>
    <row r="2149" spans="4:43" x14ac:dyDescent="0.2">
      <c r="D2149" s="75"/>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c r="AN2149" s="75"/>
      <c r="AO2149" s="75"/>
      <c r="AP2149" s="75"/>
      <c r="AQ2149" s="75"/>
    </row>
    <row r="2150" spans="4:43" x14ac:dyDescent="0.2">
      <c r="D2150" s="75"/>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c r="AN2150" s="75"/>
      <c r="AO2150" s="75"/>
      <c r="AP2150" s="75"/>
      <c r="AQ2150" s="75"/>
    </row>
    <row r="2151" spans="4:43" x14ac:dyDescent="0.2">
      <c r="D2151" s="75"/>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c r="AN2151" s="75"/>
      <c r="AO2151" s="75"/>
      <c r="AP2151" s="75"/>
      <c r="AQ2151" s="75"/>
    </row>
    <row r="2152" spans="4:43" x14ac:dyDescent="0.2">
      <c r="D2152" s="75"/>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c r="AN2152" s="75"/>
      <c r="AO2152" s="75"/>
      <c r="AP2152" s="75"/>
      <c r="AQ2152" s="75"/>
    </row>
    <row r="2153" spans="4:43" x14ac:dyDescent="0.2">
      <c r="D2153" s="75"/>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c r="AN2153" s="75"/>
      <c r="AO2153" s="75"/>
      <c r="AP2153" s="75"/>
      <c r="AQ2153" s="75"/>
    </row>
    <row r="2154" spans="4:43" x14ac:dyDescent="0.2">
      <c r="D2154" s="75"/>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c r="AN2154" s="75"/>
      <c r="AO2154" s="75"/>
      <c r="AP2154" s="75"/>
      <c r="AQ2154" s="75"/>
    </row>
    <row r="2155" spans="4:43" x14ac:dyDescent="0.2">
      <c r="D2155" s="75"/>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c r="AN2155" s="75"/>
      <c r="AO2155" s="75"/>
      <c r="AP2155" s="75"/>
      <c r="AQ2155" s="75"/>
    </row>
    <row r="2156" spans="4:43" x14ac:dyDescent="0.2">
      <c r="D2156" s="75"/>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c r="AN2156" s="75"/>
      <c r="AO2156" s="75"/>
      <c r="AP2156" s="75"/>
      <c r="AQ2156" s="75"/>
    </row>
    <row r="2157" spans="4:43" x14ac:dyDescent="0.2">
      <c r="D2157" s="75"/>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c r="AN2157" s="75"/>
      <c r="AO2157" s="75"/>
      <c r="AP2157" s="75"/>
      <c r="AQ2157" s="75"/>
    </row>
    <row r="2158" spans="4:43" x14ac:dyDescent="0.2">
      <c r="D2158" s="75"/>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c r="AN2158" s="75"/>
      <c r="AO2158" s="75"/>
      <c r="AP2158" s="75"/>
      <c r="AQ2158" s="75"/>
    </row>
    <row r="2159" spans="4:43" x14ac:dyDescent="0.2">
      <c r="D2159" s="75"/>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c r="AN2159" s="75"/>
      <c r="AO2159" s="75"/>
      <c r="AP2159" s="75"/>
      <c r="AQ2159" s="75"/>
    </row>
    <row r="2160" spans="4:43" x14ac:dyDescent="0.2">
      <c r="D2160" s="75"/>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c r="AN2160" s="75"/>
      <c r="AO2160" s="75"/>
      <c r="AP2160" s="75"/>
      <c r="AQ2160" s="75"/>
    </row>
    <row r="2161" spans="4:43" x14ac:dyDescent="0.2">
      <c r="D2161" s="75"/>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c r="AN2161" s="75"/>
      <c r="AO2161" s="75"/>
      <c r="AP2161" s="75"/>
      <c r="AQ2161" s="75"/>
    </row>
    <row r="2162" spans="4:43" x14ac:dyDescent="0.2">
      <c r="D2162" s="75"/>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c r="AN2162" s="75"/>
      <c r="AO2162" s="75"/>
      <c r="AP2162" s="75"/>
      <c r="AQ2162" s="75"/>
    </row>
    <row r="2163" spans="4:43" x14ac:dyDescent="0.2">
      <c r="D2163" s="75"/>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c r="AN2163" s="75"/>
      <c r="AO2163" s="75"/>
      <c r="AP2163" s="75"/>
      <c r="AQ2163" s="75"/>
    </row>
    <row r="2164" spans="4:43" x14ac:dyDescent="0.2">
      <c r="D2164" s="75"/>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c r="AN2164" s="75"/>
      <c r="AO2164" s="75"/>
      <c r="AP2164" s="75"/>
      <c r="AQ2164" s="75"/>
    </row>
    <row r="2165" spans="4:43" x14ac:dyDescent="0.2">
      <c r="D2165" s="75"/>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c r="AN2165" s="75"/>
      <c r="AO2165" s="75"/>
      <c r="AP2165" s="75"/>
      <c r="AQ2165" s="75"/>
    </row>
    <row r="2166" spans="4:43" x14ac:dyDescent="0.2">
      <c r="D2166" s="75"/>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c r="AN2166" s="75"/>
      <c r="AO2166" s="75"/>
      <c r="AP2166" s="75"/>
      <c r="AQ2166" s="75"/>
    </row>
    <row r="2167" spans="4:43" x14ac:dyDescent="0.2">
      <c r="D2167" s="75"/>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c r="AN2167" s="75"/>
      <c r="AO2167" s="75"/>
      <c r="AP2167" s="75"/>
      <c r="AQ2167" s="75"/>
    </row>
    <row r="2168" spans="4:43" x14ac:dyDescent="0.2">
      <c r="D2168" s="75"/>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c r="AN2168" s="75"/>
      <c r="AO2168" s="75"/>
      <c r="AP2168" s="75"/>
      <c r="AQ2168" s="75"/>
    </row>
    <row r="2169" spans="4:43" x14ac:dyDescent="0.2">
      <c r="D2169" s="75"/>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c r="AN2169" s="75"/>
      <c r="AO2169" s="75"/>
      <c r="AP2169" s="75"/>
      <c r="AQ2169" s="75"/>
    </row>
    <row r="2170" spans="4:43" x14ac:dyDescent="0.2">
      <c r="D2170" s="75"/>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c r="AN2170" s="75"/>
      <c r="AO2170" s="75"/>
      <c r="AP2170" s="75"/>
      <c r="AQ2170" s="75"/>
    </row>
    <row r="2171" spans="4:43" x14ac:dyDescent="0.2">
      <c r="D2171" s="75"/>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c r="AN2171" s="75"/>
      <c r="AO2171" s="75"/>
      <c r="AP2171" s="75"/>
      <c r="AQ2171" s="75"/>
    </row>
    <row r="2172" spans="4:43" x14ac:dyDescent="0.2">
      <c r="D2172" s="75"/>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c r="AN2172" s="75"/>
      <c r="AO2172" s="75"/>
      <c r="AP2172" s="75"/>
      <c r="AQ2172" s="75"/>
    </row>
    <row r="2173" spans="4:43" x14ac:dyDescent="0.2">
      <c r="D2173" s="75"/>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c r="AN2173" s="75"/>
      <c r="AO2173" s="75"/>
      <c r="AP2173" s="75"/>
      <c r="AQ2173" s="75"/>
    </row>
    <row r="2174" spans="4:43" x14ac:dyDescent="0.2">
      <c r="D2174" s="75"/>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c r="AN2174" s="75"/>
      <c r="AO2174" s="75"/>
      <c r="AP2174" s="75"/>
      <c r="AQ2174" s="75"/>
    </row>
    <row r="2175" spans="4:43" x14ac:dyDescent="0.2">
      <c r="D2175" s="75"/>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c r="AN2175" s="75"/>
      <c r="AO2175" s="75"/>
      <c r="AP2175" s="75"/>
      <c r="AQ2175" s="75"/>
    </row>
    <row r="2176" spans="4:43" x14ac:dyDescent="0.2">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c r="AN2176" s="75"/>
      <c r="AO2176" s="75"/>
      <c r="AP2176" s="75"/>
      <c r="AQ2176" s="75"/>
    </row>
    <row r="2177" spans="4:43" x14ac:dyDescent="0.2">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c r="AN2177" s="75"/>
      <c r="AO2177" s="75"/>
      <c r="AP2177" s="75"/>
      <c r="AQ2177" s="75"/>
    </row>
    <row r="2178" spans="4:43" x14ac:dyDescent="0.2">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c r="AN2178" s="75"/>
      <c r="AO2178" s="75"/>
      <c r="AP2178" s="75"/>
      <c r="AQ2178" s="75"/>
    </row>
    <row r="2179" spans="4:43" x14ac:dyDescent="0.2">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c r="AN2179" s="75"/>
      <c r="AO2179" s="75"/>
      <c r="AP2179" s="75"/>
      <c r="AQ2179" s="75"/>
    </row>
    <row r="2180" spans="4:43" x14ac:dyDescent="0.2">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c r="AN2180" s="75"/>
      <c r="AO2180" s="75"/>
      <c r="AP2180" s="75"/>
      <c r="AQ2180" s="75"/>
    </row>
    <row r="2181" spans="4:43" x14ac:dyDescent="0.2">
      <c r="D2181" s="75"/>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c r="AN2181" s="75"/>
      <c r="AO2181" s="75"/>
      <c r="AP2181" s="75"/>
      <c r="AQ2181" s="75"/>
    </row>
    <row r="2182" spans="4:43" x14ac:dyDescent="0.2">
      <c r="D2182" s="75"/>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c r="AN2182" s="75"/>
      <c r="AO2182" s="75"/>
      <c r="AP2182" s="75"/>
      <c r="AQ2182" s="75"/>
    </row>
    <row r="2183" spans="4:43" x14ac:dyDescent="0.2">
      <c r="D2183" s="75"/>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c r="AN2183" s="75"/>
      <c r="AO2183" s="75"/>
      <c r="AP2183" s="75"/>
      <c r="AQ2183" s="75"/>
    </row>
    <row r="2184" spans="4:43" x14ac:dyDescent="0.2">
      <c r="D2184" s="75"/>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c r="AN2184" s="75"/>
      <c r="AO2184" s="75"/>
      <c r="AP2184" s="75"/>
      <c r="AQ2184" s="75"/>
    </row>
    <row r="2185" spans="4:43" x14ac:dyDescent="0.2">
      <c r="D2185" s="75"/>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c r="AN2185" s="75"/>
      <c r="AO2185" s="75"/>
      <c r="AP2185" s="75"/>
      <c r="AQ2185" s="75"/>
    </row>
    <row r="2186" spans="4:43" x14ac:dyDescent="0.2">
      <c r="D2186" s="75"/>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c r="AN2186" s="75"/>
      <c r="AO2186" s="75"/>
      <c r="AP2186" s="75"/>
      <c r="AQ2186" s="75"/>
    </row>
    <row r="2187" spans="4:43" x14ac:dyDescent="0.2">
      <c r="D2187" s="75"/>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c r="AN2187" s="75"/>
      <c r="AO2187" s="75"/>
      <c r="AP2187" s="75"/>
      <c r="AQ2187" s="75"/>
    </row>
    <row r="2188" spans="4:43" x14ac:dyDescent="0.2">
      <c r="D2188" s="75"/>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c r="AN2188" s="75"/>
      <c r="AO2188" s="75"/>
      <c r="AP2188" s="75"/>
      <c r="AQ2188" s="75"/>
    </row>
    <row r="2189" spans="4:43" x14ac:dyDescent="0.2">
      <c r="D2189" s="75"/>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c r="AN2189" s="75"/>
      <c r="AO2189" s="75"/>
      <c r="AP2189" s="75"/>
      <c r="AQ2189" s="75"/>
    </row>
    <row r="2190" spans="4:43" x14ac:dyDescent="0.2">
      <c r="D2190" s="75"/>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c r="AN2190" s="75"/>
      <c r="AO2190" s="75"/>
      <c r="AP2190" s="75"/>
      <c r="AQ2190" s="75"/>
    </row>
    <row r="2191" spans="4:43" x14ac:dyDescent="0.2">
      <c r="D2191" s="75"/>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c r="AN2191" s="75"/>
      <c r="AO2191" s="75"/>
      <c r="AP2191" s="75"/>
      <c r="AQ2191" s="75"/>
    </row>
    <row r="2192" spans="4:43" x14ac:dyDescent="0.2">
      <c r="D2192" s="75"/>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c r="AN2192" s="75"/>
      <c r="AO2192" s="75"/>
      <c r="AP2192" s="75"/>
      <c r="AQ2192" s="75"/>
    </row>
    <row r="2193" spans="4:43" x14ac:dyDescent="0.2">
      <c r="D2193" s="75"/>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c r="AN2193" s="75"/>
      <c r="AO2193" s="75"/>
      <c r="AP2193" s="75"/>
      <c r="AQ2193" s="75"/>
    </row>
    <row r="2194" spans="4:43" x14ac:dyDescent="0.2">
      <c r="D2194" s="75"/>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c r="AN2194" s="75"/>
      <c r="AO2194" s="75"/>
      <c r="AP2194" s="75"/>
      <c r="AQ2194" s="75"/>
    </row>
    <row r="2195" spans="4:43" x14ac:dyDescent="0.2">
      <c r="D2195" s="75"/>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c r="AN2195" s="75"/>
      <c r="AO2195" s="75"/>
      <c r="AP2195" s="75"/>
      <c r="AQ2195" s="75"/>
    </row>
    <row r="2196" spans="4:43" x14ac:dyDescent="0.2">
      <c r="D2196" s="75"/>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c r="AN2196" s="75"/>
      <c r="AO2196" s="75"/>
      <c r="AP2196" s="75"/>
      <c r="AQ2196" s="75"/>
    </row>
    <row r="2197" spans="4:43" x14ac:dyDescent="0.2">
      <c r="D2197" s="75"/>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c r="AN2197" s="75"/>
      <c r="AO2197" s="75"/>
      <c r="AP2197" s="75"/>
      <c r="AQ2197" s="75"/>
    </row>
    <row r="2198" spans="4:43" x14ac:dyDescent="0.2">
      <c r="D2198" s="75"/>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c r="AN2198" s="75"/>
      <c r="AO2198" s="75"/>
      <c r="AP2198" s="75"/>
      <c r="AQ2198" s="75"/>
    </row>
    <row r="2199" spans="4:43" x14ac:dyDescent="0.2">
      <c r="D2199" s="75"/>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c r="AN2199" s="75"/>
      <c r="AO2199" s="75"/>
      <c r="AP2199" s="75"/>
      <c r="AQ2199" s="75"/>
    </row>
    <row r="2200" spans="4:43" x14ac:dyDescent="0.2">
      <c r="D2200" s="75"/>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c r="AN2200" s="75"/>
      <c r="AO2200" s="75"/>
      <c r="AP2200" s="75"/>
      <c r="AQ2200" s="75"/>
    </row>
    <row r="2201" spans="4:43" x14ac:dyDescent="0.2">
      <c r="D2201" s="75"/>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c r="AN2201" s="75"/>
      <c r="AO2201" s="75"/>
      <c r="AP2201" s="75"/>
      <c r="AQ2201" s="75"/>
    </row>
    <row r="2202" spans="4:43" x14ac:dyDescent="0.2">
      <c r="D2202" s="75"/>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c r="AN2202" s="75"/>
      <c r="AO2202" s="75"/>
      <c r="AP2202" s="75"/>
      <c r="AQ2202" s="75"/>
    </row>
    <row r="2203" spans="4:43" x14ac:dyDescent="0.2">
      <c r="D2203" s="75"/>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c r="AN2203" s="75"/>
      <c r="AO2203" s="75"/>
      <c r="AP2203" s="75"/>
      <c r="AQ2203" s="75"/>
    </row>
    <row r="2204" spans="4:43" x14ac:dyDescent="0.2">
      <c r="D2204" s="75"/>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c r="AN2204" s="75"/>
      <c r="AO2204" s="75"/>
      <c r="AP2204" s="75"/>
      <c r="AQ2204" s="75"/>
    </row>
    <row r="2205" spans="4:43" x14ac:dyDescent="0.2">
      <c r="D2205" s="75"/>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c r="AN2205" s="75"/>
      <c r="AO2205" s="75"/>
      <c r="AP2205" s="75"/>
      <c r="AQ2205" s="75"/>
    </row>
    <row r="2206" spans="4:43" x14ac:dyDescent="0.2">
      <c r="D2206" s="75"/>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c r="AN2206" s="75"/>
      <c r="AO2206" s="75"/>
      <c r="AP2206" s="75"/>
      <c r="AQ2206" s="75"/>
    </row>
    <row r="2207" spans="4:43" x14ac:dyDescent="0.2">
      <c r="D2207" s="75"/>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c r="AN2207" s="75"/>
      <c r="AO2207" s="75"/>
      <c r="AP2207" s="75"/>
      <c r="AQ2207" s="75"/>
    </row>
    <row r="2208" spans="4:43" x14ac:dyDescent="0.2">
      <c r="D2208" s="75"/>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c r="AN2208" s="75"/>
      <c r="AO2208" s="75"/>
      <c r="AP2208" s="75"/>
      <c r="AQ2208" s="75"/>
    </row>
    <row r="2209" spans="4:43" x14ac:dyDescent="0.2">
      <c r="D2209" s="75"/>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c r="AN2209" s="75"/>
      <c r="AO2209" s="75"/>
      <c r="AP2209" s="75"/>
      <c r="AQ2209" s="75"/>
    </row>
    <row r="2210" spans="4:43" x14ac:dyDescent="0.2">
      <c r="D2210" s="75"/>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c r="AN2210" s="75"/>
      <c r="AO2210" s="75"/>
      <c r="AP2210" s="75"/>
      <c r="AQ2210" s="75"/>
    </row>
    <row r="2211" spans="4:43" x14ac:dyDescent="0.2">
      <c r="D2211" s="75"/>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c r="AN2211" s="75"/>
      <c r="AO2211" s="75"/>
      <c r="AP2211" s="75"/>
      <c r="AQ2211" s="75"/>
    </row>
    <row r="2212" spans="4:43" x14ac:dyDescent="0.2">
      <c r="D2212" s="75"/>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c r="AN2212" s="75"/>
      <c r="AO2212" s="75"/>
      <c r="AP2212" s="75"/>
      <c r="AQ2212" s="75"/>
    </row>
    <row r="2213" spans="4:43" x14ac:dyDescent="0.2">
      <c r="D2213" s="75"/>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c r="AN2213" s="75"/>
      <c r="AO2213" s="75"/>
      <c r="AP2213" s="75"/>
      <c r="AQ2213" s="75"/>
    </row>
    <row r="2214" spans="4:43" x14ac:dyDescent="0.2">
      <c r="D2214" s="75"/>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c r="AN2214" s="75"/>
      <c r="AO2214" s="75"/>
      <c r="AP2214" s="75"/>
      <c r="AQ2214" s="75"/>
    </row>
    <row r="2215" spans="4:43" x14ac:dyDescent="0.2">
      <c r="D2215" s="75"/>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c r="AN2215" s="75"/>
      <c r="AO2215" s="75"/>
      <c r="AP2215" s="75"/>
      <c r="AQ2215" s="75"/>
    </row>
    <row r="2216" spans="4:43" x14ac:dyDescent="0.2">
      <c r="D2216" s="75"/>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c r="AN2216" s="75"/>
      <c r="AO2216" s="75"/>
      <c r="AP2216" s="75"/>
      <c r="AQ2216" s="75"/>
    </row>
    <row r="2217" spans="4:43" x14ac:dyDescent="0.2">
      <c r="D2217" s="75"/>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c r="AN2217" s="75"/>
      <c r="AO2217" s="75"/>
      <c r="AP2217" s="75"/>
      <c r="AQ2217" s="75"/>
    </row>
    <row r="2218" spans="4:43" x14ac:dyDescent="0.2">
      <c r="D2218" s="75"/>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c r="AN2218" s="75"/>
      <c r="AO2218" s="75"/>
      <c r="AP2218" s="75"/>
      <c r="AQ2218" s="75"/>
    </row>
    <row r="2219" spans="4:43" x14ac:dyDescent="0.2">
      <c r="D2219" s="75"/>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c r="AN2219" s="75"/>
      <c r="AO2219" s="75"/>
      <c r="AP2219" s="75"/>
      <c r="AQ2219" s="75"/>
    </row>
    <row r="2220" spans="4:43" x14ac:dyDescent="0.2">
      <c r="D2220" s="75"/>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c r="AN2220" s="75"/>
      <c r="AO2220" s="75"/>
      <c r="AP2220" s="75"/>
      <c r="AQ2220" s="75"/>
    </row>
    <row r="2221" spans="4:43" x14ac:dyDescent="0.2">
      <c r="D2221" s="75"/>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c r="AN2221" s="75"/>
      <c r="AO2221" s="75"/>
      <c r="AP2221" s="75"/>
      <c r="AQ2221" s="75"/>
    </row>
    <row r="2222" spans="4:43" x14ac:dyDescent="0.2">
      <c r="D2222" s="75"/>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c r="AN2222" s="75"/>
      <c r="AO2222" s="75"/>
      <c r="AP2222" s="75"/>
      <c r="AQ2222" s="75"/>
    </row>
    <row r="2223" spans="4:43" x14ac:dyDescent="0.2">
      <c r="D2223" s="75"/>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c r="AN2223" s="75"/>
      <c r="AO2223" s="75"/>
      <c r="AP2223" s="75"/>
      <c r="AQ2223" s="75"/>
    </row>
    <row r="2224" spans="4:43" x14ac:dyDescent="0.2">
      <c r="D2224" s="75"/>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c r="AN2224" s="75"/>
      <c r="AO2224" s="75"/>
      <c r="AP2224" s="75"/>
      <c r="AQ2224" s="75"/>
    </row>
    <row r="2225" spans="4:43" x14ac:dyDescent="0.2">
      <c r="D2225" s="75"/>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c r="AN2225" s="75"/>
      <c r="AO2225" s="75"/>
      <c r="AP2225" s="75"/>
      <c r="AQ2225" s="75"/>
    </row>
    <row r="2226" spans="4:43" x14ac:dyDescent="0.2">
      <c r="D2226" s="75"/>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c r="AN2226" s="75"/>
      <c r="AO2226" s="75"/>
      <c r="AP2226" s="75"/>
      <c r="AQ2226" s="75"/>
    </row>
    <row r="2227" spans="4:43" x14ac:dyDescent="0.2">
      <c r="D2227" s="75"/>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c r="AN2227" s="75"/>
      <c r="AO2227" s="75"/>
      <c r="AP2227" s="75"/>
      <c r="AQ2227" s="75"/>
    </row>
    <row r="2228" spans="4:43" x14ac:dyDescent="0.2">
      <c r="D2228" s="75"/>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c r="AN2228" s="75"/>
      <c r="AO2228" s="75"/>
      <c r="AP2228" s="75"/>
      <c r="AQ2228" s="75"/>
    </row>
    <row r="2229" spans="4:43" x14ac:dyDescent="0.2">
      <c r="D2229" s="75"/>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c r="AN2229" s="75"/>
      <c r="AO2229" s="75"/>
      <c r="AP2229" s="75"/>
      <c r="AQ2229" s="75"/>
    </row>
    <row r="2230" spans="4:43" x14ac:dyDescent="0.2">
      <c r="D2230" s="75"/>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c r="AN2230" s="75"/>
      <c r="AO2230" s="75"/>
      <c r="AP2230" s="75"/>
      <c r="AQ2230" s="75"/>
    </row>
    <row r="2231" spans="4:43" x14ac:dyDescent="0.2">
      <c r="D2231" s="75"/>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c r="AN2231" s="75"/>
      <c r="AO2231" s="75"/>
      <c r="AP2231" s="75"/>
      <c r="AQ2231" s="75"/>
    </row>
    <row r="2232" spans="4:43" x14ac:dyDescent="0.2">
      <c r="D2232" s="75"/>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c r="AN2232" s="75"/>
      <c r="AO2232" s="75"/>
      <c r="AP2232" s="75"/>
      <c r="AQ2232" s="75"/>
    </row>
    <row r="2233" spans="4:43" x14ac:dyDescent="0.2">
      <c r="D2233" s="75"/>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c r="AN2233" s="75"/>
      <c r="AO2233" s="75"/>
      <c r="AP2233" s="75"/>
      <c r="AQ2233" s="75"/>
    </row>
    <row r="2234" spans="4:43" x14ac:dyDescent="0.2">
      <c r="D2234" s="75"/>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c r="AN2234" s="75"/>
      <c r="AO2234" s="75"/>
      <c r="AP2234" s="75"/>
      <c r="AQ2234" s="75"/>
    </row>
    <row r="2235" spans="4:43" x14ac:dyDescent="0.2">
      <c r="D2235" s="75"/>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c r="AN2235" s="75"/>
      <c r="AO2235" s="75"/>
      <c r="AP2235" s="75"/>
      <c r="AQ2235" s="75"/>
    </row>
    <row r="2236" spans="4:43" x14ac:dyDescent="0.2">
      <c r="D2236" s="75"/>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c r="AN2236" s="75"/>
      <c r="AO2236" s="75"/>
      <c r="AP2236" s="75"/>
      <c r="AQ2236" s="75"/>
    </row>
    <row r="2237" spans="4:43" x14ac:dyDescent="0.2">
      <c r="D2237" s="75"/>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c r="AN2237" s="75"/>
      <c r="AO2237" s="75"/>
      <c r="AP2237" s="75"/>
      <c r="AQ2237" s="75"/>
    </row>
    <row r="2238" spans="4:43" x14ac:dyDescent="0.2">
      <c r="D2238" s="75"/>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c r="AN2238" s="75"/>
      <c r="AO2238" s="75"/>
      <c r="AP2238" s="75"/>
      <c r="AQ2238" s="75"/>
    </row>
    <row r="2239" spans="4:43" x14ac:dyDescent="0.2">
      <c r="D2239" s="75"/>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c r="AN2239" s="75"/>
      <c r="AO2239" s="75"/>
      <c r="AP2239" s="75"/>
      <c r="AQ2239" s="75"/>
    </row>
    <row r="2240" spans="4:43" x14ac:dyDescent="0.2">
      <c r="D2240" s="75"/>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c r="AN2240" s="75"/>
      <c r="AO2240" s="75"/>
      <c r="AP2240" s="75"/>
      <c r="AQ2240" s="75"/>
    </row>
    <row r="2241" spans="4:43" x14ac:dyDescent="0.2">
      <c r="D2241" s="75"/>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c r="AN2241" s="75"/>
      <c r="AO2241" s="75"/>
      <c r="AP2241" s="75"/>
      <c r="AQ2241" s="75"/>
    </row>
    <row r="2242" spans="4:43" x14ac:dyDescent="0.2">
      <c r="D2242" s="75"/>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c r="AN2242" s="75"/>
      <c r="AO2242" s="75"/>
      <c r="AP2242" s="75"/>
      <c r="AQ2242" s="75"/>
    </row>
    <row r="2243" spans="4:43" x14ac:dyDescent="0.2">
      <c r="D2243" s="75"/>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c r="AN2243" s="75"/>
      <c r="AO2243" s="75"/>
      <c r="AP2243" s="75"/>
      <c r="AQ2243" s="75"/>
    </row>
    <row r="2244" spans="4:43" x14ac:dyDescent="0.2">
      <c r="D2244" s="75"/>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c r="AN2244" s="75"/>
      <c r="AO2244" s="75"/>
      <c r="AP2244" s="75"/>
      <c r="AQ2244" s="75"/>
    </row>
    <row r="2245" spans="4:43" x14ac:dyDescent="0.2">
      <c r="D2245" s="75"/>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c r="AN2245" s="75"/>
      <c r="AO2245" s="75"/>
      <c r="AP2245" s="75"/>
      <c r="AQ2245" s="75"/>
    </row>
    <row r="2246" spans="4:43" x14ac:dyDescent="0.2">
      <c r="D2246" s="75"/>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c r="AN2246" s="75"/>
      <c r="AO2246" s="75"/>
      <c r="AP2246" s="75"/>
      <c r="AQ2246" s="75"/>
    </row>
    <row r="2247" spans="4:43" x14ac:dyDescent="0.2">
      <c r="D2247" s="75"/>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c r="AN2247" s="75"/>
      <c r="AO2247" s="75"/>
      <c r="AP2247" s="75"/>
      <c r="AQ2247" s="75"/>
    </row>
    <row r="2248" spans="4:43" x14ac:dyDescent="0.2">
      <c r="D2248" s="75"/>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c r="AN2248" s="75"/>
      <c r="AO2248" s="75"/>
      <c r="AP2248" s="75"/>
      <c r="AQ2248" s="75"/>
    </row>
    <row r="2249" spans="4:43" x14ac:dyDescent="0.2">
      <c r="D2249" s="75"/>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c r="AN2249" s="75"/>
      <c r="AO2249" s="75"/>
      <c r="AP2249" s="75"/>
      <c r="AQ2249" s="75"/>
    </row>
    <row r="2250" spans="4:43" x14ac:dyDescent="0.2">
      <c r="D2250" s="75"/>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c r="AN2250" s="75"/>
      <c r="AO2250" s="75"/>
      <c r="AP2250" s="75"/>
      <c r="AQ2250" s="75"/>
    </row>
    <row r="2251" spans="4:43" x14ac:dyDescent="0.2">
      <c r="D2251" s="75"/>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c r="AN2251" s="75"/>
      <c r="AO2251" s="75"/>
      <c r="AP2251" s="75"/>
      <c r="AQ2251" s="75"/>
    </row>
    <row r="2252" spans="4:43" x14ac:dyDescent="0.2">
      <c r="D2252" s="75"/>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c r="AN2252" s="75"/>
      <c r="AO2252" s="75"/>
      <c r="AP2252" s="75"/>
      <c r="AQ2252" s="75"/>
    </row>
    <row r="2253" spans="4:43" x14ac:dyDescent="0.2">
      <c r="D2253" s="75"/>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c r="AN2253" s="75"/>
      <c r="AO2253" s="75"/>
      <c r="AP2253" s="75"/>
      <c r="AQ2253" s="75"/>
    </row>
    <row r="2254" spans="4:43" x14ac:dyDescent="0.2">
      <c r="D2254" s="75"/>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c r="AN2254" s="75"/>
      <c r="AO2254" s="75"/>
      <c r="AP2254" s="75"/>
      <c r="AQ2254" s="75"/>
    </row>
    <row r="2255" spans="4:43" x14ac:dyDescent="0.2">
      <c r="D2255" s="75"/>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c r="AN2255" s="75"/>
      <c r="AO2255" s="75"/>
      <c r="AP2255" s="75"/>
      <c r="AQ2255" s="75"/>
    </row>
    <row r="2256" spans="4:43" x14ac:dyDescent="0.2">
      <c r="D2256" s="75"/>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c r="AN2256" s="75"/>
      <c r="AO2256" s="75"/>
      <c r="AP2256" s="75"/>
      <c r="AQ2256" s="75"/>
    </row>
    <row r="2257" spans="4:43" x14ac:dyDescent="0.2">
      <c r="D2257" s="75"/>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c r="AN2257" s="75"/>
      <c r="AO2257" s="75"/>
      <c r="AP2257" s="75"/>
      <c r="AQ2257" s="75"/>
    </row>
    <row r="2258" spans="4:43" x14ac:dyDescent="0.2">
      <c r="D2258" s="75"/>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c r="AN2258" s="75"/>
      <c r="AO2258" s="75"/>
      <c r="AP2258" s="75"/>
      <c r="AQ2258" s="75"/>
    </row>
    <row r="2259" spans="4:43" x14ac:dyDescent="0.2">
      <c r="D2259" s="75"/>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c r="AN2259" s="75"/>
      <c r="AO2259" s="75"/>
      <c r="AP2259" s="75"/>
      <c r="AQ2259" s="75"/>
    </row>
    <row r="2260" spans="4:43" x14ac:dyDescent="0.2">
      <c r="D2260" s="75"/>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c r="AN2260" s="75"/>
      <c r="AO2260" s="75"/>
      <c r="AP2260" s="75"/>
      <c r="AQ2260" s="75"/>
    </row>
    <row r="2261" spans="4:43" x14ac:dyDescent="0.2">
      <c r="D2261" s="75"/>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c r="AN2261" s="75"/>
      <c r="AO2261" s="75"/>
      <c r="AP2261" s="75"/>
      <c r="AQ2261" s="75"/>
    </row>
    <row r="2262" spans="4:43" x14ac:dyDescent="0.2">
      <c r="D2262" s="75"/>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c r="AN2262" s="75"/>
      <c r="AO2262" s="75"/>
      <c r="AP2262" s="75"/>
      <c r="AQ2262" s="75"/>
    </row>
    <row r="2263" spans="4:43" x14ac:dyDescent="0.2">
      <c r="D2263" s="75"/>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c r="AN2263" s="75"/>
      <c r="AO2263" s="75"/>
      <c r="AP2263" s="75"/>
      <c r="AQ2263" s="75"/>
    </row>
    <row r="2264" spans="4:43" x14ac:dyDescent="0.2">
      <c r="D2264" s="75"/>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c r="AN2264" s="75"/>
      <c r="AO2264" s="75"/>
      <c r="AP2264" s="75"/>
      <c r="AQ2264" s="75"/>
    </row>
    <row r="2265" spans="4:43" x14ac:dyDescent="0.2">
      <c r="D2265" s="75"/>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c r="AN2265" s="75"/>
      <c r="AO2265" s="75"/>
      <c r="AP2265" s="75"/>
      <c r="AQ2265" s="75"/>
    </row>
    <row r="2266" spans="4:43" x14ac:dyDescent="0.2">
      <c r="D2266" s="75"/>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c r="AN2266" s="75"/>
      <c r="AO2266" s="75"/>
      <c r="AP2266" s="75"/>
      <c r="AQ2266" s="75"/>
    </row>
    <row r="2267" spans="4:43" x14ac:dyDescent="0.2">
      <c r="D2267" s="75"/>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c r="AN2267" s="75"/>
      <c r="AO2267" s="75"/>
      <c r="AP2267" s="75"/>
      <c r="AQ2267" s="75"/>
    </row>
    <row r="2268" spans="4:43" x14ac:dyDescent="0.2">
      <c r="D2268" s="75"/>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c r="AN2268" s="75"/>
      <c r="AO2268" s="75"/>
      <c r="AP2268" s="75"/>
      <c r="AQ2268" s="75"/>
    </row>
    <row r="2269" spans="4:43" x14ac:dyDescent="0.2">
      <c r="D2269" s="75"/>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c r="AN2269" s="75"/>
      <c r="AO2269" s="75"/>
      <c r="AP2269" s="75"/>
      <c r="AQ2269" s="75"/>
    </row>
    <row r="2270" spans="4:43" x14ac:dyDescent="0.2">
      <c r="D2270" s="75"/>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c r="AN2270" s="75"/>
      <c r="AO2270" s="75"/>
      <c r="AP2270" s="75"/>
      <c r="AQ2270" s="75"/>
    </row>
    <row r="2271" spans="4:43" x14ac:dyDescent="0.2">
      <c r="D2271" s="75"/>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c r="AN2271" s="75"/>
      <c r="AO2271" s="75"/>
      <c r="AP2271" s="75"/>
      <c r="AQ2271" s="75"/>
    </row>
    <row r="2272" spans="4:43" x14ac:dyDescent="0.2">
      <c r="D2272" s="75"/>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c r="AN2272" s="75"/>
      <c r="AO2272" s="75"/>
      <c r="AP2272" s="75"/>
      <c r="AQ2272" s="75"/>
    </row>
    <row r="2273" spans="4:43" x14ac:dyDescent="0.2">
      <c r="D2273" s="75"/>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c r="AN2273" s="75"/>
      <c r="AO2273" s="75"/>
      <c r="AP2273" s="75"/>
      <c r="AQ2273" s="75"/>
    </row>
    <row r="2274" spans="4:43" x14ac:dyDescent="0.2">
      <c r="D2274" s="75"/>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c r="AN2274" s="75"/>
      <c r="AO2274" s="75"/>
      <c r="AP2274" s="75"/>
      <c r="AQ2274" s="75"/>
    </row>
    <row r="2275" spans="4:43" x14ac:dyDescent="0.2">
      <c r="D2275" s="75"/>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c r="AN2275" s="75"/>
      <c r="AO2275" s="75"/>
      <c r="AP2275" s="75"/>
      <c r="AQ2275" s="75"/>
    </row>
    <row r="2276" spans="4:43" x14ac:dyDescent="0.2">
      <c r="D2276" s="75"/>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c r="AN2276" s="75"/>
      <c r="AO2276" s="75"/>
      <c r="AP2276" s="75"/>
      <c r="AQ2276" s="75"/>
    </row>
    <row r="2277" spans="4:43" x14ac:dyDescent="0.2">
      <c r="D2277" s="75"/>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c r="AN2277" s="75"/>
      <c r="AO2277" s="75"/>
      <c r="AP2277" s="75"/>
      <c r="AQ2277" s="75"/>
    </row>
    <row r="2278" spans="4:43" x14ac:dyDescent="0.2">
      <c r="D2278" s="75"/>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c r="AN2278" s="75"/>
      <c r="AO2278" s="75"/>
      <c r="AP2278" s="75"/>
      <c r="AQ2278" s="75"/>
    </row>
    <row r="2279" spans="4:43" x14ac:dyDescent="0.2">
      <c r="D2279" s="75"/>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c r="AN2279" s="75"/>
      <c r="AO2279" s="75"/>
      <c r="AP2279" s="75"/>
      <c r="AQ2279" s="75"/>
    </row>
    <row r="2280" spans="4:43" x14ac:dyDescent="0.2">
      <c r="D2280" s="75"/>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c r="AN2280" s="75"/>
      <c r="AO2280" s="75"/>
      <c r="AP2280" s="75"/>
      <c r="AQ2280" s="75"/>
    </row>
    <row r="2281" spans="4:43" x14ac:dyDescent="0.2">
      <c r="D2281" s="75"/>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c r="AN2281" s="75"/>
      <c r="AO2281" s="75"/>
      <c r="AP2281" s="75"/>
      <c r="AQ2281" s="75"/>
    </row>
    <row r="2282" spans="4:43" x14ac:dyDescent="0.2">
      <c r="D2282" s="75"/>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c r="AN2282" s="75"/>
      <c r="AO2282" s="75"/>
      <c r="AP2282" s="75"/>
      <c r="AQ2282" s="75"/>
    </row>
    <row r="2283" spans="4:43" x14ac:dyDescent="0.2">
      <c r="D2283" s="75"/>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c r="AN2283" s="75"/>
      <c r="AO2283" s="75"/>
      <c r="AP2283" s="75"/>
      <c r="AQ2283" s="75"/>
    </row>
    <row r="2284" spans="4:43" x14ac:dyDescent="0.2">
      <c r="D2284" s="75"/>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c r="AN2284" s="75"/>
      <c r="AO2284" s="75"/>
      <c r="AP2284" s="75"/>
      <c r="AQ2284" s="75"/>
    </row>
    <row r="2285" spans="4:43" x14ac:dyDescent="0.2">
      <c r="D2285" s="75"/>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c r="AN2285" s="75"/>
      <c r="AO2285" s="75"/>
      <c r="AP2285" s="75"/>
      <c r="AQ2285" s="75"/>
    </row>
    <row r="2286" spans="4:43" x14ac:dyDescent="0.2">
      <c r="D2286" s="75"/>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c r="AN2286" s="75"/>
      <c r="AO2286" s="75"/>
      <c r="AP2286" s="75"/>
      <c r="AQ2286" s="75"/>
    </row>
    <row r="2287" spans="4:43" x14ac:dyDescent="0.2">
      <c r="D2287" s="75"/>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c r="AN2287" s="75"/>
      <c r="AO2287" s="75"/>
      <c r="AP2287" s="75"/>
      <c r="AQ2287" s="75"/>
    </row>
    <row r="2288" spans="4:43" x14ac:dyDescent="0.2">
      <c r="D2288" s="75"/>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c r="AN2288" s="75"/>
      <c r="AO2288" s="75"/>
      <c r="AP2288" s="75"/>
      <c r="AQ2288" s="75"/>
    </row>
    <row r="2289" spans="4:43" x14ac:dyDescent="0.2">
      <c r="D2289" s="75"/>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c r="AN2289" s="75"/>
      <c r="AO2289" s="75"/>
      <c r="AP2289" s="75"/>
      <c r="AQ2289" s="75"/>
    </row>
    <row r="2290" spans="4:43" x14ac:dyDescent="0.2">
      <c r="D2290" s="75"/>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c r="AN2290" s="75"/>
      <c r="AO2290" s="75"/>
      <c r="AP2290" s="75"/>
      <c r="AQ2290" s="75"/>
    </row>
    <row r="2291" spans="4:43" x14ac:dyDescent="0.2">
      <c r="D2291" s="75"/>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c r="AN2291" s="75"/>
      <c r="AO2291" s="75"/>
      <c r="AP2291" s="75"/>
      <c r="AQ2291" s="75"/>
    </row>
    <row r="2292" spans="4:43" x14ac:dyDescent="0.2">
      <c r="D2292" s="75"/>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c r="AN2292" s="75"/>
      <c r="AO2292" s="75"/>
      <c r="AP2292" s="75"/>
      <c r="AQ2292" s="75"/>
    </row>
    <row r="2293" spans="4:43" x14ac:dyDescent="0.2">
      <c r="D2293" s="75"/>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c r="AN2293" s="75"/>
      <c r="AO2293" s="75"/>
      <c r="AP2293" s="75"/>
      <c r="AQ2293" s="75"/>
    </row>
    <row r="2294" spans="4:43" x14ac:dyDescent="0.2">
      <c r="D2294" s="75"/>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c r="AN2294" s="75"/>
      <c r="AO2294" s="75"/>
      <c r="AP2294" s="75"/>
      <c r="AQ2294" s="75"/>
    </row>
    <row r="2295" spans="4:43" x14ac:dyDescent="0.2">
      <c r="D2295" s="75"/>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c r="AN2295" s="75"/>
      <c r="AO2295" s="75"/>
      <c r="AP2295" s="75"/>
      <c r="AQ2295" s="75"/>
    </row>
    <row r="2296" spans="4:43" x14ac:dyDescent="0.2">
      <c r="D2296" s="75"/>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c r="AN2296" s="75"/>
      <c r="AO2296" s="75"/>
      <c r="AP2296" s="75"/>
      <c r="AQ2296" s="75"/>
    </row>
    <row r="2297" spans="4:43" x14ac:dyDescent="0.2">
      <c r="D2297" s="75"/>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c r="AN2297" s="75"/>
      <c r="AO2297" s="75"/>
      <c r="AP2297" s="75"/>
      <c r="AQ2297" s="75"/>
    </row>
    <row r="2298" spans="4:43" x14ac:dyDescent="0.2">
      <c r="D2298" s="75"/>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c r="AN2298" s="75"/>
      <c r="AO2298" s="75"/>
      <c r="AP2298" s="75"/>
      <c r="AQ2298" s="75"/>
    </row>
    <row r="2299" spans="4:43" x14ac:dyDescent="0.2">
      <c r="D2299" s="75"/>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c r="AN2299" s="75"/>
      <c r="AO2299" s="75"/>
      <c r="AP2299" s="75"/>
      <c r="AQ2299" s="75"/>
    </row>
    <row r="2300" spans="4:43" x14ac:dyDescent="0.2">
      <c r="D2300" s="75"/>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c r="AN2300" s="75"/>
      <c r="AO2300" s="75"/>
      <c r="AP2300" s="75"/>
      <c r="AQ2300" s="75"/>
    </row>
    <row r="2301" spans="4:43" x14ac:dyDescent="0.2">
      <c r="D2301" s="75"/>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c r="AN2301" s="75"/>
      <c r="AO2301" s="75"/>
      <c r="AP2301" s="75"/>
      <c r="AQ2301" s="75"/>
    </row>
    <row r="2302" spans="4:43" x14ac:dyDescent="0.2">
      <c r="D2302" s="75"/>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c r="AN2302" s="75"/>
      <c r="AO2302" s="75"/>
      <c r="AP2302" s="75"/>
      <c r="AQ2302" s="75"/>
    </row>
    <row r="2303" spans="4:43" x14ac:dyDescent="0.2">
      <c r="D2303" s="75"/>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c r="AN2303" s="75"/>
      <c r="AO2303" s="75"/>
      <c r="AP2303" s="75"/>
      <c r="AQ2303" s="75"/>
    </row>
    <row r="2304" spans="4:43" x14ac:dyDescent="0.2">
      <c r="D2304" s="75"/>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c r="AN2304" s="75"/>
      <c r="AO2304" s="75"/>
      <c r="AP2304" s="75"/>
      <c r="AQ2304" s="75"/>
    </row>
    <row r="2305" spans="4:43" x14ac:dyDescent="0.2">
      <c r="D2305" s="75"/>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c r="AN2305" s="75"/>
      <c r="AO2305" s="75"/>
      <c r="AP2305" s="75"/>
      <c r="AQ2305" s="75"/>
    </row>
    <row r="2306" spans="4:43" x14ac:dyDescent="0.2">
      <c r="D2306" s="75"/>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c r="AN2306" s="75"/>
      <c r="AO2306" s="75"/>
      <c r="AP2306" s="75"/>
      <c r="AQ2306" s="75"/>
    </row>
    <row r="2307" spans="4:43" x14ac:dyDescent="0.2">
      <c r="D2307" s="75"/>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c r="AN2307" s="75"/>
      <c r="AO2307" s="75"/>
      <c r="AP2307" s="75"/>
      <c r="AQ2307" s="75"/>
    </row>
    <row r="2308" spans="4:43" x14ac:dyDescent="0.2">
      <c r="D2308" s="75"/>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c r="AN2308" s="75"/>
      <c r="AO2308" s="75"/>
      <c r="AP2308" s="75"/>
      <c r="AQ2308" s="75"/>
    </row>
    <row r="2309" spans="4:43" x14ac:dyDescent="0.2">
      <c r="D2309" s="75"/>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c r="AN2309" s="75"/>
      <c r="AO2309" s="75"/>
      <c r="AP2309" s="75"/>
      <c r="AQ2309" s="75"/>
    </row>
    <row r="2310" spans="4:43" x14ac:dyDescent="0.2">
      <c r="D2310" s="75"/>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c r="AN2310" s="75"/>
      <c r="AO2310" s="75"/>
      <c r="AP2310" s="75"/>
      <c r="AQ2310" s="75"/>
    </row>
    <row r="2311" spans="4:43" x14ac:dyDescent="0.2">
      <c r="D2311" s="75"/>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c r="AN2311" s="75"/>
      <c r="AO2311" s="75"/>
      <c r="AP2311" s="75"/>
      <c r="AQ2311" s="75"/>
    </row>
    <row r="2312" spans="4:43" x14ac:dyDescent="0.2">
      <c r="D2312" s="75"/>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c r="AN2312" s="75"/>
      <c r="AO2312" s="75"/>
      <c r="AP2312" s="75"/>
      <c r="AQ2312" s="75"/>
    </row>
    <row r="2313" spans="4:43" x14ac:dyDescent="0.2">
      <c r="D2313" s="75"/>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c r="AN2313" s="75"/>
      <c r="AO2313" s="75"/>
      <c r="AP2313" s="75"/>
      <c r="AQ2313" s="75"/>
    </row>
    <row r="2314" spans="4:43" x14ac:dyDescent="0.2">
      <c r="D2314" s="75"/>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c r="AN2314" s="75"/>
      <c r="AO2314" s="75"/>
      <c r="AP2314" s="75"/>
      <c r="AQ2314" s="75"/>
    </row>
    <row r="2315" spans="4:43" x14ac:dyDescent="0.2">
      <c r="D2315" s="75"/>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c r="AN2315" s="75"/>
      <c r="AO2315" s="75"/>
      <c r="AP2315" s="75"/>
      <c r="AQ2315" s="75"/>
    </row>
    <row r="2316" spans="4:43" x14ac:dyDescent="0.2">
      <c r="D2316" s="75"/>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c r="AN2316" s="75"/>
      <c r="AO2316" s="75"/>
      <c r="AP2316" s="75"/>
      <c r="AQ2316" s="75"/>
    </row>
    <row r="2317" spans="4:43" x14ac:dyDescent="0.2">
      <c r="D2317" s="75"/>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c r="AN2317" s="75"/>
      <c r="AO2317" s="75"/>
      <c r="AP2317" s="75"/>
      <c r="AQ2317" s="75"/>
    </row>
    <row r="2318" spans="4:43" x14ac:dyDescent="0.2">
      <c r="D2318" s="75"/>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c r="AN2318" s="75"/>
      <c r="AO2318" s="75"/>
      <c r="AP2318" s="75"/>
      <c r="AQ2318" s="75"/>
    </row>
    <row r="2319" spans="4:43" x14ac:dyDescent="0.2">
      <c r="D2319" s="75"/>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c r="AN2319" s="75"/>
      <c r="AO2319" s="75"/>
      <c r="AP2319" s="75"/>
      <c r="AQ2319" s="75"/>
    </row>
    <row r="2320" spans="4:43" x14ac:dyDescent="0.2">
      <c r="D2320" s="75"/>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c r="AN2320" s="75"/>
      <c r="AO2320" s="75"/>
      <c r="AP2320" s="75"/>
      <c r="AQ2320" s="75"/>
    </row>
    <row r="2321" spans="4:43" x14ac:dyDescent="0.2">
      <c r="D2321" s="75"/>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row>
    <row r="2322" spans="4:43" x14ac:dyDescent="0.2">
      <c r="D2322" s="75"/>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c r="AN2322" s="75"/>
      <c r="AO2322" s="75"/>
      <c r="AP2322" s="75"/>
      <c r="AQ2322" s="75"/>
    </row>
    <row r="2323" spans="4:43" x14ac:dyDescent="0.2">
      <c r="D2323" s="75"/>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c r="AN2323" s="75"/>
      <c r="AO2323" s="75"/>
      <c r="AP2323" s="75"/>
      <c r="AQ2323" s="75"/>
    </row>
    <row r="2324" spans="4:43" x14ac:dyDescent="0.2">
      <c r="D2324" s="75"/>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c r="AN2324" s="75"/>
      <c r="AO2324" s="75"/>
      <c r="AP2324" s="75"/>
      <c r="AQ2324" s="75"/>
    </row>
    <row r="2325" spans="4:43" x14ac:dyDescent="0.2">
      <c r="D2325" s="75"/>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c r="AN2325" s="75"/>
      <c r="AO2325" s="75"/>
      <c r="AP2325" s="75"/>
      <c r="AQ2325" s="75"/>
    </row>
    <row r="2326" spans="4:43" x14ac:dyDescent="0.2">
      <c r="D2326" s="75"/>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c r="AN2326" s="75"/>
      <c r="AO2326" s="75"/>
      <c r="AP2326" s="75"/>
      <c r="AQ2326" s="75"/>
    </row>
    <row r="2327" spans="4:43" x14ac:dyDescent="0.2">
      <c r="D2327" s="75"/>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c r="AN2327" s="75"/>
      <c r="AO2327" s="75"/>
      <c r="AP2327" s="75"/>
      <c r="AQ2327" s="75"/>
    </row>
    <row r="2328" spans="4:43" x14ac:dyDescent="0.2">
      <c r="D2328" s="75"/>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c r="AN2328" s="75"/>
      <c r="AO2328" s="75"/>
      <c r="AP2328" s="75"/>
      <c r="AQ2328" s="75"/>
    </row>
    <row r="2329" spans="4:43" x14ac:dyDescent="0.2">
      <c r="D2329" s="75"/>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c r="AN2329" s="75"/>
      <c r="AO2329" s="75"/>
      <c r="AP2329" s="75"/>
      <c r="AQ2329" s="75"/>
    </row>
    <row r="2330" spans="4:43" x14ac:dyDescent="0.2">
      <c r="D2330" s="75"/>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c r="AN2330" s="75"/>
      <c r="AO2330" s="75"/>
      <c r="AP2330" s="75"/>
      <c r="AQ2330" s="75"/>
    </row>
    <row r="2331" spans="4:43" x14ac:dyDescent="0.2">
      <c r="D2331" s="75"/>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c r="AN2331" s="75"/>
      <c r="AO2331" s="75"/>
      <c r="AP2331" s="75"/>
      <c r="AQ2331" s="75"/>
    </row>
    <row r="2332" spans="4:43" x14ac:dyDescent="0.2">
      <c r="D2332" s="75"/>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c r="AN2332" s="75"/>
      <c r="AO2332" s="75"/>
      <c r="AP2332" s="75"/>
      <c r="AQ2332" s="75"/>
    </row>
    <row r="2333" spans="4:43" x14ac:dyDescent="0.2">
      <c r="D2333" s="75"/>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c r="AN2333" s="75"/>
      <c r="AO2333" s="75"/>
      <c r="AP2333" s="75"/>
      <c r="AQ2333" s="75"/>
    </row>
    <row r="2334" spans="4:43" x14ac:dyDescent="0.2">
      <c r="D2334" s="75"/>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c r="AN2334" s="75"/>
      <c r="AO2334" s="75"/>
      <c r="AP2334" s="75"/>
      <c r="AQ2334" s="75"/>
    </row>
    <row r="2335" spans="4:43" x14ac:dyDescent="0.2">
      <c r="D2335" s="75"/>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c r="AN2335" s="75"/>
      <c r="AO2335" s="75"/>
      <c r="AP2335" s="75"/>
      <c r="AQ2335" s="75"/>
    </row>
    <row r="2336" spans="4:43" x14ac:dyDescent="0.2">
      <c r="D2336" s="75"/>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c r="AN2336" s="75"/>
      <c r="AO2336" s="75"/>
      <c r="AP2336" s="75"/>
      <c r="AQ2336" s="75"/>
    </row>
    <row r="2337" spans="4:43" x14ac:dyDescent="0.2">
      <c r="D2337" s="75"/>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c r="AN2337" s="75"/>
      <c r="AO2337" s="75"/>
      <c r="AP2337" s="75"/>
      <c r="AQ2337" s="75"/>
    </row>
    <row r="2338" spans="4:43" x14ac:dyDescent="0.2">
      <c r="D2338" s="75"/>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c r="AN2338" s="75"/>
      <c r="AO2338" s="75"/>
      <c r="AP2338" s="75"/>
      <c r="AQ2338" s="75"/>
    </row>
    <row r="2339" spans="4:43" x14ac:dyDescent="0.2">
      <c r="D2339" s="75"/>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c r="AN2339" s="75"/>
      <c r="AO2339" s="75"/>
      <c r="AP2339" s="75"/>
      <c r="AQ2339" s="75"/>
    </row>
    <row r="2340" spans="4:43" x14ac:dyDescent="0.2">
      <c r="D2340" s="75"/>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c r="AN2340" s="75"/>
      <c r="AO2340" s="75"/>
      <c r="AP2340" s="75"/>
      <c r="AQ2340" s="75"/>
    </row>
    <row r="2341" spans="4:43" x14ac:dyDescent="0.2">
      <c r="D2341" s="75"/>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c r="AN2341" s="75"/>
      <c r="AO2341" s="75"/>
      <c r="AP2341" s="75"/>
      <c r="AQ2341" s="75"/>
    </row>
    <row r="2342" spans="4:43" x14ac:dyDescent="0.2">
      <c r="D2342" s="75"/>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c r="AN2342" s="75"/>
      <c r="AO2342" s="75"/>
      <c r="AP2342" s="75"/>
      <c r="AQ2342" s="75"/>
    </row>
    <row r="2343" spans="4:43" x14ac:dyDescent="0.2">
      <c r="D2343" s="75"/>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c r="AN2343" s="75"/>
      <c r="AO2343" s="75"/>
      <c r="AP2343" s="75"/>
      <c r="AQ2343" s="75"/>
    </row>
    <row r="2344" spans="4:43" x14ac:dyDescent="0.2">
      <c r="D2344" s="75"/>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c r="AN2344" s="75"/>
      <c r="AO2344" s="75"/>
      <c r="AP2344" s="75"/>
      <c r="AQ2344" s="75"/>
    </row>
    <row r="2345" spans="4:43" x14ac:dyDescent="0.2">
      <c r="D2345" s="75"/>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c r="AN2345" s="75"/>
      <c r="AO2345" s="75"/>
      <c r="AP2345" s="75"/>
      <c r="AQ2345" s="75"/>
    </row>
    <row r="2346" spans="4:43" x14ac:dyDescent="0.2">
      <c r="D2346" s="75"/>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c r="AN2346" s="75"/>
      <c r="AO2346" s="75"/>
      <c r="AP2346" s="75"/>
      <c r="AQ2346" s="75"/>
    </row>
    <row r="2347" spans="4:43" x14ac:dyDescent="0.2">
      <c r="D2347" s="75"/>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c r="AN2347" s="75"/>
      <c r="AO2347" s="75"/>
      <c r="AP2347" s="75"/>
      <c r="AQ2347" s="75"/>
    </row>
    <row r="2348" spans="4:43" x14ac:dyDescent="0.2">
      <c r="D2348" s="75"/>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c r="AN2348" s="75"/>
      <c r="AO2348" s="75"/>
      <c r="AP2348" s="75"/>
      <c r="AQ2348" s="75"/>
    </row>
    <row r="2349" spans="4:43" x14ac:dyDescent="0.2">
      <c r="D2349" s="75"/>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c r="AN2349" s="75"/>
      <c r="AO2349" s="75"/>
      <c r="AP2349" s="75"/>
      <c r="AQ2349" s="75"/>
    </row>
    <row r="2350" spans="4:43" x14ac:dyDescent="0.2">
      <c r="D2350" s="75"/>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c r="AN2350" s="75"/>
      <c r="AO2350" s="75"/>
      <c r="AP2350" s="75"/>
      <c r="AQ2350" s="75"/>
    </row>
    <row r="2351" spans="4:43" x14ac:dyDescent="0.2">
      <c r="D2351" s="75"/>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c r="AN2351" s="75"/>
      <c r="AO2351" s="75"/>
      <c r="AP2351" s="75"/>
      <c r="AQ2351" s="75"/>
    </row>
    <row r="2352" spans="4:43" x14ac:dyDescent="0.2">
      <c r="D2352" s="75"/>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c r="AN2352" s="75"/>
      <c r="AO2352" s="75"/>
      <c r="AP2352" s="75"/>
      <c r="AQ2352" s="75"/>
    </row>
    <row r="2353" spans="4:43" x14ac:dyDescent="0.2">
      <c r="D2353" s="75"/>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c r="AN2353" s="75"/>
      <c r="AO2353" s="75"/>
      <c r="AP2353" s="75"/>
      <c r="AQ2353" s="75"/>
    </row>
    <row r="2354" spans="4:43" x14ac:dyDescent="0.2">
      <c r="D2354" s="75"/>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c r="AN2354" s="75"/>
      <c r="AO2354" s="75"/>
      <c r="AP2354" s="75"/>
      <c r="AQ2354" s="75"/>
    </row>
    <row r="2355" spans="4:43" x14ac:dyDescent="0.2">
      <c r="D2355" s="75"/>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c r="AN2355" s="75"/>
      <c r="AO2355" s="75"/>
      <c r="AP2355" s="75"/>
      <c r="AQ2355" s="75"/>
    </row>
    <row r="2356" spans="4:43" x14ac:dyDescent="0.2">
      <c r="D2356" s="75"/>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c r="AN2356" s="75"/>
      <c r="AO2356" s="75"/>
      <c r="AP2356" s="75"/>
      <c r="AQ2356" s="75"/>
    </row>
    <row r="2357" spans="4:43" x14ac:dyDescent="0.2">
      <c r="D2357" s="75"/>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c r="AN2357" s="75"/>
      <c r="AO2357" s="75"/>
      <c r="AP2357" s="75"/>
      <c r="AQ2357" s="75"/>
    </row>
    <row r="2358" spans="4:43" x14ac:dyDescent="0.2">
      <c r="D2358" s="75"/>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c r="AN2358" s="75"/>
      <c r="AO2358" s="75"/>
      <c r="AP2358" s="75"/>
      <c r="AQ2358" s="75"/>
    </row>
    <row r="2359" spans="4:43" x14ac:dyDescent="0.2">
      <c r="D2359" s="75"/>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c r="AN2359" s="75"/>
      <c r="AO2359" s="75"/>
      <c r="AP2359" s="75"/>
      <c r="AQ2359" s="75"/>
    </row>
    <row r="2360" spans="4:43" x14ac:dyDescent="0.2">
      <c r="D2360" s="75"/>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c r="AN2360" s="75"/>
      <c r="AO2360" s="75"/>
      <c r="AP2360" s="75"/>
      <c r="AQ2360" s="75"/>
    </row>
    <row r="2361" spans="4:43" x14ac:dyDescent="0.2">
      <c r="D2361" s="75"/>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c r="AN2361" s="75"/>
      <c r="AO2361" s="75"/>
      <c r="AP2361" s="75"/>
      <c r="AQ2361" s="75"/>
    </row>
    <row r="2362" spans="4:43" x14ac:dyDescent="0.2">
      <c r="D2362" s="75"/>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c r="AN2362" s="75"/>
      <c r="AO2362" s="75"/>
      <c r="AP2362" s="75"/>
      <c r="AQ2362" s="75"/>
    </row>
    <row r="2363" spans="4:43" x14ac:dyDescent="0.2">
      <c r="D2363" s="75"/>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c r="AN2363" s="75"/>
      <c r="AO2363" s="75"/>
      <c r="AP2363" s="75"/>
      <c r="AQ2363" s="75"/>
    </row>
    <row r="2364" spans="4:43" x14ac:dyDescent="0.2">
      <c r="D2364" s="75"/>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c r="AN2364" s="75"/>
      <c r="AO2364" s="75"/>
      <c r="AP2364" s="75"/>
      <c r="AQ2364" s="75"/>
    </row>
    <row r="2365" spans="4:43" x14ac:dyDescent="0.2">
      <c r="D2365" s="75"/>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c r="AN2365" s="75"/>
      <c r="AO2365" s="75"/>
      <c r="AP2365" s="75"/>
      <c r="AQ2365" s="75"/>
    </row>
    <row r="2366" spans="4:43" x14ac:dyDescent="0.2">
      <c r="D2366" s="75"/>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c r="AN2366" s="75"/>
      <c r="AO2366" s="75"/>
      <c r="AP2366" s="75"/>
      <c r="AQ2366" s="75"/>
    </row>
    <row r="2367" spans="4:43" x14ac:dyDescent="0.2">
      <c r="D2367" s="75"/>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c r="AN2367" s="75"/>
      <c r="AO2367" s="75"/>
      <c r="AP2367" s="75"/>
      <c r="AQ2367" s="75"/>
    </row>
    <row r="2368" spans="4:43" x14ac:dyDescent="0.2">
      <c r="D2368" s="75"/>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c r="AN2368" s="75"/>
      <c r="AO2368" s="75"/>
      <c r="AP2368" s="75"/>
      <c r="AQ2368" s="75"/>
    </row>
    <row r="2369" spans="4:43" x14ac:dyDescent="0.2">
      <c r="D2369" s="75"/>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c r="AN2369" s="75"/>
      <c r="AO2369" s="75"/>
      <c r="AP2369" s="75"/>
      <c r="AQ2369" s="75"/>
    </row>
    <row r="2370" spans="4:43" x14ac:dyDescent="0.2">
      <c r="D2370" s="75"/>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c r="AN2370" s="75"/>
      <c r="AO2370" s="75"/>
      <c r="AP2370" s="75"/>
      <c r="AQ2370" s="75"/>
    </row>
    <row r="2371" spans="4:43" x14ac:dyDescent="0.2">
      <c r="D2371" s="75"/>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c r="AN2371" s="75"/>
      <c r="AO2371" s="75"/>
      <c r="AP2371" s="75"/>
      <c r="AQ2371" s="75"/>
    </row>
    <row r="2372" spans="4:43" x14ac:dyDescent="0.2">
      <c r="D2372" s="75"/>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c r="AN2372" s="75"/>
      <c r="AO2372" s="75"/>
      <c r="AP2372" s="75"/>
      <c r="AQ2372" s="75"/>
    </row>
    <row r="2373" spans="4:43" x14ac:dyDescent="0.2">
      <c r="D2373" s="75"/>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c r="AN2373" s="75"/>
      <c r="AO2373" s="75"/>
      <c r="AP2373" s="75"/>
      <c r="AQ2373" s="75"/>
    </row>
    <row r="2374" spans="4:43" x14ac:dyDescent="0.2">
      <c r="D2374" s="75"/>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c r="AN2374" s="75"/>
      <c r="AO2374" s="75"/>
      <c r="AP2374" s="75"/>
      <c r="AQ2374" s="75"/>
    </row>
    <row r="2375" spans="4:43" x14ac:dyDescent="0.2">
      <c r="D2375" s="75"/>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c r="AN2375" s="75"/>
      <c r="AO2375" s="75"/>
      <c r="AP2375" s="75"/>
      <c r="AQ2375" s="75"/>
    </row>
    <row r="2376" spans="4:43" x14ac:dyDescent="0.2">
      <c r="D2376" s="75"/>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c r="AN2376" s="75"/>
      <c r="AO2376" s="75"/>
      <c r="AP2376" s="75"/>
      <c r="AQ2376" s="75"/>
    </row>
    <row r="2377" spans="4:43" x14ac:dyDescent="0.2">
      <c r="D2377" s="75"/>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c r="AN2377" s="75"/>
      <c r="AO2377" s="75"/>
      <c r="AP2377" s="75"/>
      <c r="AQ2377" s="75"/>
    </row>
    <row r="2378" spans="4:43" x14ac:dyDescent="0.2">
      <c r="D2378" s="75"/>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c r="AN2378" s="75"/>
      <c r="AO2378" s="75"/>
      <c r="AP2378" s="75"/>
      <c r="AQ2378" s="75"/>
    </row>
    <row r="2379" spans="4:43" x14ac:dyDescent="0.2">
      <c r="D2379" s="75"/>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c r="AN2379" s="75"/>
      <c r="AO2379" s="75"/>
      <c r="AP2379" s="75"/>
      <c r="AQ2379" s="75"/>
    </row>
    <row r="2380" spans="4:43" x14ac:dyDescent="0.2">
      <c r="D2380" s="75"/>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c r="AN2380" s="75"/>
      <c r="AO2380" s="75"/>
      <c r="AP2380" s="75"/>
      <c r="AQ2380" s="75"/>
    </row>
    <row r="2381" spans="4:43" x14ac:dyDescent="0.2">
      <c r="D2381" s="75"/>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c r="AN2381" s="75"/>
      <c r="AO2381" s="75"/>
      <c r="AP2381" s="75"/>
      <c r="AQ2381" s="75"/>
    </row>
    <row r="2382" spans="4:43" x14ac:dyDescent="0.2">
      <c r="D2382" s="75"/>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c r="AN2382" s="75"/>
      <c r="AO2382" s="75"/>
      <c r="AP2382" s="75"/>
      <c r="AQ2382" s="75"/>
    </row>
    <row r="2383" spans="4:43" x14ac:dyDescent="0.2">
      <c r="D2383" s="75"/>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c r="AN2383" s="75"/>
      <c r="AO2383" s="75"/>
      <c r="AP2383" s="75"/>
      <c r="AQ2383" s="75"/>
    </row>
    <row r="2384" spans="4:43" x14ac:dyDescent="0.2">
      <c r="D2384" s="75"/>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c r="AN2384" s="75"/>
      <c r="AO2384" s="75"/>
      <c r="AP2384" s="75"/>
      <c r="AQ2384" s="75"/>
    </row>
    <row r="2385" spans="4:43" x14ac:dyDescent="0.2">
      <c r="D2385" s="75"/>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c r="AN2385" s="75"/>
      <c r="AO2385" s="75"/>
      <c r="AP2385" s="75"/>
      <c r="AQ2385" s="75"/>
    </row>
    <row r="2386" spans="4:43" x14ac:dyDescent="0.2">
      <c r="D2386" s="75"/>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c r="AN2386" s="75"/>
      <c r="AO2386" s="75"/>
      <c r="AP2386" s="75"/>
      <c r="AQ2386" s="75"/>
    </row>
    <row r="2387" spans="4:43" x14ac:dyDescent="0.2">
      <c r="D2387" s="75"/>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c r="AN2387" s="75"/>
      <c r="AO2387" s="75"/>
      <c r="AP2387" s="75"/>
      <c r="AQ2387" s="75"/>
    </row>
    <row r="2388" spans="4:43" x14ac:dyDescent="0.2">
      <c r="D2388" s="75"/>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c r="AN2388" s="75"/>
      <c r="AO2388" s="75"/>
      <c r="AP2388" s="75"/>
      <c r="AQ2388" s="75"/>
    </row>
    <row r="2389" spans="4:43" x14ac:dyDescent="0.2">
      <c r="D2389" s="75"/>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c r="AN2389" s="75"/>
      <c r="AO2389" s="75"/>
      <c r="AP2389" s="75"/>
      <c r="AQ2389" s="75"/>
    </row>
    <row r="2390" spans="4:43" x14ac:dyDescent="0.2">
      <c r="D2390" s="75"/>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c r="AN2390" s="75"/>
      <c r="AO2390" s="75"/>
      <c r="AP2390" s="75"/>
      <c r="AQ2390" s="75"/>
    </row>
    <row r="2391" spans="4:43" x14ac:dyDescent="0.2">
      <c r="D2391" s="75"/>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c r="AN2391" s="75"/>
      <c r="AO2391" s="75"/>
      <c r="AP2391" s="75"/>
      <c r="AQ2391" s="75"/>
    </row>
    <row r="2392" spans="4:43" x14ac:dyDescent="0.2">
      <c r="D2392" s="75"/>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c r="AN2392" s="75"/>
      <c r="AO2392" s="75"/>
      <c r="AP2392" s="75"/>
      <c r="AQ2392" s="75"/>
    </row>
    <row r="2393" spans="4:43" x14ac:dyDescent="0.2">
      <c r="D2393" s="75"/>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c r="AN2393" s="75"/>
      <c r="AO2393" s="75"/>
      <c r="AP2393" s="75"/>
      <c r="AQ2393" s="75"/>
    </row>
    <row r="2394" spans="4:43" x14ac:dyDescent="0.2">
      <c r="D2394" s="75"/>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c r="AN2394" s="75"/>
      <c r="AO2394" s="75"/>
      <c r="AP2394" s="75"/>
      <c r="AQ2394" s="75"/>
    </row>
    <row r="2395" spans="4:43" x14ac:dyDescent="0.2">
      <c r="D2395" s="75"/>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c r="AN2395" s="75"/>
      <c r="AO2395" s="75"/>
      <c r="AP2395" s="75"/>
      <c r="AQ2395" s="75"/>
    </row>
    <row r="2396" spans="4:43" x14ac:dyDescent="0.2">
      <c r="D2396" s="75"/>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c r="AN2396" s="75"/>
      <c r="AO2396" s="75"/>
      <c r="AP2396" s="75"/>
      <c r="AQ2396" s="75"/>
    </row>
    <row r="2397" spans="4:43" x14ac:dyDescent="0.2">
      <c r="D2397" s="75"/>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c r="AN2397" s="75"/>
      <c r="AO2397" s="75"/>
      <c r="AP2397" s="75"/>
      <c r="AQ2397" s="75"/>
    </row>
    <row r="2398" spans="4:43" x14ac:dyDescent="0.2">
      <c r="D2398" s="75"/>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c r="AN2398" s="75"/>
      <c r="AO2398" s="75"/>
      <c r="AP2398" s="75"/>
      <c r="AQ2398" s="75"/>
    </row>
    <row r="2399" spans="4:43" x14ac:dyDescent="0.2">
      <c r="D2399" s="75"/>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c r="AN2399" s="75"/>
      <c r="AO2399" s="75"/>
      <c r="AP2399" s="75"/>
      <c r="AQ2399" s="75"/>
    </row>
    <row r="2400" spans="4:43" x14ac:dyDescent="0.2">
      <c r="D2400" s="75"/>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c r="AN2400" s="75"/>
      <c r="AO2400" s="75"/>
      <c r="AP2400" s="75"/>
      <c r="AQ2400" s="75"/>
    </row>
    <row r="2401" spans="4:43" x14ac:dyDescent="0.2">
      <c r="D2401" s="75"/>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c r="AN2401" s="75"/>
      <c r="AO2401" s="75"/>
      <c r="AP2401" s="75"/>
      <c r="AQ2401" s="75"/>
    </row>
    <row r="2402" spans="4:43" x14ac:dyDescent="0.2">
      <c r="D2402" s="75"/>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c r="AN2402" s="75"/>
      <c r="AO2402" s="75"/>
      <c r="AP2402" s="75"/>
      <c r="AQ2402" s="75"/>
    </row>
    <row r="2403" spans="4:43" x14ac:dyDescent="0.2">
      <c r="D2403" s="75"/>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c r="AN2403" s="75"/>
      <c r="AO2403" s="75"/>
      <c r="AP2403" s="75"/>
      <c r="AQ2403" s="75"/>
    </row>
    <row r="2404" spans="4:43" x14ac:dyDescent="0.2">
      <c r="D2404" s="75"/>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c r="AN2404" s="75"/>
      <c r="AO2404" s="75"/>
      <c r="AP2404" s="75"/>
      <c r="AQ2404" s="75"/>
    </row>
    <row r="2405" spans="4:43" x14ac:dyDescent="0.2">
      <c r="D2405" s="75"/>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c r="AN2405" s="75"/>
      <c r="AO2405" s="75"/>
      <c r="AP2405" s="75"/>
      <c r="AQ2405" s="75"/>
    </row>
    <row r="2406" spans="4:43" x14ac:dyDescent="0.2">
      <c r="D2406" s="75"/>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c r="AN2406" s="75"/>
      <c r="AO2406" s="75"/>
      <c r="AP2406" s="75"/>
      <c r="AQ2406" s="75"/>
    </row>
    <row r="2407" spans="4:43" x14ac:dyDescent="0.2">
      <c r="D2407" s="75"/>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c r="AN2407" s="75"/>
      <c r="AO2407" s="75"/>
      <c r="AP2407" s="75"/>
      <c r="AQ2407" s="75"/>
    </row>
    <row r="2408" spans="4:43" x14ac:dyDescent="0.2">
      <c r="D2408" s="75"/>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c r="AN2408" s="75"/>
      <c r="AO2408" s="75"/>
      <c r="AP2408" s="75"/>
      <c r="AQ2408" s="75"/>
    </row>
    <row r="2409" spans="4:43" x14ac:dyDescent="0.2">
      <c r="D2409" s="75"/>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c r="AN2409" s="75"/>
      <c r="AO2409" s="75"/>
      <c r="AP2409" s="75"/>
      <c r="AQ2409" s="75"/>
    </row>
    <row r="2410" spans="4:43" x14ac:dyDescent="0.2">
      <c r="D2410" s="75"/>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c r="AN2410" s="75"/>
      <c r="AO2410" s="75"/>
      <c r="AP2410" s="75"/>
      <c r="AQ2410" s="75"/>
    </row>
    <row r="2411" spans="4:43" x14ac:dyDescent="0.2">
      <c r="D2411" s="75"/>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c r="AN2411" s="75"/>
      <c r="AO2411" s="75"/>
      <c r="AP2411" s="75"/>
      <c r="AQ2411" s="75"/>
    </row>
    <row r="2412" spans="4:43" x14ac:dyDescent="0.2">
      <c r="D2412" s="75"/>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c r="AN2412" s="75"/>
      <c r="AO2412" s="75"/>
      <c r="AP2412" s="75"/>
      <c r="AQ2412" s="75"/>
    </row>
    <row r="2413" spans="4:43" x14ac:dyDescent="0.2">
      <c r="D2413" s="75"/>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c r="AN2413" s="75"/>
      <c r="AO2413" s="75"/>
      <c r="AP2413" s="75"/>
      <c r="AQ2413" s="75"/>
    </row>
    <row r="2414" spans="4:43" x14ac:dyDescent="0.2">
      <c r="D2414" s="75"/>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c r="AN2414" s="75"/>
      <c r="AO2414" s="75"/>
      <c r="AP2414" s="75"/>
      <c r="AQ2414" s="75"/>
    </row>
    <row r="2415" spans="4:43" x14ac:dyDescent="0.2">
      <c r="D2415" s="75"/>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c r="AN2415" s="75"/>
      <c r="AO2415" s="75"/>
      <c r="AP2415" s="75"/>
      <c r="AQ2415" s="75"/>
    </row>
    <row r="2416" spans="4:43" x14ac:dyDescent="0.2">
      <c r="D2416" s="75"/>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c r="AN2416" s="75"/>
      <c r="AO2416" s="75"/>
      <c r="AP2416" s="75"/>
      <c r="AQ2416" s="75"/>
    </row>
    <row r="2417" spans="4:43" x14ac:dyDescent="0.2">
      <c r="D2417" s="75"/>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c r="AN2417" s="75"/>
      <c r="AO2417" s="75"/>
      <c r="AP2417" s="75"/>
      <c r="AQ2417" s="75"/>
    </row>
    <row r="2418" spans="4:43" x14ac:dyDescent="0.2">
      <c r="D2418" s="75"/>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c r="AN2418" s="75"/>
      <c r="AO2418" s="75"/>
      <c r="AP2418" s="75"/>
      <c r="AQ2418" s="75"/>
    </row>
    <row r="2419" spans="4:43" x14ac:dyDescent="0.2">
      <c r="D2419" s="75"/>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c r="AN2419" s="75"/>
      <c r="AO2419" s="75"/>
      <c r="AP2419" s="75"/>
      <c r="AQ2419" s="75"/>
    </row>
    <row r="2420" spans="4:43" x14ac:dyDescent="0.2">
      <c r="D2420" s="75"/>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c r="AN2420" s="75"/>
      <c r="AO2420" s="75"/>
      <c r="AP2420" s="75"/>
      <c r="AQ2420" s="75"/>
    </row>
    <row r="2421" spans="4:43" x14ac:dyDescent="0.2">
      <c r="D2421" s="75"/>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c r="AN2421" s="75"/>
      <c r="AO2421" s="75"/>
      <c r="AP2421" s="75"/>
      <c r="AQ2421" s="75"/>
    </row>
    <row r="2422" spans="4:43" x14ac:dyDescent="0.2">
      <c r="D2422" s="75"/>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c r="AN2422" s="75"/>
      <c r="AO2422" s="75"/>
      <c r="AP2422" s="75"/>
      <c r="AQ2422" s="75"/>
    </row>
    <row r="2423" spans="4:43" x14ac:dyDescent="0.2">
      <c r="D2423" s="75"/>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c r="AN2423" s="75"/>
      <c r="AO2423" s="75"/>
      <c r="AP2423" s="75"/>
      <c r="AQ2423" s="75"/>
    </row>
    <row r="2424" spans="4:43" x14ac:dyDescent="0.2">
      <c r="D2424" s="75"/>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c r="AN2424" s="75"/>
      <c r="AO2424" s="75"/>
      <c r="AP2424" s="75"/>
      <c r="AQ2424" s="75"/>
    </row>
    <row r="2425" spans="4:43" x14ac:dyDescent="0.2">
      <c r="D2425" s="75"/>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c r="AN2425" s="75"/>
      <c r="AO2425" s="75"/>
      <c r="AP2425" s="75"/>
      <c r="AQ2425" s="75"/>
    </row>
    <row r="2426" spans="4:43" x14ac:dyDescent="0.2">
      <c r="D2426" s="75"/>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c r="AN2426" s="75"/>
      <c r="AO2426" s="75"/>
      <c r="AP2426" s="75"/>
      <c r="AQ2426" s="75"/>
    </row>
    <row r="2427" spans="4:43" x14ac:dyDescent="0.2">
      <c r="D2427" s="75"/>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c r="AN2427" s="75"/>
      <c r="AO2427" s="75"/>
      <c r="AP2427" s="75"/>
      <c r="AQ2427" s="75"/>
    </row>
    <row r="2428" spans="4:43" x14ac:dyDescent="0.2">
      <c r="D2428" s="75"/>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c r="AN2428" s="75"/>
      <c r="AO2428" s="75"/>
      <c r="AP2428" s="75"/>
      <c r="AQ2428" s="75"/>
    </row>
    <row r="2429" spans="4:43" x14ac:dyDescent="0.2">
      <c r="D2429" s="75"/>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c r="AN2429" s="75"/>
      <c r="AO2429" s="75"/>
      <c r="AP2429" s="75"/>
      <c r="AQ2429" s="75"/>
    </row>
    <row r="2430" spans="4:43" x14ac:dyDescent="0.2">
      <c r="D2430" s="75"/>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c r="AN2430" s="75"/>
      <c r="AO2430" s="75"/>
      <c r="AP2430" s="75"/>
      <c r="AQ2430" s="75"/>
    </row>
    <row r="2431" spans="4:43" x14ac:dyDescent="0.2">
      <c r="D2431" s="75"/>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c r="AN2431" s="75"/>
      <c r="AO2431" s="75"/>
      <c r="AP2431" s="75"/>
      <c r="AQ2431" s="75"/>
    </row>
    <row r="2432" spans="4:43" x14ac:dyDescent="0.2">
      <c r="D2432" s="75"/>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c r="AN2432" s="75"/>
      <c r="AO2432" s="75"/>
      <c r="AP2432" s="75"/>
      <c r="AQ2432" s="75"/>
    </row>
    <row r="2433" spans="4:43" x14ac:dyDescent="0.2">
      <c r="D2433" s="75"/>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c r="AN2433" s="75"/>
      <c r="AO2433" s="75"/>
      <c r="AP2433" s="75"/>
      <c r="AQ2433" s="75"/>
    </row>
    <row r="2434" spans="4:43" x14ac:dyDescent="0.2">
      <c r="D2434" s="75"/>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c r="AN2434" s="75"/>
      <c r="AO2434" s="75"/>
      <c r="AP2434" s="75"/>
      <c r="AQ2434" s="75"/>
    </row>
    <row r="2435" spans="4:43" x14ac:dyDescent="0.2">
      <c r="D2435" s="75"/>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c r="AN2435" s="75"/>
      <c r="AO2435" s="75"/>
      <c r="AP2435" s="75"/>
      <c r="AQ2435" s="75"/>
    </row>
    <row r="2436" spans="4:43" x14ac:dyDescent="0.2">
      <c r="D2436" s="75"/>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c r="AN2436" s="75"/>
      <c r="AO2436" s="75"/>
      <c r="AP2436" s="75"/>
      <c r="AQ2436" s="75"/>
    </row>
    <row r="2437" spans="4:43" x14ac:dyDescent="0.2">
      <c r="D2437" s="75"/>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c r="AN2437" s="75"/>
      <c r="AO2437" s="75"/>
      <c r="AP2437" s="75"/>
      <c r="AQ2437" s="75"/>
    </row>
    <row r="2438" spans="4:43" x14ac:dyDescent="0.2">
      <c r="D2438" s="75"/>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c r="AN2438" s="75"/>
      <c r="AO2438" s="75"/>
      <c r="AP2438" s="75"/>
      <c r="AQ2438" s="75"/>
    </row>
    <row r="2439" spans="4:43" x14ac:dyDescent="0.2">
      <c r="D2439" s="75"/>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c r="AN2439" s="75"/>
      <c r="AO2439" s="75"/>
      <c r="AP2439" s="75"/>
      <c r="AQ2439" s="75"/>
    </row>
    <row r="2440" spans="4:43" x14ac:dyDescent="0.2">
      <c r="D2440" s="75"/>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c r="AN2440" s="75"/>
      <c r="AO2440" s="75"/>
      <c r="AP2440" s="75"/>
      <c r="AQ2440" s="75"/>
    </row>
    <row r="2441" spans="4:43" x14ac:dyDescent="0.2">
      <c r="D2441" s="75"/>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c r="AN2441" s="75"/>
      <c r="AO2441" s="75"/>
      <c r="AP2441" s="75"/>
      <c r="AQ2441" s="75"/>
    </row>
    <row r="2442" spans="4:43" x14ac:dyDescent="0.2">
      <c r="D2442" s="75"/>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c r="AN2442" s="75"/>
      <c r="AO2442" s="75"/>
      <c r="AP2442" s="75"/>
      <c r="AQ2442" s="75"/>
    </row>
    <row r="2443" spans="4:43" x14ac:dyDescent="0.2">
      <c r="D2443" s="75"/>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c r="AN2443" s="75"/>
      <c r="AO2443" s="75"/>
      <c r="AP2443" s="75"/>
      <c r="AQ2443" s="75"/>
    </row>
    <row r="2444" spans="4:43" x14ac:dyDescent="0.2">
      <c r="D2444" s="75"/>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c r="AN2444" s="75"/>
      <c r="AO2444" s="75"/>
      <c r="AP2444" s="75"/>
      <c r="AQ2444" s="75"/>
    </row>
    <row r="2445" spans="4:43" x14ac:dyDescent="0.2">
      <c r="D2445" s="75"/>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c r="AN2445" s="75"/>
      <c r="AO2445" s="75"/>
      <c r="AP2445" s="75"/>
      <c r="AQ2445" s="75"/>
    </row>
    <row r="2446" spans="4:43" x14ac:dyDescent="0.2">
      <c r="D2446" s="75"/>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c r="AN2446" s="75"/>
      <c r="AO2446" s="75"/>
      <c r="AP2446" s="75"/>
      <c r="AQ2446" s="75"/>
    </row>
    <row r="2447" spans="4:43" x14ac:dyDescent="0.2">
      <c r="D2447" s="75"/>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c r="AN2447" s="75"/>
      <c r="AO2447" s="75"/>
      <c r="AP2447" s="75"/>
      <c r="AQ2447" s="75"/>
    </row>
    <row r="2448" spans="4:43" x14ac:dyDescent="0.2">
      <c r="D2448" s="75"/>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c r="AN2448" s="75"/>
      <c r="AO2448" s="75"/>
      <c r="AP2448" s="75"/>
      <c r="AQ2448" s="75"/>
    </row>
    <row r="2449" spans="4:43" x14ac:dyDescent="0.2">
      <c r="D2449" s="75"/>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c r="AN2449" s="75"/>
      <c r="AO2449" s="75"/>
      <c r="AP2449" s="75"/>
      <c r="AQ2449" s="75"/>
    </row>
    <row r="2450" spans="4:43" x14ac:dyDescent="0.2">
      <c r="D2450" s="75"/>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c r="AN2450" s="75"/>
      <c r="AO2450" s="75"/>
      <c r="AP2450" s="75"/>
      <c r="AQ2450" s="75"/>
    </row>
    <row r="2451" spans="4:43" x14ac:dyDescent="0.2">
      <c r="D2451" s="75"/>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c r="AN2451" s="75"/>
      <c r="AO2451" s="75"/>
      <c r="AP2451" s="75"/>
      <c r="AQ2451" s="75"/>
    </row>
    <row r="2452" spans="4:43" x14ac:dyDescent="0.2">
      <c r="D2452" s="75"/>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c r="AN2452" s="75"/>
      <c r="AO2452" s="75"/>
      <c r="AP2452" s="75"/>
      <c r="AQ2452" s="75"/>
    </row>
    <row r="2453" spans="4:43" x14ac:dyDescent="0.2">
      <c r="D2453" s="75"/>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c r="AN2453" s="75"/>
      <c r="AO2453" s="75"/>
      <c r="AP2453" s="75"/>
      <c r="AQ2453" s="75"/>
    </row>
    <row r="2454" spans="4:43" x14ac:dyDescent="0.2">
      <c r="D2454" s="75"/>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c r="AN2454" s="75"/>
      <c r="AO2454" s="75"/>
      <c r="AP2454" s="75"/>
      <c r="AQ2454" s="75"/>
    </row>
    <row r="2455" spans="4:43" x14ac:dyDescent="0.2">
      <c r="D2455" s="75"/>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c r="AN2455" s="75"/>
      <c r="AO2455" s="75"/>
      <c r="AP2455" s="75"/>
      <c r="AQ2455" s="75"/>
    </row>
    <row r="2456" spans="4:43" x14ac:dyDescent="0.2">
      <c r="D2456" s="75"/>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c r="AN2456" s="75"/>
      <c r="AO2456" s="75"/>
      <c r="AP2456" s="75"/>
      <c r="AQ2456" s="75"/>
    </row>
    <row r="2457" spans="4:43" x14ac:dyDescent="0.2">
      <c r="D2457" s="75"/>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c r="AN2457" s="75"/>
      <c r="AO2457" s="75"/>
      <c r="AP2457" s="75"/>
      <c r="AQ2457" s="75"/>
    </row>
    <row r="2458" spans="4:43" x14ac:dyDescent="0.2">
      <c r="D2458" s="75"/>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c r="AN2458" s="75"/>
      <c r="AO2458" s="75"/>
      <c r="AP2458" s="75"/>
      <c r="AQ2458" s="75"/>
    </row>
    <row r="2459" spans="4:43" x14ac:dyDescent="0.2">
      <c r="D2459" s="75"/>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c r="AN2459" s="75"/>
      <c r="AO2459" s="75"/>
      <c r="AP2459" s="75"/>
      <c r="AQ2459" s="75"/>
    </row>
    <row r="2460" spans="4:43" x14ac:dyDescent="0.2">
      <c r="D2460" s="75"/>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c r="AN2460" s="75"/>
      <c r="AO2460" s="75"/>
      <c r="AP2460" s="75"/>
      <c r="AQ2460" s="75"/>
    </row>
    <row r="2461" spans="4:43" x14ac:dyDescent="0.2">
      <c r="D2461" s="75"/>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c r="AN2461" s="75"/>
      <c r="AO2461" s="75"/>
      <c r="AP2461" s="75"/>
      <c r="AQ2461" s="75"/>
    </row>
    <row r="2462" spans="4:43" x14ac:dyDescent="0.2">
      <c r="D2462" s="75"/>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c r="AN2462" s="75"/>
      <c r="AO2462" s="75"/>
      <c r="AP2462" s="75"/>
      <c r="AQ2462" s="75"/>
    </row>
    <row r="2463" spans="4:43" x14ac:dyDescent="0.2">
      <c r="D2463" s="75"/>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c r="AN2463" s="75"/>
      <c r="AO2463" s="75"/>
      <c r="AP2463" s="75"/>
      <c r="AQ2463" s="75"/>
    </row>
    <row r="2464" spans="4:43" x14ac:dyDescent="0.2">
      <c r="D2464" s="75"/>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c r="AN2464" s="75"/>
      <c r="AO2464" s="75"/>
      <c r="AP2464" s="75"/>
      <c r="AQ2464" s="75"/>
    </row>
    <row r="2465" spans="4:43" x14ac:dyDescent="0.2">
      <c r="D2465" s="75"/>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c r="AN2465" s="75"/>
      <c r="AO2465" s="75"/>
      <c r="AP2465" s="75"/>
      <c r="AQ2465" s="75"/>
    </row>
    <row r="2466" spans="4:43" x14ac:dyDescent="0.2">
      <c r="D2466" s="75"/>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c r="AN2466" s="75"/>
      <c r="AO2466" s="75"/>
      <c r="AP2466" s="75"/>
      <c r="AQ2466" s="75"/>
    </row>
    <row r="2467" spans="4:43" x14ac:dyDescent="0.2">
      <c r="D2467" s="75"/>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c r="AN2467" s="75"/>
      <c r="AO2467" s="75"/>
      <c r="AP2467" s="75"/>
      <c r="AQ2467" s="75"/>
    </row>
    <row r="2468" spans="4:43" x14ac:dyDescent="0.2">
      <c r="D2468" s="75"/>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c r="AN2468" s="75"/>
      <c r="AO2468" s="75"/>
      <c r="AP2468" s="75"/>
      <c r="AQ2468" s="75"/>
    </row>
    <row r="2469" spans="4:43" x14ac:dyDescent="0.2">
      <c r="D2469" s="75"/>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c r="AN2469" s="75"/>
      <c r="AO2469" s="75"/>
      <c r="AP2469" s="75"/>
      <c r="AQ2469" s="75"/>
    </row>
    <row r="2470" spans="4:43" x14ac:dyDescent="0.2">
      <c r="D2470" s="75"/>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c r="AN2470" s="75"/>
      <c r="AO2470" s="75"/>
      <c r="AP2470" s="75"/>
      <c r="AQ2470" s="75"/>
    </row>
    <row r="2471" spans="4:43" x14ac:dyDescent="0.2">
      <c r="D2471" s="75"/>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c r="AN2471" s="75"/>
      <c r="AO2471" s="75"/>
      <c r="AP2471" s="75"/>
      <c r="AQ2471" s="75"/>
    </row>
    <row r="2472" spans="4:43" x14ac:dyDescent="0.2">
      <c r="D2472" s="75"/>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c r="AN2472" s="75"/>
      <c r="AO2472" s="75"/>
      <c r="AP2472" s="75"/>
      <c r="AQ2472" s="75"/>
    </row>
    <row r="2473" spans="4:43" x14ac:dyDescent="0.2">
      <c r="D2473" s="75"/>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c r="AN2473" s="75"/>
      <c r="AO2473" s="75"/>
      <c r="AP2473" s="75"/>
      <c r="AQ2473" s="75"/>
    </row>
    <row r="2474" spans="4:43" x14ac:dyDescent="0.2">
      <c r="D2474" s="75"/>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c r="AN2474" s="75"/>
      <c r="AO2474" s="75"/>
      <c r="AP2474" s="75"/>
      <c r="AQ2474" s="75"/>
    </row>
    <row r="2475" spans="4:43" x14ac:dyDescent="0.2">
      <c r="D2475" s="75"/>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c r="AN2475" s="75"/>
      <c r="AO2475" s="75"/>
      <c r="AP2475" s="75"/>
      <c r="AQ2475" s="75"/>
    </row>
    <row r="2476" spans="4:43" x14ac:dyDescent="0.2">
      <c r="D2476" s="75"/>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c r="AN2476" s="75"/>
      <c r="AO2476" s="75"/>
      <c r="AP2476" s="75"/>
      <c r="AQ2476" s="75"/>
    </row>
    <row r="2477" spans="4:43" x14ac:dyDescent="0.2">
      <c r="D2477" s="75"/>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c r="AN2477" s="75"/>
      <c r="AO2477" s="75"/>
      <c r="AP2477" s="75"/>
      <c r="AQ2477" s="75"/>
    </row>
    <row r="2478" spans="4:43" x14ac:dyDescent="0.2">
      <c r="D2478" s="75"/>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c r="AN2478" s="75"/>
      <c r="AO2478" s="75"/>
      <c r="AP2478" s="75"/>
      <c r="AQ2478" s="75"/>
    </row>
    <row r="2479" spans="4:43" x14ac:dyDescent="0.2">
      <c r="D2479" s="75"/>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c r="AN2479" s="75"/>
      <c r="AO2479" s="75"/>
      <c r="AP2479" s="75"/>
      <c r="AQ2479" s="75"/>
    </row>
    <row r="2480" spans="4:43" x14ac:dyDescent="0.2">
      <c r="D2480" s="75"/>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c r="AN2480" s="75"/>
      <c r="AO2480" s="75"/>
      <c r="AP2480" s="75"/>
      <c r="AQ2480" s="75"/>
    </row>
    <row r="2481" spans="4:43" x14ac:dyDescent="0.2">
      <c r="D2481" s="75"/>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c r="AN2481" s="75"/>
      <c r="AO2481" s="75"/>
      <c r="AP2481" s="75"/>
      <c r="AQ2481" s="75"/>
    </row>
    <row r="2482" spans="4:43" x14ac:dyDescent="0.2">
      <c r="D2482" s="75"/>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c r="AN2482" s="75"/>
      <c r="AO2482" s="75"/>
      <c r="AP2482" s="75"/>
      <c r="AQ2482" s="75"/>
    </row>
    <row r="2483" spans="4:43" x14ac:dyDescent="0.2">
      <c r="D2483" s="75"/>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c r="AN2483" s="75"/>
      <c r="AO2483" s="75"/>
      <c r="AP2483" s="75"/>
      <c r="AQ2483" s="75"/>
    </row>
    <row r="2484" spans="4:43" x14ac:dyDescent="0.2">
      <c r="D2484" s="75"/>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c r="AN2484" s="75"/>
      <c r="AO2484" s="75"/>
      <c r="AP2484" s="75"/>
      <c r="AQ2484" s="75"/>
    </row>
    <row r="2485" spans="4:43" x14ac:dyDescent="0.2">
      <c r="D2485" s="75"/>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c r="AN2485" s="75"/>
      <c r="AO2485" s="75"/>
      <c r="AP2485" s="75"/>
      <c r="AQ2485" s="75"/>
    </row>
    <row r="2486" spans="4:43" x14ac:dyDescent="0.2">
      <c r="D2486" s="75"/>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c r="AN2486" s="75"/>
      <c r="AO2486" s="75"/>
      <c r="AP2486" s="75"/>
      <c r="AQ2486" s="75"/>
    </row>
    <row r="2487" spans="4:43" x14ac:dyDescent="0.2">
      <c r="D2487" s="75"/>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c r="AN2487" s="75"/>
      <c r="AO2487" s="75"/>
      <c r="AP2487" s="75"/>
      <c r="AQ2487" s="75"/>
    </row>
    <row r="2488" spans="4:43" x14ac:dyDescent="0.2">
      <c r="D2488" s="75"/>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c r="AN2488" s="75"/>
      <c r="AO2488" s="75"/>
      <c r="AP2488" s="75"/>
      <c r="AQ2488" s="75"/>
    </row>
    <row r="2489" spans="4:43" x14ac:dyDescent="0.2">
      <c r="D2489" s="75"/>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c r="AN2489" s="75"/>
      <c r="AO2489" s="75"/>
      <c r="AP2489" s="75"/>
      <c r="AQ2489" s="75"/>
    </row>
    <row r="2490" spans="4:43" x14ac:dyDescent="0.2">
      <c r="D2490" s="75"/>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c r="AN2490" s="75"/>
      <c r="AO2490" s="75"/>
      <c r="AP2490" s="75"/>
      <c r="AQ2490" s="75"/>
    </row>
    <row r="2491" spans="4:43" x14ac:dyDescent="0.2">
      <c r="D2491" s="75"/>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c r="AN2491" s="75"/>
      <c r="AO2491" s="75"/>
      <c r="AP2491" s="75"/>
      <c r="AQ2491" s="75"/>
    </row>
    <row r="2492" spans="4:43" x14ac:dyDescent="0.2">
      <c r="D2492" s="75"/>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c r="AN2492" s="75"/>
      <c r="AO2492" s="75"/>
      <c r="AP2492" s="75"/>
      <c r="AQ2492" s="75"/>
    </row>
    <row r="2493" spans="4:43" x14ac:dyDescent="0.2">
      <c r="D2493" s="75"/>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c r="AN2493" s="75"/>
      <c r="AO2493" s="75"/>
      <c r="AP2493" s="75"/>
      <c r="AQ2493" s="75"/>
    </row>
    <row r="2494" spans="4:43" x14ac:dyDescent="0.2">
      <c r="D2494" s="75"/>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c r="AN2494" s="75"/>
      <c r="AO2494" s="75"/>
      <c r="AP2494" s="75"/>
      <c r="AQ2494" s="75"/>
    </row>
    <row r="2495" spans="4:43" x14ac:dyDescent="0.2">
      <c r="D2495" s="75"/>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c r="AN2495" s="75"/>
      <c r="AO2495" s="75"/>
      <c r="AP2495" s="75"/>
      <c r="AQ2495" s="75"/>
    </row>
    <row r="2496" spans="4:43" x14ac:dyDescent="0.2">
      <c r="D2496" s="75"/>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c r="AN2496" s="75"/>
      <c r="AO2496" s="75"/>
      <c r="AP2496" s="75"/>
      <c r="AQ2496" s="75"/>
    </row>
    <row r="2497" spans="4:43" x14ac:dyDescent="0.2">
      <c r="D2497" s="75"/>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c r="AN2497" s="75"/>
      <c r="AO2497" s="75"/>
      <c r="AP2497" s="75"/>
      <c r="AQ2497" s="75"/>
    </row>
    <row r="2498" spans="4:43" x14ac:dyDescent="0.2">
      <c r="D2498" s="75"/>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c r="AN2498" s="75"/>
      <c r="AO2498" s="75"/>
      <c r="AP2498" s="75"/>
      <c r="AQ2498" s="75"/>
    </row>
    <row r="2499" spans="4:43" x14ac:dyDescent="0.2">
      <c r="D2499" s="75"/>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c r="AN2499" s="75"/>
      <c r="AO2499" s="75"/>
      <c r="AP2499" s="75"/>
      <c r="AQ2499" s="75"/>
    </row>
    <row r="2500" spans="4:43" x14ac:dyDescent="0.2">
      <c r="D2500" s="75"/>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c r="AN2500" s="75"/>
      <c r="AO2500" s="75"/>
      <c r="AP2500" s="75"/>
      <c r="AQ2500" s="75"/>
    </row>
    <row r="2501" spans="4:43" x14ac:dyDescent="0.2">
      <c r="D2501" s="75"/>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c r="AN2501" s="75"/>
      <c r="AO2501" s="75"/>
      <c r="AP2501" s="75"/>
      <c r="AQ2501" s="75"/>
    </row>
    <row r="2502" spans="4:43" x14ac:dyDescent="0.2">
      <c r="D2502" s="75"/>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c r="AN2502" s="75"/>
      <c r="AO2502" s="75"/>
      <c r="AP2502" s="75"/>
      <c r="AQ2502" s="75"/>
    </row>
    <row r="2503" spans="4:43" x14ac:dyDescent="0.2">
      <c r="D2503" s="75"/>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c r="AN2503" s="75"/>
      <c r="AO2503" s="75"/>
      <c r="AP2503" s="75"/>
      <c r="AQ2503" s="75"/>
    </row>
    <row r="2504" spans="4:43" x14ac:dyDescent="0.2">
      <c r="D2504" s="75"/>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c r="AN2504" s="75"/>
      <c r="AO2504" s="75"/>
      <c r="AP2504" s="75"/>
      <c r="AQ2504" s="75"/>
    </row>
    <row r="2505" spans="4:43" x14ac:dyDescent="0.2">
      <c r="D2505" s="75"/>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c r="AN2505" s="75"/>
      <c r="AO2505" s="75"/>
      <c r="AP2505" s="75"/>
      <c r="AQ2505" s="75"/>
    </row>
    <row r="2506" spans="4:43" x14ac:dyDescent="0.2">
      <c r="D2506" s="75"/>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c r="AN2506" s="75"/>
      <c r="AO2506" s="75"/>
      <c r="AP2506" s="75"/>
      <c r="AQ2506" s="75"/>
    </row>
    <row r="2507" spans="4:43" x14ac:dyDescent="0.2">
      <c r="D2507" s="75"/>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c r="AN2507" s="75"/>
      <c r="AO2507" s="75"/>
      <c r="AP2507" s="75"/>
      <c r="AQ2507" s="75"/>
    </row>
    <row r="2508" spans="4:43" x14ac:dyDescent="0.2">
      <c r="D2508" s="75"/>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c r="AN2508" s="75"/>
      <c r="AO2508" s="75"/>
      <c r="AP2508" s="75"/>
      <c r="AQ2508" s="75"/>
    </row>
    <row r="2509" spans="4:43" x14ac:dyDescent="0.2">
      <c r="D2509" s="75"/>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c r="AN2509" s="75"/>
      <c r="AO2509" s="75"/>
      <c r="AP2509" s="75"/>
      <c r="AQ2509" s="75"/>
    </row>
    <row r="2510" spans="4:43" x14ac:dyDescent="0.2">
      <c r="D2510" s="75"/>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c r="AN2510" s="75"/>
      <c r="AO2510" s="75"/>
      <c r="AP2510" s="75"/>
      <c r="AQ2510" s="75"/>
    </row>
    <row r="2511" spans="4:43" x14ac:dyDescent="0.2">
      <c r="D2511" s="75"/>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c r="AN2511" s="75"/>
      <c r="AO2511" s="75"/>
      <c r="AP2511" s="75"/>
      <c r="AQ2511" s="75"/>
    </row>
    <row r="2512" spans="4:43" x14ac:dyDescent="0.2">
      <c r="D2512" s="75"/>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c r="AN2512" s="75"/>
      <c r="AO2512" s="75"/>
      <c r="AP2512" s="75"/>
      <c r="AQ2512" s="75"/>
    </row>
    <row r="2513" spans="4:43" x14ac:dyDescent="0.2">
      <c r="D2513" s="75"/>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c r="AN2513" s="75"/>
      <c r="AO2513" s="75"/>
      <c r="AP2513" s="75"/>
      <c r="AQ2513" s="75"/>
    </row>
    <row r="2514" spans="4:43" x14ac:dyDescent="0.2">
      <c r="D2514" s="75"/>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c r="AN2514" s="75"/>
      <c r="AO2514" s="75"/>
      <c r="AP2514" s="75"/>
      <c r="AQ2514" s="75"/>
    </row>
    <row r="2515" spans="4:43" x14ac:dyDescent="0.2">
      <c r="D2515" s="75"/>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c r="AN2515" s="75"/>
      <c r="AO2515" s="75"/>
      <c r="AP2515" s="75"/>
      <c r="AQ2515" s="75"/>
    </row>
    <row r="2516" spans="4:43" x14ac:dyDescent="0.2">
      <c r="D2516" s="75"/>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c r="AN2516" s="75"/>
      <c r="AO2516" s="75"/>
      <c r="AP2516" s="75"/>
      <c r="AQ2516" s="75"/>
    </row>
    <row r="2517" spans="4:43" x14ac:dyDescent="0.2">
      <c r="D2517" s="75"/>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c r="AN2517" s="75"/>
      <c r="AO2517" s="75"/>
      <c r="AP2517" s="75"/>
      <c r="AQ2517" s="75"/>
    </row>
    <row r="2518" spans="4:43" x14ac:dyDescent="0.2">
      <c r="D2518" s="75"/>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c r="AN2518" s="75"/>
      <c r="AO2518" s="75"/>
      <c r="AP2518" s="75"/>
      <c r="AQ2518" s="75"/>
    </row>
    <row r="2519" spans="4:43" x14ac:dyDescent="0.2">
      <c r="D2519" s="75"/>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c r="AN2519" s="75"/>
      <c r="AO2519" s="75"/>
      <c r="AP2519" s="75"/>
      <c r="AQ2519" s="75"/>
    </row>
    <row r="2520" spans="4:43" x14ac:dyDescent="0.2">
      <c r="D2520" s="75"/>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c r="AN2520" s="75"/>
      <c r="AO2520" s="75"/>
      <c r="AP2520" s="75"/>
      <c r="AQ2520" s="75"/>
    </row>
    <row r="2521" spans="4:43" x14ac:dyDescent="0.2">
      <c r="D2521" s="75"/>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c r="AN2521" s="75"/>
      <c r="AO2521" s="75"/>
      <c r="AP2521" s="75"/>
      <c r="AQ2521" s="75"/>
    </row>
    <row r="2522" spans="4:43" x14ac:dyDescent="0.2">
      <c r="D2522" s="75"/>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c r="AN2522" s="75"/>
      <c r="AO2522" s="75"/>
      <c r="AP2522" s="75"/>
      <c r="AQ2522" s="75"/>
    </row>
    <row r="2523" spans="4:43" x14ac:dyDescent="0.2">
      <c r="D2523" s="75"/>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c r="AN2523" s="75"/>
      <c r="AO2523" s="75"/>
      <c r="AP2523" s="75"/>
      <c r="AQ2523" s="75"/>
    </row>
    <row r="2524" spans="4:43" x14ac:dyDescent="0.2">
      <c r="D2524" s="75"/>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c r="AN2524" s="75"/>
      <c r="AO2524" s="75"/>
      <c r="AP2524" s="75"/>
      <c r="AQ2524" s="75"/>
    </row>
    <row r="2525" spans="4:43" x14ac:dyDescent="0.2">
      <c r="D2525" s="75"/>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c r="AN2525" s="75"/>
      <c r="AO2525" s="75"/>
      <c r="AP2525" s="75"/>
      <c r="AQ2525" s="75"/>
    </row>
    <row r="2526" spans="4:43" x14ac:dyDescent="0.2">
      <c r="D2526" s="75"/>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c r="AN2526" s="75"/>
      <c r="AO2526" s="75"/>
      <c r="AP2526" s="75"/>
      <c r="AQ2526" s="75"/>
    </row>
    <row r="2527" spans="4:43" x14ac:dyDescent="0.2">
      <c r="D2527" s="75"/>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c r="AN2527" s="75"/>
      <c r="AO2527" s="75"/>
      <c r="AP2527" s="75"/>
      <c r="AQ2527" s="75"/>
    </row>
    <row r="2528" spans="4:43" x14ac:dyDescent="0.2">
      <c r="D2528" s="75"/>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c r="AN2528" s="75"/>
      <c r="AO2528" s="75"/>
      <c r="AP2528" s="75"/>
      <c r="AQ2528" s="75"/>
    </row>
    <row r="2529" spans="4:43" x14ac:dyDescent="0.2">
      <c r="D2529" s="75"/>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c r="AN2529" s="75"/>
      <c r="AO2529" s="75"/>
      <c r="AP2529" s="75"/>
      <c r="AQ2529" s="75"/>
    </row>
    <row r="2530" spans="4:43" x14ac:dyDescent="0.2">
      <c r="D2530" s="75"/>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c r="AN2530" s="75"/>
      <c r="AO2530" s="75"/>
      <c r="AP2530" s="75"/>
      <c r="AQ2530" s="75"/>
    </row>
    <row r="2531" spans="4:43" x14ac:dyDescent="0.2">
      <c r="D2531" s="75"/>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c r="AN2531" s="75"/>
      <c r="AO2531" s="75"/>
      <c r="AP2531" s="75"/>
      <c r="AQ2531" s="75"/>
    </row>
    <row r="2532" spans="4:43" x14ac:dyDescent="0.2">
      <c r="D2532" s="75"/>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c r="AN2532" s="75"/>
      <c r="AO2532" s="75"/>
      <c r="AP2532" s="75"/>
      <c r="AQ2532" s="75"/>
    </row>
    <row r="2533" spans="4:43" x14ac:dyDescent="0.2">
      <c r="D2533" s="75"/>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c r="AN2533" s="75"/>
      <c r="AO2533" s="75"/>
      <c r="AP2533" s="75"/>
      <c r="AQ2533" s="75"/>
    </row>
    <row r="2534" spans="4:43" x14ac:dyDescent="0.2">
      <c r="D2534" s="75"/>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c r="AN2534" s="75"/>
      <c r="AO2534" s="75"/>
      <c r="AP2534" s="75"/>
      <c r="AQ2534" s="75"/>
    </row>
    <row r="2535" spans="4:43" x14ac:dyDescent="0.2">
      <c r="D2535" s="75"/>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c r="AN2535" s="75"/>
      <c r="AO2535" s="75"/>
      <c r="AP2535" s="75"/>
      <c r="AQ2535" s="75"/>
    </row>
    <row r="2536" spans="4:43" x14ac:dyDescent="0.2">
      <c r="D2536" s="75"/>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c r="AN2536" s="75"/>
      <c r="AO2536" s="75"/>
      <c r="AP2536" s="75"/>
      <c r="AQ2536" s="75"/>
    </row>
    <row r="2537" spans="4:43" x14ac:dyDescent="0.2">
      <c r="D2537" s="75"/>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c r="AN2537" s="75"/>
      <c r="AO2537" s="75"/>
      <c r="AP2537" s="75"/>
      <c r="AQ2537" s="75"/>
    </row>
    <row r="2538" spans="4:43" x14ac:dyDescent="0.2">
      <c r="D2538" s="75"/>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c r="AN2538" s="75"/>
      <c r="AO2538" s="75"/>
      <c r="AP2538" s="75"/>
      <c r="AQ2538" s="75"/>
    </row>
    <row r="2539" spans="4:43" x14ac:dyDescent="0.2">
      <c r="D2539" s="75"/>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c r="AN2539" s="75"/>
      <c r="AO2539" s="75"/>
      <c r="AP2539" s="75"/>
      <c r="AQ2539" s="75"/>
    </row>
    <row r="2540" spans="4:43" x14ac:dyDescent="0.2">
      <c r="D2540" s="75"/>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c r="AN2540" s="75"/>
      <c r="AO2540" s="75"/>
      <c r="AP2540" s="75"/>
      <c r="AQ2540" s="75"/>
    </row>
    <row r="2541" spans="4:43" x14ac:dyDescent="0.2">
      <c r="D2541" s="75"/>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c r="AN2541" s="75"/>
      <c r="AO2541" s="75"/>
      <c r="AP2541" s="75"/>
      <c r="AQ2541" s="75"/>
    </row>
    <row r="2542" spans="4:43" x14ac:dyDescent="0.2">
      <c r="D2542" s="75"/>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c r="AN2542" s="75"/>
      <c r="AO2542" s="75"/>
      <c r="AP2542" s="75"/>
      <c r="AQ2542" s="75"/>
    </row>
    <row r="2543" spans="4:43" x14ac:dyDescent="0.2">
      <c r="D2543" s="75"/>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c r="AN2543" s="75"/>
      <c r="AO2543" s="75"/>
      <c r="AP2543" s="75"/>
      <c r="AQ2543" s="75"/>
    </row>
    <row r="2544" spans="4:43" x14ac:dyDescent="0.2">
      <c r="D2544" s="75"/>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c r="AN2544" s="75"/>
      <c r="AO2544" s="75"/>
      <c r="AP2544" s="75"/>
      <c r="AQ2544" s="75"/>
    </row>
    <row r="2545" spans="4:43" x14ac:dyDescent="0.2">
      <c r="D2545" s="75"/>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c r="AN2545" s="75"/>
      <c r="AO2545" s="75"/>
      <c r="AP2545" s="75"/>
      <c r="AQ2545" s="75"/>
    </row>
    <row r="2546" spans="4:43" x14ac:dyDescent="0.2">
      <c r="D2546" s="75"/>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c r="AN2546" s="75"/>
      <c r="AO2546" s="75"/>
      <c r="AP2546" s="75"/>
      <c r="AQ2546" s="75"/>
    </row>
    <row r="2547" spans="4:43" x14ac:dyDescent="0.2">
      <c r="D2547" s="75"/>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c r="AN2547" s="75"/>
      <c r="AO2547" s="75"/>
      <c r="AP2547" s="75"/>
      <c r="AQ2547" s="75"/>
    </row>
    <row r="2548" spans="4:43" x14ac:dyDescent="0.2">
      <c r="D2548" s="75"/>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c r="AN2548" s="75"/>
      <c r="AO2548" s="75"/>
      <c r="AP2548" s="75"/>
      <c r="AQ2548" s="75"/>
    </row>
    <row r="2549" spans="4:43" x14ac:dyDescent="0.2">
      <c r="D2549" s="75"/>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c r="AN2549" s="75"/>
      <c r="AO2549" s="75"/>
      <c r="AP2549" s="75"/>
      <c r="AQ2549" s="75"/>
    </row>
    <row r="2550" spans="4:43" x14ac:dyDescent="0.2">
      <c r="D2550" s="75"/>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c r="AN2550" s="75"/>
      <c r="AO2550" s="75"/>
      <c r="AP2550" s="75"/>
      <c r="AQ2550" s="75"/>
    </row>
    <row r="2551" spans="4:43" x14ac:dyDescent="0.2">
      <c r="D2551" s="75"/>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c r="AN2551" s="75"/>
      <c r="AO2551" s="75"/>
      <c r="AP2551" s="75"/>
      <c r="AQ2551" s="75"/>
    </row>
    <row r="2552" spans="4:43" x14ac:dyDescent="0.2">
      <c r="D2552" s="75"/>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c r="AN2552" s="75"/>
      <c r="AO2552" s="75"/>
      <c r="AP2552" s="75"/>
      <c r="AQ2552" s="75"/>
    </row>
    <row r="2553" spans="4:43" x14ac:dyDescent="0.2">
      <c r="D2553" s="75"/>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c r="AN2553" s="75"/>
      <c r="AO2553" s="75"/>
      <c r="AP2553" s="75"/>
      <c r="AQ2553" s="75"/>
    </row>
    <row r="2554" spans="4:43" x14ac:dyDescent="0.2">
      <c r="D2554" s="75"/>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c r="AN2554" s="75"/>
      <c r="AO2554" s="75"/>
      <c r="AP2554" s="75"/>
      <c r="AQ2554" s="75"/>
    </row>
    <row r="2555" spans="4:43" x14ac:dyDescent="0.2">
      <c r="D2555" s="75"/>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c r="AN2555" s="75"/>
      <c r="AO2555" s="75"/>
      <c r="AP2555" s="75"/>
      <c r="AQ2555" s="75"/>
    </row>
    <row r="2556" spans="4:43" x14ac:dyDescent="0.2">
      <c r="D2556" s="75"/>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c r="AN2556" s="75"/>
      <c r="AO2556" s="75"/>
      <c r="AP2556" s="75"/>
      <c r="AQ2556" s="75"/>
    </row>
    <row r="2557" spans="4:43" x14ac:dyDescent="0.2">
      <c r="D2557" s="75"/>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c r="AN2557" s="75"/>
      <c r="AO2557" s="75"/>
      <c r="AP2557" s="75"/>
      <c r="AQ2557" s="75"/>
    </row>
    <row r="2558" spans="4:43" x14ac:dyDescent="0.2">
      <c r="D2558" s="75"/>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c r="AN2558" s="75"/>
      <c r="AO2558" s="75"/>
      <c r="AP2558" s="75"/>
      <c r="AQ2558" s="75"/>
    </row>
    <row r="2559" spans="4:43" x14ac:dyDescent="0.2">
      <c r="D2559" s="75"/>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c r="AN2559" s="75"/>
      <c r="AO2559" s="75"/>
      <c r="AP2559" s="75"/>
      <c r="AQ2559" s="75"/>
    </row>
    <row r="2560" spans="4:43" x14ac:dyDescent="0.2">
      <c r="D2560" s="75"/>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c r="AN2560" s="75"/>
      <c r="AO2560" s="75"/>
      <c r="AP2560" s="75"/>
      <c r="AQ2560" s="75"/>
    </row>
    <row r="2561" spans="4:43" x14ac:dyDescent="0.2">
      <c r="D2561" s="75"/>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c r="AN2561" s="75"/>
      <c r="AO2561" s="75"/>
      <c r="AP2561" s="75"/>
      <c r="AQ2561" s="75"/>
    </row>
    <row r="2562" spans="4:43" x14ac:dyDescent="0.2">
      <c r="D2562" s="75"/>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c r="AN2562" s="75"/>
      <c r="AO2562" s="75"/>
      <c r="AP2562" s="75"/>
      <c r="AQ2562" s="75"/>
    </row>
    <row r="2563" spans="4:43" x14ac:dyDescent="0.2">
      <c r="D2563" s="75"/>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c r="AN2563" s="75"/>
      <c r="AO2563" s="75"/>
      <c r="AP2563" s="75"/>
      <c r="AQ2563" s="75"/>
    </row>
    <row r="2564" spans="4:43" x14ac:dyDescent="0.2">
      <c r="D2564" s="75"/>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c r="AN2564" s="75"/>
      <c r="AO2564" s="75"/>
      <c r="AP2564" s="75"/>
      <c r="AQ2564" s="75"/>
    </row>
    <row r="2565" spans="4:43" x14ac:dyDescent="0.2">
      <c r="D2565" s="75"/>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c r="AN2565" s="75"/>
      <c r="AO2565" s="75"/>
      <c r="AP2565" s="75"/>
      <c r="AQ2565" s="75"/>
    </row>
    <row r="2566" spans="4:43" x14ac:dyDescent="0.2">
      <c r="D2566" s="75"/>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c r="AN2566" s="75"/>
      <c r="AO2566" s="75"/>
      <c r="AP2566" s="75"/>
      <c r="AQ2566" s="75"/>
    </row>
    <row r="2567" spans="4:43" x14ac:dyDescent="0.2">
      <c r="D2567" s="75"/>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c r="AN2567" s="75"/>
      <c r="AO2567" s="75"/>
      <c r="AP2567" s="75"/>
      <c r="AQ2567" s="75"/>
    </row>
    <row r="2568" spans="4:43" x14ac:dyDescent="0.2">
      <c r="D2568" s="75"/>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c r="AN2568" s="75"/>
      <c r="AO2568" s="75"/>
      <c r="AP2568" s="75"/>
      <c r="AQ2568" s="75"/>
    </row>
    <row r="2569" spans="4:43" x14ac:dyDescent="0.2">
      <c r="D2569" s="75"/>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c r="AN2569" s="75"/>
      <c r="AO2569" s="75"/>
      <c r="AP2569" s="75"/>
      <c r="AQ2569" s="75"/>
    </row>
    <row r="2570" spans="4:43" x14ac:dyDescent="0.2">
      <c r="D2570" s="75"/>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c r="AN2570" s="75"/>
      <c r="AO2570" s="75"/>
      <c r="AP2570" s="75"/>
      <c r="AQ2570" s="75"/>
    </row>
    <row r="2571" spans="4:43" x14ac:dyDescent="0.2">
      <c r="D2571" s="75"/>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c r="AN2571" s="75"/>
      <c r="AO2571" s="75"/>
      <c r="AP2571" s="75"/>
      <c r="AQ2571" s="75"/>
    </row>
    <row r="2572" spans="4:43" x14ac:dyDescent="0.2">
      <c r="D2572" s="75"/>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c r="AN2572" s="75"/>
      <c r="AO2572" s="75"/>
      <c r="AP2572" s="75"/>
      <c r="AQ2572" s="75"/>
    </row>
    <row r="2573" spans="4:43" x14ac:dyDescent="0.2">
      <c r="D2573" s="75"/>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c r="AN2573" s="75"/>
      <c r="AO2573" s="75"/>
      <c r="AP2573" s="75"/>
      <c r="AQ2573" s="75"/>
    </row>
    <row r="2574" spans="4:43" x14ac:dyDescent="0.2">
      <c r="D2574" s="75"/>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c r="AN2574" s="75"/>
      <c r="AO2574" s="75"/>
      <c r="AP2574" s="75"/>
      <c r="AQ2574" s="75"/>
    </row>
    <row r="2575" spans="4:43" x14ac:dyDescent="0.2">
      <c r="D2575" s="75"/>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c r="AN2575" s="75"/>
      <c r="AO2575" s="75"/>
      <c r="AP2575" s="75"/>
      <c r="AQ2575" s="75"/>
    </row>
    <row r="2576" spans="4:43" x14ac:dyDescent="0.2">
      <c r="D2576" s="75"/>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c r="AN2576" s="75"/>
      <c r="AO2576" s="75"/>
      <c r="AP2576" s="75"/>
      <c r="AQ2576" s="75"/>
    </row>
    <row r="2577" spans="4:43" x14ac:dyDescent="0.2">
      <c r="D2577" s="75"/>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c r="AN2577" s="75"/>
      <c r="AO2577" s="75"/>
      <c r="AP2577" s="75"/>
      <c r="AQ2577" s="75"/>
    </row>
    <row r="2578" spans="4:43" x14ac:dyDescent="0.2">
      <c r="D2578" s="75"/>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c r="AN2578" s="75"/>
      <c r="AO2578" s="75"/>
      <c r="AP2578" s="75"/>
      <c r="AQ2578" s="75"/>
    </row>
    <row r="2579" spans="4:43" x14ac:dyDescent="0.2">
      <c r="D2579" s="75"/>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c r="AN2579" s="75"/>
      <c r="AO2579" s="75"/>
      <c r="AP2579" s="75"/>
      <c r="AQ2579" s="75"/>
    </row>
    <row r="2580" spans="4:43" x14ac:dyDescent="0.2">
      <c r="D2580" s="75"/>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c r="AN2580" s="75"/>
      <c r="AO2580" s="75"/>
      <c r="AP2580" s="75"/>
      <c r="AQ2580" s="75"/>
    </row>
    <row r="2581" spans="4:43" x14ac:dyDescent="0.2">
      <c r="D2581" s="75"/>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c r="AN2581" s="75"/>
      <c r="AO2581" s="75"/>
      <c r="AP2581" s="75"/>
      <c r="AQ2581" s="75"/>
    </row>
    <row r="2582" spans="4:43" x14ac:dyDescent="0.2">
      <c r="D2582" s="75"/>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c r="AN2582" s="75"/>
      <c r="AO2582" s="75"/>
      <c r="AP2582" s="75"/>
      <c r="AQ2582" s="75"/>
    </row>
    <row r="2583" spans="4:43" x14ac:dyDescent="0.2">
      <c r="D2583" s="75"/>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c r="AN2583" s="75"/>
      <c r="AO2583" s="75"/>
      <c r="AP2583" s="75"/>
      <c r="AQ2583" s="75"/>
    </row>
    <row r="2584" spans="4:43" x14ac:dyDescent="0.2">
      <c r="D2584" s="75"/>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c r="AN2584" s="75"/>
      <c r="AO2584" s="75"/>
      <c r="AP2584" s="75"/>
      <c r="AQ2584" s="75"/>
    </row>
    <row r="2585" spans="4:43" x14ac:dyDescent="0.2">
      <c r="D2585" s="75"/>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c r="AN2585" s="75"/>
      <c r="AO2585" s="75"/>
      <c r="AP2585" s="75"/>
      <c r="AQ2585" s="75"/>
    </row>
    <row r="2586" spans="4:43" x14ac:dyDescent="0.2">
      <c r="D2586" s="75"/>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c r="AN2586" s="75"/>
      <c r="AO2586" s="75"/>
      <c r="AP2586" s="75"/>
      <c r="AQ2586" s="75"/>
    </row>
    <row r="2587" spans="4:43" x14ac:dyDescent="0.2">
      <c r="D2587" s="75"/>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c r="AN2587" s="75"/>
      <c r="AO2587" s="75"/>
      <c r="AP2587" s="75"/>
      <c r="AQ2587" s="75"/>
    </row>
    <row r="2588" spans="4:43" x14ac:dyDescent="0.2">
      <c r="D2588" s="75"/>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c r="AN2588" s="75"/>
      <c r="AO2588" s="75"/>
      <c r="AP2588" s="75"/>
      <c r="AQ2588" s="75"/>
    </row>
    <row r="2589" spans="4:43" x14ac:dyDescent="0.2">
      <c r="D2589" s="75"/>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c r="AN2589" s="75"/>
      <c r="AO2589" s="75"/>
      <c r="AP2589" s="75"/>
      <c r="AQ2589" s="75"/>
    </row>
    <row r="2590" spans="4:43" x14ac:dyDescent="0.2">
      <c r="D2590" s="75"/>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c r="AN2590" s="75"/>
      <c r="AO2590" s="75"/>
      <c r="AP2590" s="75"/>
      <c r="AQ2590" s="75"/>
    </row>
    <row r="2591" spans="4:43" x14ac:dyDescent="0.2">
      <c r="D2591" s="75"/>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c r="AN2591" s="75"/>
      <c r="AO2591" s="75"/>
      <c r="AP2591" s="75"/>
      <c r="AQ2591" s="75"/>
    </row>
    <row r="2592" spans="4:43" x14ac:dyDescent="0.2">
      <c r="D2592" s="75"/>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c r="AN2592" s="75"/>
      <c r="AO2592" s="75"/>
      <c r="AP2592" s="75"/>
      <c r="AQ2592" s="75"/>
    </row>
    <row r="2593" spans="4:43" x14ac:dyDescent="0.2">
      <c r="D2593" s="75"/>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c r="AN2593" s="75"/>
      <c r="AO2593" s="75"/>
      <c r="AP2593" s="75"/>
      <c r="AQ2593" s="75"/>
    </row>
    <row r="2594" spans="4:43" x14ac:dyDescent="0.2">
      <c r="D2594" s="75"/>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c r="AN2594" s="75"/>
      <c r="AO2594" s="75"/>
      <c r="AP2594" s="75"/>
      <c r="AQ2594" s="75"/>
    </row>
    <row r="2595" spans="4:43" x14ac:dyDescent="0.2">
      <c r="D2595" s="75"/>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c r="AN2595" s="75"/>
      <c r="AO2595" s="75"/>
      <c r="AP2595" s="75"/>
      <c r="AQ2595" s="75"/>
    </row>
    <row r="2596" spans="4:43" x14ac:dyDescent="0.2">
      <c r="D2596" s="75"/>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c r="AN2596" s="75"/>
      <c r="AO2596" s="75"/>
      <c r="AP2596" s="75"/>
      <c r="AQ2596" s="75"/>
    </row>
    <row r="2597" spans="4:43" x14ac:dyDescent="0.2">
      <c r="D2597" s="75"/>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c r="AN2597" s="75"/>
      <c r="AO2597" s="75"/>
      <c r="AP2597" s="75"/>
      <c r="AQ2597" s="75"/>
    </row>
    <row r="2598" spans="4:43" x14ac:dyDescent="0.2">
      <c r="D2598" s="75"/>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c r="AN2598" s="75"/>
      <c r="AO2598" s="75"/>
      <c r="AP2598" s="75"/>
      <c r="AQ2598" s="75"/>
    </row>
    <row r="2599" spans="4:43" x14ac:dyDescent="0.2">
      <c r="D2599" s="75"/>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c r="AN2599" s="75"/>
      <c r="AO2599" s="75"/>
      <c r="AP2599" s="75"/>
      <c r="AQ2599" s="75"/>
    </row>
    <row r="2600" spans="4:43" x14ac:dyDescent="0.2">
      <c r="D2600" s="75"/>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c r="AN2600" s="75"/>
      <c r="AO2600" s="75"/>
      <c r="AP2600" s="75"/>
      <c r="AQ2600" s="75"/>
    </row>
    <row r="2601" spans="4:43" x14ac:dyDescent="0.2">
      <c r="D2601" s="75"/>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c r="AN2601" s="75"/>
      <c r="AO2601" s="75"/>
      <c r="AP2601" s="75"/>
      <c r="AQ2601" s="75"/>
    </row>
    <row r="2602" spans="4:43" x14ac:dyDescent="0.2">
      <c r="D2602" s="75"/>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c r="AN2602" s="75"/>
      <c r="AO2602" s="75"/>
      <c r="AP2602" s="75"/>
      <c r="AQ2602" s="75"/>
    </row>
    <row r="2603" spans="4:43" x14ac:dyDescent="0.2">
      <c r="D2603" s="75"/>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c r="AN2603" s="75"/>
      <c r="AO2603" s="75"/>
      <c r="AP2603" s="75"/>
      <c r="AQ2603" s="75"/>
    </row>
    <row r="2604" spans="4:43" x14ac:dyDescent="0.2">
      <c r="D2604" s="75"/>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c r="AN2604" s="75"/>
      <c r="AO2604" s="75"/>
      <c r="AP2604" s="75"/>
      <c r="AQ2604" s="75"/>
    </row>
    <row r="2605" spans="4:43" x14ac:dyDescent="0.2">
      <c r="D2605" s="75"/>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c r="AN2605" s="75"/>
      <c r="AO2605" s="75"/>
      <c r="AP2605" s="75"/>
      <c r="AQ2605" s="75"/>
    </row>
    <row r="2606" spans="4:43" x14ac:dyDescent="0.2">
      <c r="D2606" s="75"/>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c r="AN2606" s="75"/>
      <c r="AO2606" s="75"/>
      <c r="AP2606" s="75"/>
      <c r="AQ2606" s="75"/>
    </row>
    <row r="2607" spans="4:43" x14ac:dyDescent="0.2">
      <c r="D2607" s="75"/>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c r="AN2607" s="75"/>
      <c r="AO2607" s="75"/>
      <c r="AP2607" s="75"/>
      <c r="AQ2607" s="75"/>
    </row>
    <row r="2608" spans="4:43" x14ac:dyDescent="0.2">
      <c r="D2608" s="75"/>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c r="AN2608" s="75"/>
      <c r="AO2608" s="75"/>
      <c r="AP2608" s="75"/>
      <c r="AQ2608" s="75"/>
    </row>
    <row r="2609" spans="4:43" x14ac:dyDescent="0.2">
      <c r="D2609" s="75"/>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c r="AN2609" s="75"/>
      <c r="AO2609" s="75"/>
      <c r="AP2609" s="75"/>
      <c r="AQ2609" s="75"/>
    </row>
    <row r="2610" spans="4:43" x14ac:dyDescent="0.2">
      <c r="D2610" s="75"/>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c r="AN2610" s="75"/>
      <c r="AO2610" s="75"/>
      <c r="AP2610" s="75"/>
      <c r="AQ2610" s="75"/>
    </row>
    <row r="2611" spans="4:43" x14ac:dyDescent="0.2">
      <c r="D2611" s="75"/>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c r="AN2611" s="75"/>
      <c r="AO2611" s="75"/>
      <c r="AP2611" s="75"/>
      <c r="AQ2611" s="75"/>
    </row>
    <row r="2612" spans="4:43" x14ac:dyDescent="0.2">
      <c r="D2612" s="75"/>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c r="AN2612" s="75"/>
      <c r="AO2612" s="75"/>
      <c r="AP2612" s="75"/>
      <c r="AQ2612" s="75"/>
    </row>
    <row r="2613" spans="4:43" x14ac:dyDescent="0.2">
      <c r="D2613" s="75"/>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c r="AN2613" s="75"/>
      <c r="AO2613" s="75"/>
      <c r="AP2613" s="75"/>
      <c r="AQ2613" s="75"/>
    </row>
    <row r="2614" spans="4:43" x14ac:dyDescent="0.2">
      <c r="D2614" s="75"/>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c r="AN2614" s="75"/>
      <c r="AO2614" s="75"/>
      <c r="AP2614" s="75"/>
      <c r="AQ2614" s="75"/>
    </row>
    <row r="2615" spans="4:43" x14ac:dyDescent="0.2">
      <c r="D2615" s="75"/>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c r="AN2615" s="75"/>
      <c r="AO2615" s="75"/>
      <c r="AP2615" s="75"/>
      <c r="AQ2615" s="75"/>
    </row>
    <row r="2616" spans="4:43" x14ac:dyDescent="0.2">
      <c r="D2616" s="75"/>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c r="AN2616" s="75"/>
      <c r="AO2616" s="75"/>
      <c r="AP2616" s="75"/>
      <c r="AQ2616" s="75"/>
    </row>
    <row r="2617" spans="4:43" x14ac:dyDescent="0.2">
      <c r="D2617" s="75"/>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c r="AN2617" s="75"/>
      <c r="AO2617" s="75"/>
      <c r="AP2617" s="75"/>
      <c r="AQ2617" s="75"/>
    </row>
    <row r="2618" spans="4:43" x14ac:dyDescent="0.2">
      <c r="D2618" s="75"/>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c r="AN2618" s="75"/>
      <c r="AO2618" s="75"/>
      <c r="AP2618" s="75"/>
      <c r="AQ2618" s="75"/>
    </row>
    <row r="2619" spans="4:43" x14ac:dyDescent="0.2">
      <c r="D2619" s="75"/>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c r="AN2619" s="75"/>
      <c r="AO2619" s="75"/>
      <c r="AP2619" s="75"/>
      <c r="AQ2619" s="75"/>
    </row>
    <row r="2620" spans="4:43" x14ac:dyDescent="0.2">
      <c r="D2620" s="75"/>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c r="AN2620" s="75"/>
      <c r="AO2620" s="75"/>
      <c r="AP2620" s="75"/>
      <c r="AQ2620" s="75"/>
    </row>
    <row r="2621" spans="4:43" x14ac:dyDescent="0.2">
      <c r="D2621" s="75"/>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c r="AN2621" s="75"/>
      <c r="AO2621" s="75"/>
      <c r="AP2621" s="75"/>
      <c r="AQ2621" s="75"/>
    </row>
    <row r="2622" spans="4:43" x14ac:dyDescent="0.2">
      <c r="D2622" s="75"/>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c r="AN2622" s="75"/>
      <c r="AO2622" s="75"/>
      <c r="AP2622" s="75"/>
      <c r="AQ2622" s="75"/>
    </row>
    <row r="2623" spans="4:43" x14ac:dyDescent="0.2">
      <c r="D2623" s="75"/>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c r="AN2623" s="75"/>
      <c r="AO2623" s="75"/>
      <c r="AP2623" s="75"/>
      <c r="AQ2623" s="75"/>
    </row>
    <row r="2624" spans="4:43" x14ac:dyDescent="0.2">
      <c r="D2624" s="75"/>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c r="AN2624" s="75"/>
      <c r="AO2624" s="75"/>
      <c r="AP2624" s="75"/>
      <c r="AQ2624" s="75"/>
    </row>
    <row r="2625" spans="4:43" x14ac:dyDescent="0.2">
      <c r="D2625" s="75"/>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c r="AN2625" s="75"/>
      <c r="AO2625" s="75"/>
      <c r="AP2625" s="75"/>
      <c r="AQ2625" s="75"/>
    </row>
    <row r="2626" spans="4:43" x14ac:dyDescent="0.2">
      <c r="D2626" s="75"/>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c r="AN2626" s="75"/>
      <c r="AO2626" s="75"/>
      <c r="AP2626" s="75"/>
      <c r="AQ2626" s="75"/>
    </row>
    <row r="2627" spans="4:43" x14ac:dyDescent="0.2">
      <c r="D2627" s="75"/>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c r="AN2627" s="75"/>
      <c r="AO2627" s="75"/>
      <c r="AP2627" s="75"/>
      <c r="AQ2627" s="75"/>
    </row>
    <row r="2628" spans="4:43" x14ac:dyDescent="0.2">
      <c r="D2628" s="75"/>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c r="AN2628" s="75"/>
      <c r="AO2628" s="75"/>
      <c r="AP2628" s="75"/>
      <c r="AQ2628" s="75"/>
    </row>
    <row r="2629" spans="4:43" x14ac:dyDescent="0.2">
      <c r="D2629" s="75"/>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c r="AN2629" s="75"/>
      <c r="AO2629" s="75"/>
      <c r="AP2629" s="75"/>
      <c r="AQ2629" s="75"/>
    </row>
    <row r="2630" spans="4:43" x14ac:dyDescent="0.2">
      <c r="D2630" s="75"/>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c r="AN2630" s="75"/>
      <c r="AO2630" s="75"/>
      <c r="AP2630" s="75"/>
      <c r="AQ2630" s="75"/>
    </row>
    <row r="2631" spans="4:43" x14ac:dyDescent="0.2">
      <c r="D2631" s="75"/>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c r="AN2631" s="75"/>
      <c r="AO2631" s="75"/>
      <c r="AP2631" s="75"/>
      <c r="AQ2631" s="75"/>
    </row>
    <row r="2632" spans="4:43" x14ac:dyDescent="0.2">
      <c r="D2632" s="75"/>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c r="AN2632" s="75"/>
      <c r="AO2632" s="75"/>
      <c r="AP2632" s="75"/>
      <c r="AQ2632" s="75"/>
    </row>
    <row r="2633" spans="4:43" x14ac:dyDescent="0.2">
      <c r="D2633" s="75"/>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c r="AN2633" s="75"/>
      <c r="AO2633" s="75"/>
      <c r="AP2633" s="75"/>
      <c r="AQ2633" s="75"/>
    </row>
    <row r="2634" spans="4:43" x14ac:dyDescent="0.2">
      <c r="D2634" s="75"/>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c r="AN2634" s="75"/>
      <c r="AO2634" s="75"/>
      <c r="AP2634" s="75"/>
      <c r="AQ2634" s="75"/>
    </row>
    <row r="2635" spans="4:43" x14ac:dyDescent="0.2">
      <c r="D2635" s="75"/>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c r="AN2635" s="75"/>
      <c r="AO2635" s="75"/>
      <c r="AP2635" s="75"/>
      <c r="AQ2635" s="75"/>
    </row>
    <row r="2636" spans="4:43" x14ac:dyDescent="0.2">
      <c r="D2636" s="75"/>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c r="AN2636" s="75"/>
      <c r="AO2636" s="75"/>
      <c r="AP2636" s="75"/>
      <c r="AQ2636" s="75"/>
    </row>
    <row r="2637" spans="4:43" x14ac:dyDescent="0.2">
      <c r="D2637" s="75"/>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c r="AN2637" s="75"/>
      <c r="AO2637" s="75"/>
      <c r="AP2637" s="75"/>
      <c r="AQ2637" s="75"/>
    </row>
    <row r="2638" spans="4:43" x14ac:dyDescent="0.2">
      <c r="D2638" s="75"/>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c r="AN2638" s="75"/>
      <c r="AO2638" s="75"/>
      <c r="AP2638" s="75"/>
      <c r="AQ2638" s="75"/>
    </row>
    <row r="2639" spans="4:43" x14ac:dyDescent="0.2">
      <c r="D2639" s="75"/>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c r="AN2639" s="75"/>
      <c r="AO2639" s="75"/>
      <c r="AP2639" s="75"/>
      <c r="AQ2639" s="75"/>
    </row>
    <row r="2640" spans="4:43" x14ac:dyDescent="0.2">
      <c r="D2640" s="75"/>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c r="AN2640" s="75"/>
      <c r="AO2640" s="75"/>
      <c r="AP2640" s="75"/>
      <c r="AQ2640" s="75"/>
    </row>
    <row r="2641" spans="4:43" x14ac:dyDescent="0.2">
      <c r="D2641" s="75"/>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c r="AN2641" s="75"/>
      <c r="AO2641" s="75"/>
      <c r="AP2641" s="75"/>
      <c r="AQ2641" s="75"/>
    </row>
    <row r="2642" spans="4:43" x14ac:dyDescent="0.2">
      <c r="D2642" s="75"/>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c r="AN2642" s="75"/>
      <c r="AO2642" s="75"/>
      <c r="AP2642" s="75"/>
      <c r="AQ2642" s="75"/>
    </row>
    <row r="2643" spans="4:43" x14ac:dyDescent="0.2">
      <c r="D2643" s="75"/>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c r="AN2643" s="75"/>
      <c r="AO2643" s="75"/>
      <c r="AP2643" s="75"/>
      <c r="AQ2643" s="75"/>
    </row>
    <row r="2644" spans="4:43" x14ac:dyDescent="0.2">
      <c r="D2644" s="75"/>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c r="AN2644" s="75"/>
      <c r="AO2644" s="75"/>
      <c r="AP2644" s="75"/>
      <c r="AQ2644" s="75"/>
    </row>
    <row r="2645" spans="4:43" x14ac:dyDescent="0.2">
      <c r="D2645" s="75"/>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c r="AN2645" s="75"/>
      <c r="AO2645" s="75"/>
      <c r="AP2645" s="75"/>
      <c r="AQ2645" s="75"/>
    </row>
    <row r="2646" spans="4:43" x14ac:dyDescent="0.2">
      <c r="D2646" s="75"/>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c r="AN2646" s="75"/>
      <c r="AO2646" s="75"/>
      <c r="AP2646" s="75"/>
      <c r="AQ2646" s="75"/>
    </row>
    <row r="2647" spans="4:43" x14ac:dyDescent="0.2">
      <c r="D2647" s="75"/>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c r="AN2647" s="75"/>
      <c r="AO2647" s="75"/>
      <c r="AP2647" s="75"/>
      <c r="AQ2647" s="75"/>
    </row>
    <row r="2648" spans="4:43" x14ac:dyDescent="0.2">
      <c r="D2648" s="75"/>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c r="AN2648" s="75"/>
      <c r="AO2648" s="75"/>
      <c r="AP2648" s="75"/>
      <c r="AQ2648" s="75"/>
    </row>
    <row r="2649" spans="4:43" x14ac:dyDescent="0.2">
      <c r="D2649" s="75"/>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c r="AN2649" s="75"/>
      <c r="AO2649" s="75"/>
      <c r="AP2649" s="75"/>
      <c r="AQ2649" s="75"/>
    </row>
    <row r="2650" spans="4:43" x14ac:dyDescent="0.2">
      <c r="D2650" s="75"/>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c r="AN2650" s="75"/>
      <c r="AO2650" s="75"/>
      <c r="AP2650" s="75"/>
      <c r="AQ2650" s="75"/>
    </row>
    <row r="2651" spans="4:43" x14ac:dyDescent="0.2">
      <c r="D2651" s="75"/>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c r="AN2651" s="75"/>
      <c r="AO2651" s="75"/>
      <c r="AP2651" s="75"/>
      <c r="AQ2651" s="75"/>
    </row>
    <row r="2652" spans="4:43" x14ac:dyDescent="0.2">
      <c r="D2652" s="75"/>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c r="AN2652" s="75"/>
      <c r="AO2652" s="75"/>
      <c r="AP2652" s="75"/>
      <c r="AQ2652" s="75"/>
    </row>
    <row r="2653" spans="4:43" x14ac:dyDescent="0.2">
      <c r="D2653" s="75"/>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c r="AN2653" s="75"/>
      <c r="AO2653" s="75"/>
      <c r="AP2653" s="75"/>
      <c r="AQ2653" s="75"/>
    </row>
    <row r="2654" spans="4:43" x14ac:dyDescent="0.2">
      <c r="D2654" s="75"/>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c r="AN2654" s="75"/>
      <c r="AO2654" s="75"/>
      <c r="AP2654" s="75"/>
      <c r="AQ2654" s="75"/>
    </row>
    <row r="2655" spans="4:43" x14ac:dyDescent="0.2">
      <c r="D2655" s="75"/>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c r="AN2655" s="75"/>
      <c r="AO2655" s="75"/>
      <c r="AP2655" s="75"/>
      <c r="AQ2655" s="75"/>
    </row>
    <row r="2656" spans="4:43" x14ac:dyDescent="0.2">
      <c r="D2656" s="75"/>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c r="AN2656" s="75"/>
      <c r="AO2656" s="75"/>
      <c r="AP2656" s="75"/>
      <c r="AQ2656" s="75"/>
    </row>
    <row r="2657" spans="4:43" x14ac:dyDescent="0.2">
      <c r="D2657" s="75"/>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c r="AN2657" s="75"/>
      <c r="AO2657" s="75"/>
      <c r="AP2657" s="75"/>
      <c r="AQ2657" s="75"/>
    </row>
    <row r="2658" spans="4:43" x14ac:dyDescent="0.2">
      <c r="D2658" s="75"/>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c r="AN2658" s="75"/>
      <c r="AO2658" s="75"/>
      <c r="AP2658" s="75"/>
      <c r="AQ2658" s="75"/>
    </row>
    <row r="2659" spans="4:43" x14ac:dyDescent="0.2">
      <c r="D2659" s="75"/>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c r="AN2659" s="75"/>
      <c r="AO2659" s="75"/>
      <c r="AP2659" s="75"/>
      <c r="AQ2659" s="75"/>
    </row>
    <row r="2660" spans="4:43" x14ac:dyDescent="0.2">
      <c r="D2660" s="75"/>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c r="AN2660" s="75"/>
      <c r="AO2660" s="75"/>
      <c r="AP2660" s="75"/>
      <c r="AQ2660" s="75"/>
    </row>
    <row r="2661" spans="4:43" x14ac:dyDescent="0.2">
      <c r="D2661" s="75"/>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c r="AN2661" s="75"/>
      <c r="AO2661" s="75"/>
      <c r="AP2661" s="75"/>
      <c r="AQ2661" s="75"/>
    </row>
    <row r="2662" spans="4:43" x14ac:dyDescent="0.2">
      <c r="D2662" s="75"/>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c r="AN2662" s="75"/>
      <c r="AO2662" s="75"/>
      <c r="AP2662" s="75"/>
      <c r="AQ2662" s="75"/>
    </row>
    <row r="2663" spans="4:43" x14ac:dyDescent="0.2">
      <c r="D2663" s="75"/>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c r="AN2663" s="75"/>
      <c r="AO2663" s="75"/>
      <c r="AP2663" s="75"/>
      <c r="AQ2663" s="75"/>
    </row>
    <row r="2664" spans="4:43" x14ac:dyDescent="0.2">
      <c r="D2664" s="75"/>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c r="AN2664" s="75"/>
      <c r="AO2664" s="75"/>
      <c r="AP2664" s="75"/>
      <c r="AQ2664" s="75"/>
    </row>
    <row r="2665" spans="4:43" x14ac:dyDescent="0.2">
      <c r="D2665" s="75"/>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c r="AN2665" s="75"/>
      <c r="AO2665" s="75"/>
      <c r="AP2665" s="75"/>
      <c r="AQ2665" s="75"/>
    </row>
    <row r="2666" spans="4:43" x14ac:dyDescent="0.2">
      <c r="D2666" s="75"/>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c r="AN2666" s="75"/>
      <c r="AO2666" s="75"/>
      <c r="AP2666" s="75"/>
      <c r="AQ2666" s="75"/>
    </row>
    <row r="2667" spans="4:43" x14ac:dyDescent="0.2">
      <c r="D2667" s="75"/>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c r="AN2667" s="75"/>
      <c r="AO2667" s="75"/>
      <c r="AP2667" s="75"/>
      <c r="AQ2667" s="75"/>
    </row>
    <row r="2668" spans="4:43" x14ac:dyDescent="0.2">
      <c r="D2668" s="75"/>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c r="AN2668" s="75"/>
      <c r="AO2668" s="75"/>
      <c r="AP2668" s="75"/>
      <c r="AQ2668" s="75"/>
    </row>
    <row r="2669" spans="4:43" x14ac:dyDescent="0.2">
      <c r="D2669" s="75"/>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c r="AN2669" s="75"/>
      <c r="AO2669" s="75"/>
      <c r="AP2669" s="75"/>
      <c r="AQ2669" s="75"/>
    </row>
    <row r="2670" spans="4:43" x14ac:dyDescent="0.2">
      <c r="D2670" s="75"/>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c r="AN2670" s="75"/>
      <c r="AO2670" s="75"/>
      <c r="AP2670" s="75"/>
      <c r="AQ2670" s="75"/>
    </row>
    <row r="2671" spans="4:43" x14ac:dyDescent="0.2">
      <c r="D2671" s="75"/>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c r="AN2671" s="75"/>
      <c r="AO2671" s="75"/>
      <c r="AP2671" s="75"/>
      <c r="AQ2671" s="75"/>
    </row>
    <row r="2672" spans="4:43" x14ac:dyDescent="0.2">
      <c r="D2672" s="75"/>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c r="AN2672" s="75"/>
      <c r="AO2672" s="75"/>
      <c r="AP2672" s="75"/>
      <c r="AQ2672" s="75"/>
    </row>
    <row r="2673" spans="4:43" x14ac:dyDescent="0.2">
      <c r="D2673" s="75"/>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c r="AN2673" s="75"/>
      <c r="AO2673" s="75"/>
      <c r="AP2673" s="75"/>
      <c r="AQ2673" s="75"/>
    </row>
    <row r="2674" spans="4:43" x14ac:dyDescent="0.2">
      <c r="D2674" s="75"/>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c r="AN2674" s="75"/>
      <c r="AO2674" s="75"/>
      <c r="AP2674" s="75"/>
      <c r="AQ2674" s="75"/>
    </row>
    <row r="2675" spans="4:43" x14ac:dyDescent="0.2">
      <c r="D2675" s="75"/>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c r="AN2675" s="75"/>
      <c r="AO2675" s="75"/>
      <c r="AP2675" s="75"/>
      <c r="AQ2675" s="75"/>
    </row>
    <row r="2676" spans="4:43" x14ac:dyDescent="0.2">
      <c r="D2676" s="75"/>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c r="AN2676" s="75"/>
      <c r="AO2676" s="75"/>
      <c r="AP2676" s="75"/>
      <c r="AQ2676" s="75"/>
    </row>
    <row r="2677" spans="4:43" x14ac:dyDescent="0.2">
      <c r="D2677" s="75"/>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c r="AN2677" s="75"/>
      <c r="AO2677" s="75"/>
      <c r="AP2677" s="75"/>
      <c r="AQ2677" s="75"/>
    </row>
    <row r="2678" spans="4:43" x14ac:dyDescent="0.2">
      <c r="D2678" s="75"/>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c r="AN2678" s="75"/>
      <c r="AO2678" s="75"/>
      <c r="AP2678" s="75"/>
      <c r="AQ2678" s="75"/>
    </row>
    <row r="2679" spans="4:43" x14ac:dyDescent="0.2">
      <c r="D2679" s="75"/>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c r="AN2679" s="75"/>
      <c r="AO2679" s="75"/>
      <c r="AP2679" s="75"/>
      <c r="AQ2679" s="75"/>
    </row>
    <row r="2680" spans="4:43" x14ac:dyDescent="0.2">
      <c r="D2680" s="75"/>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c r="AN2680" s="75"/>
      <c r="AO2680" s="75"/>
      <c r="AP2680" s="75"/>
      <c r="AQ2680" s="75"/>
    </row>
    <row r="2681" spans="4:43" x14ac:dyDescent="0.2">
      <c r="D2681" s="75"/>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c r="AN2681" s="75"/>
      <c r="AO2681" s="75"/>
      <c r="AP2681" s="75"/>
      <c r="AQ2681" s="75"/>
    </row>
    <row r="2682" spans="4:43" x14ac:dyDescent="0.2">
      <c r="D2682" s="75"/>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c r="AN2682" s="75"/>
      <c r="AO2682" s="75"/>
      <c r="AP2682" s="75"/>
      <c r="AQ2682" s="75"/>
    </row>
    <row r="2683" spans="4:43" x14ac:dyDescent="0.2">
      <c r="D2683" s="75"/>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c r="AN2683" s="75"/>
      <c r="AO2683" s="75"/>
      <c r="AP2683" s="75"/>
      <c r="AQ2683" s="75"/>
    </row>
    <row r="2684" spans="4:43" x14ac:dyDescent="0.2">
      <c r="D2684" s="75"/>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c r="AN2684" s="75"/>
      <c r="AO2684" s="75"/>
      <c r="AP2684" s="75"/>
      <c r="AQ2684" s="75"/>
    </row>
    <row r="2685" spans="4:43" x14ac:dyDescent="0.2">
      <c r="D2685" s="75"/>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c r="AN2685" s="75"/>
      <c r="AO2685" s="75"/>
      <c r="AP2685" s="75"/>
      <c r="AQ2685" s="75"/>
    </row>
    <row r="2686" spans="4:43" x14ac:dyDescent="0.2">
      <c r="D2686" s="75"/>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c r="AN2686" s="75"/>
      <c r="AO2686" s="75"/>
      <c r="AP2686" s="75"/>
      <c r="AQ2686" s="75"/>
    </row>
    <row r="2687" spans="4:43" x14ac:dyDescent="0.2">
      <c r="D2687" s="75"/>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c r="AN2687" s="75"/>
      <c r="AO2687" s="75"/>
      <c r="AP2687" s="75"/>
      <c r="AQ2687" s="75"/>
    </row>
    <row r="2688" spans="4:43" x14ac:dyDescent="0.2">
      <c r="D2688" s="75"/>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c r="AN2688" s="75"/>
      <c r="AO2688" s="75"/>
      <c r="AP2688" s="75"/>
      <c r="AQ2688" s="75"/>
    </row>
    <row r="2689" spans="4:43" x14ac:dyDescent="0.2">
      <c r="D2689" s="75"/>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c r="AN2689" s="75"/>
      <c r="AO2689" s="75"/>
      <c r="AP2689" s="75"/>
      <c r="AQ2689" s="75"/>
    </row>
    <row r="2690" spans="4:43" x14ac:dyDescent="0.2">
      <c r="D2690" s="75"/>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c r="AN2690" s="75"/>
      <c r="AO2690" s="75"/>
      <c r="AP2690" s="75"/>
      <c r="AQ2690" s="75"/>
    </row>
    <row r="2691" spans="4:43" x14ac:dyDescent="0.2">
      <c r="D2691" s="75"/>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c r="AN2691" s="75"/>
      <c r="AO2691" s="75"/>
      <c r="AP2691" s="75"/>
      <c r="AQ2691" s="75"/>
    </row>
    <row r="2692" spans="4:43" x14ac:dyDescent="0.2">
      <c r="D2692" s="75"/>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c r="AN2692" s="75"/>
      <c r="AO2692" s="75"/>
      <c r="AP2692" s="75"/>
      <c r="AQ2692" s="75"/>
    </row>
    <row r="2693" spans="4:43" x14ac:dyDescent="0.2">
      <c r="D2693" s="75"/>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c r="AN2693" s="75"/>
      <c r="AO2693" s="75"/>
      <c r="AP2693" s="75"/>
      <c r="AQ2693" s="75"/>
    </row>
    <row r="2694" spans="4:43" x14ac:dyDescent="0.2">
      <c r="D2694" s="75"/>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c r="AN2694" s="75"/>
      <c r="AO2694" s="75"/>
      <c r="AP2694" s="75"/>
      <c r="AQ2694" s="75"/>
    </row>
    <row r="2695" spans="4:43" x14ac:dyDescent="0.2">
      <c r="D2695" s="75"/>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c r="AN2695" s="75"/>
      <c r="AO2695" s="75"/>
      <c r="AP2695" s="75"/>
      <c r="AQ2695" s="75"/>
    </row>
    <row r="2696" spans="4:43" x14ac:dyDescent="0.2">
      <c r="D2696" s="75"/>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c r="AN2696" s="75"/>
      <c r="AO2696" s="75"/>
      <c r="AP2696" s="75"/>
      <c r="AQ2696" s="75"/>
    </row>
    <row r="2697" spans="4:43" x14ac:dyDescent="0.2">
      <c r="D2697" s="75"/>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c r="AN2697" s="75"/>
      <c r="AO2697" s="75"/>
      <c r="AP2697" s="75"/>
      <c r="AQ2697" s="75"/>
    </row>
    <row r="2698" spans="4:43" x14ac:dyDescent="0.2">
      <c r="D2698" s="75"/>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c r="AN2698" s="75"/>
      <c r="AO2698" s="75"/>
      <c r="AP2698" s="75"/>
      <c r="AQ2698" s="75"/>
    </row>
    <row r="2699" spans="4:43" x14ac:dyDescent="0.2">
      <c r="D2699" s="75"/>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c r="AN2699" s="75"/>
      <c r="AO2699" s="75"/>
      <c r="AP2699" s="75"/>
      <c r="AQ2699" s="75"/>
    </row>
    <row r="2700" spans="4:43" x14ac:dyDescent="0.2">
      <c r="D2700" s="75"/>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c r="AN2700" s="75"/>
      <c r="AO2700" s="75"/>
      <c r="AP2700" s="75"/>
      <c r="AQ2700" s="75"/>
    </row>
    <row r="2701" spans="4:43" x14ac:dyDescent="0.2">
      <c r="D2701" s="75"/>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c r="AN2701" s="75"/>
      <c r="AO2701" s="75"/>
      <c r="AP2701" s="75"/>
      <c r="AQ2701" s="75"/>
    </row>
    <row r="2702" spans="4:43" x14ac:dyDescent="0.2">
      <c r="D2702" s="75"/>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c r="AN2702" s="75"/>
      <c r="AO2702" s="75"/>
      <c r="AP2702" s="75"/>
      <c r="AQ2702" s="75"/>
    </row>
    <row r="2703" spans="4:43" x14ac:dyDescent="0.2">
      <c r="D2703" s="75"/>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c r="AN2703" s="75"/>
      <c r="AO2703" s="75"/>
      <c r="AP2703" s="75"/>
      <c r="AQ2703" s="75"/>
    </row>
    <row r="2704" spans="4:43" x14ac:dyDescent="0.2">
      <c r="D2704" s="75"/>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c r="AN2704" s="75"/>
      <c r="AO2704" s="75"/>
      <c r="AP2704" s="75"/>
      <c r="AQ2704" s="75"/>
    </row>
    <row r="2705" spans="4:43" x14ac:dyDescent="0.2">
      <c r="D2705" s="75"/>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c r="AN2705" s="75"/>
      <c r="AO2705" s="75"/>
      <c r="AP2705" s="75"/>
      <c r="AQ2705" s="75"/>
    </row>
    <row r="2706" spans="4:43" x14ac:dyDescent="0.2">
      <c r="D2706" s="75"/>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c r="AN2706" s="75"/>
      <c r="AO2706" s="75"/>
      <c r="AP2706" s="75"/>
      <c r="AQ2706" s="75"/>
    </row>
    <row r="2707" spans="4:43" x14ac:dyDescent="0.2">
      <c r="D2707" s="75"/>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c r="AN2707" s="75"/>
      <c r="AO2707" s="75"/>
      <c r="AP2707" s="75"/>
      <c r="AQ2707" s="75"/>
    </row>
    <row r="2708" spans="4:43" x14ac:dyDescent="0.2">
      <c r="D2708" s="75"/>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c r="AN2708" s="75"/>
      <c r="AO2708" s="75"/>
      <c r="AP2708" s="75"/>
      <c r="AQ2708" s="75"/>
    </row>
    <row r="2709" spans="4:43" x14ac:dyDescent="0.2">
      <c r="D2709" s="75"/>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c r="AN2709" s="75"/>
      <c r="AO2709" s="75"/>
      <c r="AP2709" s="75"/>
      <c r="AQ2709" s="75"/>
    </row>
    <row r="2710" spans="4:43" x14ac:dyDescent="0.2">
      <c r="D2710" s="75"/>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c r="AN2710" s="75"/>
      <c r="AO2710" s="75"/>
      <c r="AP2710" s="75"/>
      <c r="AQ2710" s="75"/>
    </row>
    <row r="2711" spans="4:43" x14ac:dyDescent="0.2">
      <c r="D2711" s="75"/>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c r="AN2711" s="75"/>
      <c r="AO2711" s="75"/>
      <c r="AP2711" s="75"/>
      <c r="AQ2711" s="75"/>
    </row>
    <row r="2712" spans="4:43" x14ac:dyDescent="0.2">
      <c r="D2712" s="75"/>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c r="AN2712" s="75"/>
      <c r="AO2712" s="75"/>
      <c r="AP2712" s="75"/>
      <c r="AQ2712" s="75"/>
    </row>
    <row r="2713" spans="4:43" x14ac:dyDescent="0.2">
      <c r="D2713" s="75"/>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c r="AN2713" s="75"/>
      <c r="AO2713" s="75"/>
      <c r="AP2713" s="75"/>
      <c r="AQ2713" s="75"/>
    </row>
    <row r="2714" spans="4:43" x14ac:dyDescent="0.2">
      <c r="D2714" s="75"/>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c r="AN2714" s="75"/>
      <c r="AO2714" s="75"/>
      <c r="AP2714" s="75"/>
      <c r="AQ2714" s="75"/>
    </row>
    <row r="2715" spans="4:43" x14ac:dyDescent="0.2">
      <c r="D2715" s="75"/>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c r="AN2715" s="75"/>
      <c r="AO2715" s="75"/>
      <c r="AP2715" s="75"/>
      <c r="AQ2715" s="75"/>
    </row>
    <row r="2716" spans="4:43" x14ac:dyDescent="0.2">
      <c r="D2716" s="75"/>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c r="AN2716" s="75"/>
      <c r="AO2716" s="75"/>
      <c r="AP2716" s="75"/>
      <c r="AQ2716" s="75"/>
    </row>
    <row r="2717" spans="4:43" x14ac:dyDescent="0.2">
      <c r="D2717" s="75"/>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c r="AN2717" s="75"/>
      <c r="AO2717" s="75"/>
      <c r="AP2717" s="75"/>
      <c r="AQ2717" s="75"/>
    </row>
    <row r="2718" spans="4:43" x14ac:dyDescent="0.2">
      <c r="D2718" s="75"/>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c r="AN2718" s="75"/>
      <c r="AO2718" s="75"/>
      <c r="AP2718" s="75"/>
      <c r="AQ2718" s="75"/>
    </row>
    <row r="2719" spans="4:43" x14ac:dyDescent="0.2">
      <c r="D2719" s="75"/>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c r="AN2719" s="75"/>
      <c r="AO2719" s="75"/>
      <c r="AP2719" s="75"/>
      <c r="AQ2719" s="75"/>
    </row>
    <row r="2720" spans="4:43" x14ac:dyDescent="0.2">
      <c r="D2720" s="75"/>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c r="AN2720" s="75"/>
      <c r="AO2720" s="75"/>
      <c r="AP2720" s="75"/>
      <c r="AQ2720" s="75"/>
    </row>
    <row r="2721" spans="4:43" x14ac:dyDescent="0.2">
      <c r="D2721" s="75"/>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c r="AN2721" s="75"/>
      <c r="AO2721" s="75"/>
      <c r="AP2721" s="75"/>
      <c r="AQ2721" s="75"/>
    </row>
    <row r="2722" spans="4:43" x14ac:dyDescent="0.2">
      <c r="D2722" s="75"/>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c r="AN2722" s="75"/>
      <c r="AO2722" s="75"/>
      <c r="AP2722" s="75"/>
      <c r="AQ2722" s="75"/>
    </row>
    <row r="2723" spans="4:43" x14ac:dyDescent="0.2">
      <c r="D2723" s="75"/>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c r="AN2723" s="75"/>
      <c r="AO2723" s="75"/>
      <c r="AP2723" s="75"/>
      <c r="AQ2723" s="75"/>
    </row>
    <row r="2724" spans="4:43" x14ac:dyDescent="0.2">
      <c r="D2724" s="75"/>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c r="AN2724" s="75"/>
      <c r="AO2724" s="75"/>
      <c r="AP2724" s="75"/>
      <c r="AQ2724" s="75"/>
    </row>
    <row r="2725" spans="4:43" x14ac:dyDescent="0.2">
      <c r="D2725" s="75"/>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c r="AN2725" s="75"/>
      <c r="AO2725" s="75"/>
      <c r="AP2725" s="75"/>
      <c r="AQ2725" s="75"/>
    </row>
    <row r="2726" spans="4:43" x14ac:dyDescent="0.2">
      <c r="D2726" s="75"/>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c r="AN2726" s="75"/>
      <c r="AO2726" s="75"/>
      <c r="AP2726" s="75"/>
      <c r="AQ2726" s="75"/>
    </row>
    <row r="2727" spans="4:43" x14ac:dyDescent="0.2">
      <c r="D2727" s="75"/>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c r="AN2727" s="75"/>
      <c r="AO2727" s="75"/>
      <c r="AP2727" s="75"/>
      <c r="AQ2727" s="75"/>
    </row>
    <row r="2728" spans="4:43" x14ac:dyDescent="0.2">
      <c r="D2728" s="75"/>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c r="AN2728" s="75"/>
      <c r="AO2728" s="75"/>
      <c r="AP2728" s="75"/>
      <c r="AQ2728" s="75"/>
    </row>
    <row r="2729" spans="4:43" x14ac:dyDescent="0.2">
      <c r="D2729" s="75"/>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c r="AN2729" s="75"/>
      <c r="AO2729" s="75"/>
      <c r="AP2729" s="75"/>
      <c r="AQ2729" s="75"/>
    </row>
    <row r="2730" spans="4:43" x14ac:dyDescent="0.2">
      <c r="D2730" s="75"/>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c r="AN2730" s="75"/>
      <c r="AO2730" s="75"/>
      <c r="AP2730" s="75"/>
      <c r="AQ2730" s="75"/>
    </row>
    <row r="2731" spans="4:43" x14ac:dyDescent="0.2">
      <c r="D2731" s="75"/>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c r="AN2731" s="75"/>
      <c r="AO2731" s="75"/>
      <c r="AP2731" s="75"/>
      <c r="AQ2731" s="75"/>
    </row>
    <row r="2732" spans="4:43" x14ac:dyDescent="0.2">
      <c r="D2732" s="75"/>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c r="AN2732" s="75"/>
      <c r="AO2732" s="75"/>
      <c r="AP2732" s="75"/>
      <c r="AQ2732" s="75"/>
    </row>
    <row r="2733" spans="4:43" x14ac:dyDescent="0.2">
      <c r="D2733" s="75"/>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c r="AN2733" s="75"/>
      <c r="AO2733" s="75"/>
      <c r="AP2733" s="75"/>
      <c r="AQ2733" s="75"/>
    </row>
    <row r="2734" spans="4:43" x14ac:dyDescent="0.2">
      <c r="D2734" s="75"/>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c r="AN2734" s="75"/>
      <c r="AO2734" s="75"/>
      <c r="AP2734" s="75"/>
      <c r="AQ2734" s="75"/>
    </row>
    <row r="2735" spans="4:43" x14ac:dyDescent="0.2">
      <c r="D2735" s="75"/>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c r="AN2735" s="75"/>
      <c r="AO2735" s="75"/>
      <c r="AP2735" s="75"/>
      <c r="AQ2735" s="75"/>
    </row>
    <row r="2736" spans="4:43" x14ac:dyDescent="0.2">
      <c r="D2736" s="75"/>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c r="AN2736" s="75"/>
      <c r="AO2736" s="75"/>
      <c r="AP2736" s="75"/>
      <c r="AQ2736" s="75"/>
    </row>
    <row r="2737" spans="4:43" x14ac:dyDescent="0.2">
      <c r="D2737" s="75"/>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c r="AN2737" s="75"/>
      <c r="AO2737" s="75"/>
      <c r="AP2737" s="75"/>
      <c r="AQ2737" s="75"/>
    </row>
    <row r="2738" spans="4:43" x14ac:dyDescent="0.2">
      <c r="D2738" s="75"/>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c r="AN2738" s="75"/>
      <c r="AO2738" s="75"/>
      <c r="AP2738" s="75"/>
      <c r="AQ2738" s="75"/>
    </row>
    <row r="2739" spans="4:43" x14ac:dyDescent="0.2">
      <c r="D2739" s="75"/>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c r="AN2739" s="75"/>
      <c r="AO2739" s="75"/>
      <c r="AP2739" s="75"/>
      <c r="AQ2739" s="75"/>
    </row>
    <row r="2740" spans="4:43" x14ac:dyDescent="0.2">
      <c r="D2740" s="75"/>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c r="AN2740" s="75"/>
      <c r="AO2740" s="75"/>
      <c r="AP2740" s="75"/>
      <c r="AQ2740" s="75"/>
    </row>
    <row r="2741" spans="4:43" x14ac:dyDescent="0.2">
      <c r="D2741" s="75"/>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c r="AN2741" s="75"/>
      <c r="AO2741" s="75"/>
      <c r="AP2741" s="75"/>
      <c r="AQ2741" s="75"/>
    </row>
    <row r="2742" spans="4:43" x14ac:dyDescent="0.2">
      <c r="D2742" s="75"/>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c r="AN2742" s="75"/>
      <c r="AO2742" s="75"/>
      <c r="AP2742" s="75"/>
      <c r="AQ2742" s="75"/>
    </row>
    <row r="2743" spans="4:43" x14ac:dyDescent="0.2">
      <c r="D2743" s="75"/>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c r="AN2743" s="75"/>
      <c r="AO2743" s="75"/>
      <c r="AP2743" s="75"/>
      <c r="AQ2743" s="75"/>
    </row>
    <row r="2744" spans="4:43" x14ac:dyDescent="0.2">
      <c r="D2744" s="75"/>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c r="AN2744" s="75"/>
      <c r="AO2744" s="75"/>
      <c r="AP2744" s="75"/>
      <c r="AQ2744" s="75"/>
    </row>
    <row r="2745" spans="4:43" x14ac:dyDescent="0.2">
      <c r="D2745" s="75"/>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c r="AN2745" s="75"/>
      <c r="AO2745" s="75"/>
      <c r="AP2745" s="75"/>
      <c r="AQ2745" s="75"/>
    </row>
    <row r="2746" spans="4:43" x14ac:dyDescent="0.2">
      <c r="D2746" s="75"/>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c r="AN2746" s="75"/>
      <c r="AO2746" s="75"/>
      <c r="AP2746" s="75"/>
      <c r="AQ2746" s="75"/>
    </row>
    <row r="2747" spans="4:43" x14ac:dyDescent="0.2">
      <c r="D2747" s="75"/>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c r="AN2747" s="75"/>
      <c r="AO2747" s="75"/>
      <c r="AP2747" s="75"/>
      <c r="AQ2747" s="75"/>
    </row>
    <row r="2748" spans="4:43" x14ac:dyDescent="0.2">
      <c r="D2748" s="75"/>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c r="AN2748" s="75"/>
      <c r="AO2748" s="75"/>
      <c r="AP2748" s="75"/>
      <c r="AQ2748" s="75"/>
    </row>
    <row r="2749" spans="4:43" x14ac:dyDescent="0.2">
      <c r="D2749" s="75"/>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c r="AN2749" s="75"/>
      <c r="AO2749" s="75"/>
      <c r="AP2749" s="75"/>
      <c r="AQ2749" s="75"/>
    </row>
    <row r="2750" spans="4:43" x14ac:dyDescent="0.2">
      <c r="D2750" s="75"/>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c r="AN2750" s="75"/>
      <c r="AO2750" s="75"/>
      <c r="AP2750" s="75"/>
      <c r="AQ2750" s="75"/>
    </row>
    <row r="2751" spans="4:43" x14ac:dyDescent="0.2">
      <c r="D2751" s="75"/>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c r="AN2751" s="75"/>
      <c r="AO2751" s="75"/>
      <c r="AP2751" s="75"/>
      <c r="AQ2751" s="75"/>
    </row>
    <row r="2752" spans="4:43" x14ac:dyDescent="0.2">
      <c r="D2752" s="75"/>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c r="AN2752" s="75"/>
      <c r="AO2752" s="75"/>
      <c r="AP2752" s="75"/>
      <c r="AQ2752" s="75"/>
    </row>
    <row r="2753" spans="4:43" x14ac:dyDescent="0.2">
      <c r="D2753" s="75"/>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c r="AN2753" s="75"/>
      <c r="AO2753" s="75"/>
      <c r="AP2753" s="75"/>
      <c r="AQ2753" s="75"/>
    </row>
    <row r="2754" spans="4:43" x14ac:dyDescent="0.2">
      <c r="D2754" s="75"/>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c r="AN2754" s="75"/>
      <c r="AO2754" s="75"/>
      <c r="AP2754" s="75"/>
      <c r="AQ2754" s="75"/>
    </row>
    <row r="2755" spans="4:43" x14ac:dyDescent="0.2">
      <c r="D2755" s="75"/>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c r="AN2755" s="75"/>
      <c r="AO2755" s="75"/>
      <c r="AP2755" s="75"/>
      <c r="AQ2755" s="75"/>
    </row>
    <row r="2756" spans="4:43" x14ac:dyDescent="0.2">
      <c r="D2756" s="75"/>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c r="AN2756" s="75"/>
      <c r="AO2756" s="75"/>
      <c r="AP2756" s="75"/>
      <c r="AQ2756" s="75"/>
    </row>
    <row r="2757" spans="4:43" x14ac:dyDescent="0.2">
      <c r="D2757" s="75"/>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c r="AN2757" s="75"/>
      <c r="AO2757" s="75"/>
      <c r="AP2757" s="75"/>
      <c r="AQ2757" s="75"/>
    </row>
    <row r="2758" spans="4:43" x14ac:dyDescent="0.2">
      <c r="D2758" s="75"/>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c r="AN2758" s="75"/>
      <c r="AO2758" s="75"/>
      <c r="AP2758" s="75"/>
      <c r="AQ2758" s="75"/>
    </row>
    <row r="2759" spans="4:43" x14ac:dyDescent="0.2">
      <c r="D2759" s="75"/>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c r="AN2759" s="75"/>
      <c r="AO2759" s="75"/>
      <c r="AP2759" s="75"/>
      <c r="AQ2759" s="75"/>
    </row>
    <row r="2760" spans="4:43" x14ac:dyDescent="0.2">
      <c r="D2760" s="75"/>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c r="AN2760" s="75"/>
      <c r="AO2760" s="75"/>
      <c r="AP2760" s="75"/>
      <c r="AQ2760" s="75"/>
    </row>
    <row r="2761" spans="4:43" x14ac:dyDescent="0.2">
      <c r="D2761" s="75"/>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c r="AN2761" s="75"/>
      <c r="AO2761" s="75"/>
      <c r="AP2761" s="75"/>
      <c r="AQ2761" s="75"/>
    </row>
    <row r="2762" spans="4:43" x14ac:dyDescent="0.2">
      <c r="D2762" s="75"/>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c r="AN2762" s="75"/>
      <c r="AO2762" s="75"/>
      <c r="AP2762" s="75"/>
      <c r="AQ2762" s="75"/>
    </row>
    <row r="2763" spans="4:43" x14ac:dyDescent="0.2">
      <c r="D2763" s="75"/>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c r="AN2763" s="75"/>
      <c r="AO2763" s="75"/>
      <c r="AP2763" s="75"/>
      <c r="AQ2763" s="75"/>
    </row>
    <row r="2764" spans="4:43" x14ac:dyDescent="0.2">
      <c r="D2764" s="75"/>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c r="AN2764" s="75"/>
      <c r="AO2764" s="75"/>
      <c r="AP2764" s="75"/>
      <c r="AQ2764" s="75"/>
    </row>
    <row r="2765" spans="4:43" x14ac:dyDescent="0.2">
      <c r="D2765" s="75"/>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c r="AN2765" s="75"/>
      <c r="AO2765" s="75"/>
      <c r="AP2765" s="75"/>
      <c r="AQ2765" s="75"/>
    </row>
    <row r="2766" spans="4:43" x14ac:dyDescent="0.2">
      <c r="D2766" s="75"/>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c r="AN2766" s="75"/>
      <c r="AO2766" s="75"/>
      <c r="AP2766" s="75"/>
      <c r="AQ2766" s="75"/>
    </row>
    <row r="2767" spans="4:43" x14ac:dyDescent="0.2">
      <c r="D2767" s="75"/>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c r="AN2767" s="75"/>
      <c r="AO2767" s="75"/>
      <c r="AP2767" s="75"/>
      <c r="AQ2767" s="75"/>
    </row>
    <row r="2768" spans="4:43" x14ac:dyDescent="0.2">
      <c r="D2768" s="75"/>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c r="AN2768" s="75"/>
      <c r="AO2768" s="75"/>
      <c r="AP2768" s="75"/>
      <c r="AQ2768" s="75"/>
    </row>
    <row r="2769" spans="4:43" x14ac:dyDescent="0.2">
      <c r="D2769" s="75"/>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c r="AN2769" s="75"/>
      <c r="AO2769" s="75"/>
      <c r="AP2769" s="75"/>
      <c r="AQ2769" s="75"/>
    </row>
    <row r="2770" spans="4:43" x14ac:dyDescent="0.2">
      <c r="D2770" s="75"/>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c r="AN2770" s="75"/>
      <c r="AO2770" s="75"/>
      <c r="AP2770" s="75"/>
      <c r="AQ2770" s="75"/>
    </row>
    <row r="2771" spans="4:43" x14ac:dyDescent="0.2">
      <c r="D2771" s="75"/>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c r="AN2771" s="75"/>
      <c r="AO2771" s="75"/>
      <c r="AP2771" s="75"/>
      <c r="AQ2771" s="75"/>
    </row>
    <row r="2772" spans="4:43" x14ac:dyDescent="0.2">
      <c r="D2772" s="75"/>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c r="AN2772" s="75"/>
      <c r="AO2772" s="75"/>
      <c r="AP2772" s="75"/>
      <c r="AQ2772" s="75"/>
    </row>
    <row r="2773" spans="4:43" x14ac:dyDescent="0.2">
      <c r="D2773" s="75"/>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c r="AN2773" s="75"/>
      <c r="AO2773" s="75"/>
      <c r="AP2773" s="75"/>
      <c r="AQ2773" s="75"/>
    </row>
    <row r="2774" spans="4:43" x14ac:dyDescent="0.2">
      <c r="D2774" s="75"/>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c r="AN2774" s="75"/>
      <c r="AO2774" s="75"/>
      <c r="AP2774" s="75"/>
      <c r="AQ2774" s="75"/>
    </row>
    <row r="2775" spans="4:43" x14ac:dyDescent="0.2">
      <c r="D2775" s="75"/>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c r="AN2775" s="75"/>
      <c r="AO2775" s="75"/>
      <c r="AP2775" s="75"/>
      <c r="AQ2775" s="75"/>
    </row>
    <row r="2776" spans="4:43" x14ac:dyDescent="0.2">
      <c r="D2776" s="75"/>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c r="AN2776" s="75"/>
      <c r="AO2776" s="75"/>
      <c r="AP2776" s="75"/>
      <c r="AQ2776" s="75"/>
    </row>
    <row r="2777" spans="4:43" x14ac:dyDescent="0.2">
      <c r="D2777" s="75"/>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c r="AN2777" s="75"/>
      <c r="AO2777" s="75"/>
      <c r="AP2777" s="75"/>
      <c r="AQ2777" s="75"/>
    </row>
    <row r="2778" spans="4:43" x14ac:dyDescent="0.2">
      <c r="D2778" s="75"/>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c r="AN2778" s="75"/>
      <c r="AO2778" s="75"/>
      <c r="AP2778" s="75"/>
      <c r="AQ2778" s="75"/>
    </row>
    <row r="2779" spans="4:43" x14ac:dyDescent="0.2">
      <c r="D2779" s="75"/>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c r="AN2779" s="75"/>
      <c r="AO2779" s="75"/>
      <c r="AP2779" s="75"/>
      <c r="AQ2779" s="75"/>
    </row>
    <row r="2780" spans="4:43" x14ac:dyDescent="0.2">
      <c r="D2780" s="75"/>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c r="AN2780" s="75"/>
      <c r="AO2780" s="75"/>
      <c r="AP2780" s="75"/>
      <c r="AQ2780" s="75"/>
    </row>
    <row r="2781" spans="4:43" x14ac:dyDescent="0.2">
      <c r="D2781" s="75"/>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c r="AN2781" s="75"/>
      <c r="AO2781" s="75"/>
      <c r="AP2781" s="75"/>
      <c r="AQ2781" s="75"/>
    </row>
    <row r="2782" spans="4:43" x14ac:dyDescent="0.2">
      <c r="D2782" s="75"/>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c r="AN2782" s="75"/>
      <c r="AO2782" s="75"/>
      <c r="AP2782" s="75"/>
      <c r="AQ2782" s="75"/>
    </row>
    <row r="2783" spans="4:43" x14ac:dyDescent="0.2">
      <c r="D2783" s="75"/>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c r="AN2783" s="75"/>
      <c r="AO2783" s="75"/>
      <c r="AP2783" s="75"/>
      <c r="AQ2783" s="75"/>
    </row>
    <row r="2784" spans="4:43" x14ac:dyDescent="0.2">
      <c r="D2784" s="75"/>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c r="AN2784" s="75"/>
      <c r="AO2784" s="75"/>
      <c r="AP2784" s="75"/>
      <c r="AQ2784" s="75"/>
    </row>
    <row r="2785" spans="4:43" x14ac:dyDescent="0.2">
      <c r="D2785" s="75"/>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c r="AN2785" s="75"/>
      <c r="AO2785" s="75"/>
      <c r="AP2785" s="75"/>
      <c r="AQ2785" s="75"/>
    </row>
    <row r="2786" spans="4:43" x14ac:dyDescent="0.2">
      <c r="D2786" s="75"/>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c r="AN2786" s="75"/>
      <c r="AO2786" s="75"/>
      <c r="AP2786" s="75"/>
      <c r="AQ2786" s="75"/>
    </row>
    <row r="2787" spans="4:43" x14ac:dyDescent="0.2">
      <c r="D2787" s="75"/>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c r="AN2787" s="75"/>
      <c r="AO2787" s="75"/>
      <c r="AP2787" s="75"/>
      <c r="AQ2787" s="75"/>
    </row>
    <row r="2788" spans="4:43" x14ac:dyDescent="0.2">
      <c r="D2788" s="75"/>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c r="AN2788" s="75"/>
      <c r="AO2788" s="75"/>
      <c r="AP2788" s="75"/>
      <c r="AQ2788" s="75"/>
    </row>
    <row r="2789" spans="4:43" x14ac:dyDescent="0.2">
      <c r="D2789" s="75"/>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c r="AN2789" s="75"/>
      <c r="AO2789" s="75"/>
      <c r="AP2789" s="75"/>
      <c r="AQ2789" s="75"/>
    </row>
    <row r="2790" spans="4:43" x14ac:dyDescent="0.2">
      <c r="D2790" s="75"/>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c r="AN2790" s="75"/>
      <c r="AO2790" s="75"/>
      <c r="AP2790" s="75"/>
      <c r="AQ2790" s="75"/>
    </row>
    <row r="2791" spans="4:43" x14ac:dyDescent="0.2">
      <c r="D2791" s="75"/>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c r="AN2791" s="75"/>
      <c r="AO2791" s="75"/>
      <c r="AP2791" s="75"/>
      <c r="AQ2791" s="75"/>
    </row>
    <row r="2792" spans="4:43" x14ac:dyDescent="0.2">
      <c r="D2792" s="75"/>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c r="AN2792" s="75"/>
      <c r="AO2792" s="75"/>
      <c r="AP2792" s="75"/>
      <c r="AQ2792" s="75"/>
    </row>
    <row r="2793" spans="4:43" x14ac:dyDescent="0.2">
      <c r="D2793" s="75"/>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c r="AN2793" s="75"/>
      <c r="AO2793" s="75"/>
      <c r="AP2793" s="75"/>
      <c r="AQ2793" s="75"/>
    </row>
    <row r="2794" spans="4:43" x14ac:dyDescent="0.2">
      <c r="D2794" s="75"/>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c r="AN2794" s="75"/>
      <c r="AO2794" s="75"/>
      <c r="AP2794" s="75"/>
      <c r="AQ2794" s="75"/>
    </row>
    <row r="2795" spans="4:43" x14ac:dyDescent="0.2">
      <c r="D2795" s="75"/>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c r="AN2795" s="75"/>
      <c r="AO2795" s="75"/>
      <c r="AP2795" s="75"/>
      <c r="AQ2795" s="75"/>
    </row>
    <row r="2796" spans="4:43" x14ac:dyDescent="0.2">
      <c r="D2796" s="75"/>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c r="AN2796" s="75"/>
      <c r="AO2796" s="75"/>
      <c r="AP2796" s="75"/>
      <c r="AQ2796" s="75"/>
    </row>
    <row r="2797" spans="4:43" x14ac:dyDescent="0.2">
      <c r="D2797" s="75"/>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c r="AN2797" s="75"/>
      <c r="AO2797" s="75"/>
      <c r="AP2797" s="75"/>
      <c r="AQ2797" s="75"/>
    </row>
    <row r="2798" spans="4:43" x14ac:dyDescent="0.2">
      <c r="D2798" s="75"/>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c r="AN2798" s="75"/>
      <c r="AO2798" s="75"/>
      <c r="AP2798" s="75"/>
      <c r="AQ2798" s="75"/>
    </row>
    <row r="2799" spans="4:43" x14ac:dyDescent="0.2">
      <c r="D2799" s="75"/>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c r="AN2799" s="75"/>
      <c r="AO2799" s="75"/>
      <c r="AP2799" s="75"/>
      <c r="AQ2799" s="75"/>
    </row>
    <row r="2800" spans="4:43" x14ac:dyDescent="0.2">
      <c r="D2800" s="75"/>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c r="AN2800" s="75"/>
      <c r="AO2800" s="75"/>
      <c r="AP2800" s="75"/>
      <c r="AQ2800" s="75"/>
    </row>
    <row r="2801" spans="4:43" x14ac:dyDescent="0.2">
      <c r="D2801" s="75"/>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c r="AN2801" s="75"/>
      <c r="AO2801" s="75"/>
      <c r="AP2801" s="75"/>
      <c r="AQ2801" s="75"/>
    </row>
    <row r="2802" spans="4:43" x14ac:dyDescent="0.2">
      <c r="D2802" s="75"/>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c r="AN2802" s="75"/>
      <c r="AO2802" s="75"/>
      <c r="AP2802" s="75"/>
      <c r="AQ2802" s="75"/>
    </row>
    <row r="2803" spans="4:43" x14ac:dyDescent="0.2">
      <c r="D2803" s="75"/>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c r="AN2803" s="75"/>
      <c r="AO2803" s="75"/>
      <c r="AP2803" s="75"/>
      <c r="AQ2803" s="75"/>
    </row>
    <row r="2804" spans="4:43" x14ac:dyDescent="0.2">
      <c r="D2804" s="75"/>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c r="AN2804" s="75"/>
      <c r="AO2804" s="75"/>
      <c r="AP2804" s="75"/>
      <c r="AQ2804" s="75"/>
    </row>
    <row r="2805" spans="4:43" x14ac:dyDescent="0.2">
      <c r="D2805" s="75"/>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c r="AN2805" s="75"/>
      <c r="AO2805" s="75"/>
      <c r="AP2805" s="75"/>
      <c r="AQ2805" s="75"/>
    </row>
    <row r="2806" spans="4:43" x14ac:dyDescent="0.2">
      <c r="D2806" s="75"/>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c r="AN2806" s="75"/>
      <c r="AO2806" s="75"/>
      <c r="AP2806" s="75"/>
      <c r="AQ2806" s="75"/>
    </row>
    <row r="2807" spans="4:43" x14ac:dyDescent="0.2">
      <c r="D2807" s="75"/>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c r="AN2807" s="75"/>
      <c r="AO2807" s="75"/>
      <c r="AP2807" s="75"/>
      <c r="AQ2807" s="75"/>
    </row>
    <row r="2808" spans="4:43" x14ac:dyDescent="0.2">
      <c r="D2808" s="75"/>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c r="AN2808" s="75"/>
      <c r="AO2808" s="75"/>
      <c r="AP2808" s="75"/>
      <c r="AQ2808" s="75"/>
    </row>
    <row r="2809" spans="4:43" x14ac:dyDescent="0.2">
      <c r="D2809" s="75"/>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c r="AN2809" s="75"/>
      <c r="AO2809" s="75"/>
      <c r="AP2809" s="75"/>
      <c r="AQ2809" s="75"/>
    </row>
    <row r="2810" spans="4:43" x14ac:dyDescent="0.2">
      <c r="D2810" s="75"/>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c r="AN2810" s="75"/>
      <c r="AO2810" s="75"/>
      <c r="AP2810" s="75"/>
      <c r="AQ2810" s="75"/>
    </row>
    <row r="2811" spans="4:43" x14ac:dyDescent="0.2">
      <c r="D2811" s="75"/>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c r="AN2811" s="75"/>
      <c r="AO2811" s="75"/>
      <c r="AP2811" s="75"/>
      <c r="AQ2811" s="75"/>
    </row>
    <row r="2812" spans="4:43" x14ac:dyDescent="0.2">
      <c r="D2812" s="75"/>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c r="AN2812" s="75"/>
      <c r="AO2812" s="75"/>
      <c r="AP2812" s="75"/>
      <c r="AQ2812" s="75"/>
    </row>
    <row r="2813" spans="4:43" x14ac:dyDescent="0.2">
      <c r="D2813" s="75"/>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c r="AN2813" s="75"/>
      <c r="AO2813" s="75"/>
      <c r="AP2813" s="75"/>
      <c r="AQ2813" s="75"/>
    </row>
    <row r="2814" spans="4:43" x14ac:dyDescent="0.2">
      <c r="D2814" s="75"/>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c r="AN2814" s="75"/>
      <c r="AO2814" s="75"/>
      <c r="AP2814" s="75"/>
      <c r="AQ2814" s="75"/>
    </row>
    <row r="2815" spans="4:43" x14ac:dyDescent="0.2">
      <c r="D2815" s="75"/>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c r="AN2815" s="75"/>
      <c r="AO2815" s="75"/>
      <c r="AP2815" s="75"/>
      <c r="AQ2815" s="75"/>
    </row>
    <row r="2816" spans="4:43" x14ac:dyDescent="0.2">
      <c r="D2816" s="75"/>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c r="AN2816" s="75"/>
      <c r="AO2816" s="75"/>
      <c r="AP2816" s="75"/>
      <c r="AQ2816" s="75"/>
    </row>
    <row r="2817" spans="4:43" x14ac:dyDescent="0.2">
      <c r="D2817" s="75"/>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c r="AN2817" s="75"/>
      <c r="AO2817" s="75"/>
      <c r="AP2817" s="75"/>
      <c r="AQ2817" s="75"/>
    </row>
    <row r="2818" spans="4:43" x14ac:dyDescent="0.2">
      <c r="D2818" s="75"/>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c r="AN2818" s="75"/>
      <c r="AO2818" s="75"/>
      <c r="AP2818" s="75"/>
      <c r="AQ2818" s="75"/>
    </row>
    <row r="2819" spans="4:43" x14ac:dyDescent="0.2">
      <c r="D2819" s="75"/>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c r="AN2819" s="75"/>
      <c r="AO2819" s="75"/>
      <c r="AP2819" s="75"/>
      <c r="AQ2819" s="75"/>
    </row>
    <row r="2820" spans="4:43" x14ac:dyDescent="0.2">
      <c r="D2820" s="75"/>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c r="AN2820" s="75"/>
      <c r="AO2820" s="75"/>
      <c r="AP2820" s="75"/>
      <c r="AQ2820" s="75"/>
    </row>
    <row r="2821" spans="4:43" x14ac:dyDescent="0.2">
      <c r="D2821" s="75"/>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c r="AN2821" s="75"/>
      <c r="AO2821" s="75"/>
      <c r="AP2821" s="75"/>
      <c r="AQ2821" s="75"/>
    </row>
    <row r="2822" spans="4:43" x14ac:dyDescent="0.2">
      <c r="D2822" s="75"/>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c r="AN2822" s="75"/>
      <c r="AO2822" s="75"/>
      <c r="AP2822" s="75"/>
      <c r="AQ2822" s="75"/>
    </row>
    <row r="2823" spans="4:43" x14ac:dyDescent="0.2">
      <c r="D2823" s="75"/>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c r="AN2823" s="75"/>
      <c r="AO2823" s="75"/>
      <c r="AP2823" s="75"/>
      <c r="AQ2823" s="75"/>
    </row>
    <row r="2824" spans="4:43" x14ac:dyDescent="0.2">
      <c r="D2824" s="75"/>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c r="AN2824" s="75"/>
      <c r="AO2824" s="75"/>
      <c r="AP2824" s="75"/>
      <c r="AQ2824" s="75"/>
    </row>
    <row r="2825" spans="4:43" x14ac:dyDescent="0.2">
      <c r="D2825" s="75"/>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c r="AN2825" s="75"/>
      <c r="AO2825" s="75"/>
      <c r="AP2825" s="75"/>
      <c r="AQ2825" s="75"/>
    </row>
    <row r="2826" spans="4:43" x14ac:dyDescent="0.2">
      <c r="D2826" s="75"/>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c r="AN2826" s="75"/>
      <c r="AO2826" s="75"/>
      <c r="AP2826" s="75"/>
      <c r="AQ2826" s="75"/>
    </row>
    <row r="2827" spans="4:43" x14ac:dyDescent="0.2">
      <c r="D2827" s="75"/>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c r="AN2827" s="75"/>
      <c r="AO2827" s="75"/>
      <c r="AP2827" s="75"/>
      <c r="AQ2827" s="75"/>
    </row>
    <row r="2828" spans="4:43" x14ac:dyDescent="0.2">
      <c r="D2828" s="75"/>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c r="AN2828" s="75"/>
      <c r="AO2828" s="75"/>
      <c r="AP2828" s="75"/>
      <c r="AQ2828" s="75"/>
    </row>
    <row r="2829" spans="4:43" x14ac:dyDescent="0.2">
      <c r="D2829" s="75"/>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c r="AN2829" s="75"/>
      <c r="AO2829" s="75"/>
      <c r="AP2829" s="75"/>
      <c r="AQ2829" s="75"/>
    </row>
    <row r="2830" spans="4:43" x14ac:dyDescent="0.2">
      <c r="D2830" s="75"/>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c r="AN2830" s="75"/>
      <c r="AO2830" s="75"/>
      <c r="AP2830" s="75"/>
      <c r="AQ2830" s="75"/>
    </row>
    <row r="2831" spans="4:43" x14ac:dyDescent="0.2">
      <c r="D2831" s="75"/>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c r="AN2831" s="75"/>
      <c r="AO2831" s="75"/>
      <c r="AP2831" s="75"/>
      <c r="AQ2831" s="75"/>
    </row>
    <row r="2832" spans="4:43" x14ac:dyDescent="0.2">
      <c r="D2832" s="75"/>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c r="AN2832" s="75"/>
      <c r="AO2832" s="75"/>
      <c r="AP2832" s="75"/>
      <c r="AQ2832" s="75"/>
    </row>
    <row r="2833" spans="4:43" x14ac:dyDescent="0.2">
      <c r="D2833" s="75"/>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c r="AN2833" s="75"/>
      <c r="AO2833" s="75"/>
      <c r="AP2833" s="75"/>
      <c r="AQ2833" s="75"/>
    </row>
    <row r="2834" spans="4:43" x14ac:dyDescent="0.2">
      <c r="D2834" s="75"/>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c r="AN2834" s="75"/>
      <c r="AO2834" s="75"/>
      <c r="AP2834" s="75"/>
      <c r="AQ2834" s="75"/>
    </row>
    <row r="2835" spans="4:43" x14ac:dyDescent="0.2">
      <c r="D2835" s="75"/>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c r="AN2835" s="75"/>
      <c r="AO2835" s="75"/>
      <c r="AP2835" s="75"/>
      <c r="AQ2835" s="75"/>
    </row>
    <row r="2836" spans="4:43" x14ac:dyDescent="0.2">
      <c r="D2836" s="75"/>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c r="AN2836" s="75"/>
      <c r="AO2836" s="75"/>
      <c r="AP2836" s="75"/>
      <c r="AQ2836" s="75"/>
    </row>
    <row r="2837" spans="4:43" x14ac:dyDescent="0.2">
      <c r="D2837" s="75"/>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c r="AN2837" s="75"/>
      <c r="AO2837" s="75"/>
      <c r="AP2837" s="75"/>
      <c r="AQ2837" s="75"/>
    </row>
    <row r="2838" spans="4:43" x14ac:dyDescent="0.2">
      <c r="D2838" s="75"/>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c r="AN2838" s="75"/>
      <c r="AO2838" s="75"/>
      <c r="AP2838" s="75"/>
      <c r="AQ2838" s="75"/>
    </row>
    <row r="2839" spans="4:43" x14ac:dyDescent="0.2">
      <c r="D2839" s="75"/>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c r="AN2839" s="75"/>
      <c r="AO2839" s="75"/>
      <c r="AP2839" s="75"/>
      <c r="AQ2839" s="75"/>
    </row>
    <row r="2840" spans="4:43" x14ac:dyDescent="0.2">
      <c r="D2840" s="75"/>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c r="AN2840" s="75"/>
      <c r="AO2840" s="75"/>
      <c r="AP2840" s="75"/>
      <c r="AQ2840" s="75"/>
    </row>
    <row r="2841" spans="4:43" x14ac:dyDescent="0.2">
      <c r="D2841" s="75"/>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c r="AN2841" s="75"/>
      <c r="AO2841" s="75"/>
      <c r="AP2841" s="75"/>
      <c r="AQ2841" s="75"/>
    </row>
    <row r="2842" spans="4:43" x14ac:dyDescent="0.2">
      <c r="D2842" s="75"/>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c r="AN2842" s="75"/>
      <c r="AO2842" s="75"/>
      <c r="AP2842" s="75"/>
      <c r="AQ2842" s="75"/>
    </row>
    <row r="2843" spans="4:43" x14ac:dyDescent="0.2">
      <c r="D2843" s="75"/>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c r="AN2843" s="75"/>
      <c r="AO2843" s="75"/>
      <c r="AP2843" s="75"/>
      <c r="AQ2843" s="75"/>
    </row>
    <row r="2844" spans="4:43" x14ac:dyDescent="0.2">
      <c r="D2844" s="75"/>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c r="AN2844" s="75"/>
      <c r="AO2844" s="75"/>
      <c r="AP2844" s="75"/>
      <c r="AQ2844" s="75"/>
    </row>
    <row r="2845" spans="4:43" x14ac:dyDescent="0.2">
      <c r="D2845" s="75"/>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c r="AN2845" s="75"/>
      <c r="AO2845" s="75"/>
      <c r="AP2845" s="75"/>
      <c r="AQ2845" s="75"/>
    </row>
    <row r="2846" spans="4:43" x14ac:dyDescent="0.2">
      <c r="D2846" s="75"/>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c r="AN2846" s="75"/>
      <c r="AO2846" s="75"/>
      <c r="AP2846" s="75"/>
      <c r="AQ2846" s="75"/>
    </row>
    <row r="2847" spans="4:43" x14ac:dyDescent="0.2">
      <c r="D2847" s="75"/>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c r="AN2847" s="75"/>
      <c r="AO2847" s="75"/>
      <c r="AP2847" s="75"/>
      <c r="AQ2847" s="75"/>
    </row>
    <row r="2848" spans="4:43" x14ac:dyDescent="0.2">
      <c r="D2848" s="75"/>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c r="AN2848" s="75"/>
      <c r="AO2848" s="75"/>
      <c r="AP2848" s="75"/>
      <c r="AQ2848" s="75"/>
    </row>
    <row r="2849" spans="4:43" x14ac:dyDescent="0.2">
      <c r="D2849" s="75"/>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c r="AN2849" s="75"/>
      <c r="AO2849" s="75"/>
      <c r="AP2849" s="75"/>
      <c r="AQ2849" s="75"/>
    </row>
    <row r="2850" spans="4:43" x14ac:dyDescent="0.2">
      <c r="D2850" s="75"/>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c r="AN2850" s="75"/>
      <c r="AO2850" s="75"/>
      <c r="AP2850" s="75"/>
      <c r="AQ2850" s="75"/>
    </row>
    <row r="2851" spans="4:43" x14ac:dyDescent="0.2">
      <c r="D2851" s="75"/>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c r="AN2851" s="75"/>
      <c r="AO2851" s="75"/>
      <c r="AP2851" s="75"/>
      <c r="AQ2851" s="75"/>
    </row>
    <row r="2852" spans="4:43" x14ac:dyDescent="0.2">
      <c r="D2852" s="75"/>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c r="AN2852" s="75"/>
      <c r="AO2852" s="75"/>
      <c r="AP2852" s="75"/>
      <c r="AQ2852" s="75"/>
    </row>
    <row r="2853" spans="4:43" x14ac:dyDescent="0.2">
      <c r="D2853" s="75"/>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c r="AN2853" s="75"/>
      <c r="AO2853" s="75"/>
      <c r="AP2853" s="75"/>
      <c r="AQ2853" s="75"/>
    </row>
    <row r="2854" spans="4:43" x14ac:dyDescent="0.2">
      <c r="D2854" s="75"/>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c r="AN2854" s="75"/>
      <c r="AO2854" s="75"/>
      <c r="AP2854" s="75"/>
      <c r="AQ2854" s="75"/>
    </row>
    <row r="2855" spans="4:43" x14ac:dyDescent="0.2">
      <c r="D2855" s="75"/>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c r="AN2855" s="75"/>
      <c r="AO2855" s="75"/>
      <c r="AP2855" s="75"/>
      <c r="AQ2855" s="75"/>
    </row>
    <row r="2856" spans="4:43" x14ac:dyDescent="0.2">
      <c r="D2856" s="75"/>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c r="AN2856" s="75"/>
      <c r="AO2856" s="75"/>
      <c r="AP2856" s="75"/>
      <c r="AQ2856" s="75"/>
    </row>
    <row r="2857" spans="4:43" x14ac:dyDescent="0.2">
      <c r="D2857" s="75"/>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c r="AN2857" s="75"/>
      <c r="AO2857" s="75"/>
      <c r="AP2857" s="75"/>
      <c r="AQ2857" s="75"/>
    </row>
    <row r="2858" spans="4:43" x14ac:dyDescent="0.2">
      <c r="D2858" s="75"/>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c r="AN2858" s="75"/>
      <c r="AO2858" s="75"/>
      <c r="AP2858" s="75"/>
      <c r="AQ2858" s="75"/>
    </row>
    <row r="2859" spans="4:43" x14ac:dyDescent="0.2">
      <c r="D2859" s="75"/>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c r="AN2859" s="75"/>
      <c r="AO2859" s="75"/>
      <c r="AP2859" s="75"/>
      <c r="AQ2859" s="75"/>
    </row>
    <row r="2860" spans="4:43" x14ac:dyDescent="0.2">
      <c r="D2860" s="75"/>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c r="AN2860" s="75"/>
      <c r="AO2860" s="75"/>
      <c r="AP2860" s="75"/>
      <c r="AQ2860" s="75"/>
    </row>
    <row r="2861" spans="4:43" x14ac:dyDescent="0.2">
      <c r="D2861" s="75"/>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c r="AN2861" s="75"/>
      <c r="AO2861" s="75"/>
      <c r="AP2861" s="75"/>
      <c r="AQ2861" s="75"/>
    </row>
    <row r="2862" spans="4:43" x14ac:dyDescent="0.2">
      <c r="D2862" s="75"/>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c r="AN2862" s="75"/>
      <c r="AO2862" s="75"/>
      <c r="AP2862" s="75"/>
      <c r="AQ2862" s="75"/>
    </row>
    <row r="2863" spans="4:43" x14ac:dyDescent="0.2">
      <c r="D2863" s="75"/>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c r="AN2863" s="75"/>
      <c r="AO2863" s="75"/>
      <c r="AP2863" s="75"/>
      <c r="AQ2863" s="75"/>
    </row>
    <row r="2864" spans="4:43" x14ac:dyDescent="0.2">
      <c r="D2864" s="75"/>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c r="AN2864" s="75"/>
      <c r="AO2864" s="75"/>
      <c r="AP2864" s="75"/>
      <c r="AQ2864" s="75"/>
    </row>
    <row r="2865" spans="4:43" x14ac:dyDescent="0.2">
      <c r="D2865" s="75"/>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c r="AN2865" s="75"/>
      <c r="AO2865" s="75"/>
      <c r="AP2865" s="75"/>
      <c r="AQ2865" s="75"/>
    </row>
    <row r="2866" spans="4:43" x14ac:dyDescent="0.2">
      <c r="D2866" s="75"/>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c r="AN2866" s="75"/>
      <c r="AO2866" s="75"/>
      <c r="AP2866" s="75"/>
      <c r="AQ2866" s="75"/>
    </row>
    <row r="2867" spans="4:43" x14ac:dyDescent="0.2">
      <c r="D2867" s="75"/>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c r="AN2867" s="75"/>
      <c r="AO2867" s="75"/>
      <c r="AP2867" s="75"/>
      <c r="AQ2867" s="75"/>
    </row>
    <row r="2868" spans="4:43" x14ac:dyDescent="0.2">
      <c r="D2868" s="75"/>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c r="AN2868" s="75"/>
      <c r="AO2868" s="75"/>
      <c r="AP2868" s="75"/>
      <c r="AQ2868" s="75"/>
    </row>
    <row r="2869" spans="4:43" x14ac:dyDescent="0.2">
      <c r="D2869" s="75"/>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c r="AN2869" s="75"/>
      <c r="AO2869" s="75"/>
      <c r="AP2869" s="75"/>
      <c r="AQ2869" s="75"/>
    </row>
    <row r="2870" spans="4:43" x14ac:dyDescent="0.2">
      <c r="D2870" s="75"/>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c r="AN2870" s="75"/>
      <c r="AO2870" s="75"/>
      <c r="AP2870" s="75"/>
      <c r="AQ2870" s="75"/>
    </row>
    <row r="2871" spans="4:43" x14ac:dyDescent="0.2">
      <c r="D2871" s="75"/>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c r="AN2871" s="75"/>
      <c r="AO2871" s="75"/>
      <c r="AP2871" s="75"/>
      <c r="AQ2871" s="75"/>
    </row>
    <row r="2872" spans="4:43" x14ac:dyDescent="0.2">
      <c r="D2872" s="75"/>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c r="AN2872" s="75"/>
      <c r="AO2872" s="75"/>
      <c r="AP2872" s="75"/>
      <c r="AQ2872" s="75"/>
    </row>
    <row r="2873" spans="4:43" x14ac:dyDescent="0.2">
      <c r="D2873" s="75"/>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c r="AN2873" s="75"/>
      <c r="AO2873" s="75"/>
      <c r="AP2873" s="75"/>
      <c r="AQ2873" s="75"/>
    </row>
    <row r="2874" spans="4:43" x14ac:dyDescent="0.2">
      <c r="D2874" s="75"/>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c r="AN2874" s="75"/>
      <c r="AO2874" s="75"/>
      <c r="AP2874" s="75"/>
      <c r="AQ2874" s="75"/>
    </row>
    <row r="2875" spans="4:43" x14ac:dyDescent="0.2">
      <c r="D2875" s="75"/>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c r="AN2875" s="75"/>
      <c r="AO2875" s="75"/>
      <c r="AP2875" s="75"/>
      <c r="AQ2875" s="75"/>
    </row>
    <row r="2876" spans="4:43" x14ac:dyDescent="0.2">
      <c r="D2876" s="75"/>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c r="AN2876" s="75"/>
      <c r="AO2876" s="75"/>
      <c r="AP2876" s="75"/>
      <c r="AQ2876" s="75"/>
    </row>
    <row r="2877" spans="4:43" x14ac:dyDescent="0.2">
      <c r="D2877" s="75"/>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c r="AN2877" s="75"/>
      <c r="AO2877" s="75"/>
      <c r="AP2877" s="75"/>
      <c r="AQ2877" s="75"/>
    </row>
    <row r="2878" spans="4:43" x14ac:dyDescent="0.2">
      <c r="D2878" s="75"/>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c r="AN2878" s="75"/>
      <c r="AO2878" s="75"/>
      <c r="AP2878" s="75"/>
      <c r="AQ2878" s="75"/>
    </row>
    <row r="2879" spans="4:43" x14ac:dyDescent="0.2">
      <c r="D2879" s="75"/>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c r="AN2879" s="75"/>
      <c r="AO2879" s="75"/>
      <c r="AP2879" s="75"/>
      <c r="AQ2879" s="75"/>
    </row>
    <row r="2880" spans="4:43" x14ac:dyDescent="0.2">
      <c r="D2880" s="75"/>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c r="AN2880" s="75"/>
      <c r="AO2880" s="75"/>
      <c r="AP2880" s="75"/>
      <c r="AQ2880" s="75"/>
    </row>
    <row r="2881" spans="4:43" x14ac:dyDescent="0.2">
      <c r="D2881" s="75"/>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c r="AN2881" s="75"/>
      <c r="AO2881" s="75"/>
      <c r="AP2881" s="75"/>
      <c r="AQ2881" s="75"/>
    </row>
    <row r="2882" spans="4:43" x14ac:dyDescent="0.2">
      <c r="D2882" s="75"/>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c r="AN2882" s="75"/>
      <c r="AO2882" s="75"/>
      <c r="AP2882" s="75"/>
      <c r="AQ2882" s="75"/>
    </row>
    <row r="2883" spans="4:43" x14ac:dyDescent="0.2">
      <c r="D2883" s="75"/>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c r="AN2883" s="75"/>
      <c r="AO2883" s="75"/>
      <c r="AP2883" s="75"/>
      <c r="AQ2883" s="75"/>
    </row>
    <row r="2884" spans="4:43" x14ac:dyDescent="0.2">
      <c r="D2884" s="75"/>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c r="AN2884" s="75"/>
      <c r="AO2884" s="75"/>
      <c r="AP2884" s="75"/>
      <c r="AQ2884" s="75"/>
    </row>
    <row r="2885" spans="4:43" x14ac:dyDescent="0.2">
      <c r="D2885" s="75"/>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c r="AN2885" s="75"/>
      <c r="AO2885" s="75"/>
      <c r="AP2885" s="75"/>
      <c r="AQ2885" s="75"/>
    </row>
    <row r="2886" spans="4:43" x14ac:dyDescent="0.2">
      <c r="D2886" s="75"/>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c r="AN2886" s="75"/>
      <c r="AO2886" s="75"/>
      <c r="AP2886" s="75"/>
      <c r="AQ2886" s="75"/>
    </row>
    <row r="2887" spans="4:43" x14ac:dyDescent="0.2">
      <c r="D2887" s="75"/>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c r="AN2887" s="75"/>
      <c r="AO2887" s="75"/>
      <c r="AP2887" s="75"/>
      <c r="AQ2887" s="75"/>
    </row>
    <row r="2888" spans="4:43" x14ac:dyDescent="0.2">
      <c r="D2888" s="75"/>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c r="AN2888" s="75"/>
      <c r="AO2888" s="75"/>
      <c r="AP2888" s="75"/>
      <c r="AQ2888" s="75"/>
    </row>
    <row r="2889" spans="4:43" x14ac:dyDescent="0.2">
      <c r="D2889" s="75"/>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c r="AN2889" s="75"/>
      <c r="AO2889" s="75"/>
      <c r="AP2889" s="75"/>
      <c r="AQ2889" s="75"/>
    </row>
    <row r="2890" spans="4:43" x14ac:dyDescent="0.2">
      <c r="D2890" s="75"/>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c r="AN2890" s="75"/>
      <c r="AO2890" s="75"/>
      <c r="AP2890" s="75"/>
      <c r="AQ2890" s="75"/>
    </row>
    <row r="2891" spans="4:43" x14ac:dyDescent="0.2">
      <c r="D2891" s="75"/>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c r="AN2891" s="75"/>
      <c r="AO2891" s="75"/>
      <c r="AP2891" s="75"/>
      <c r="AQ2891" s="75"/>
    </row>
    <row r="2892" spans="4:43" x14ac:dyDescent="0.2">
      <c r="D2892" s="75"/>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c r="AN2892" s="75"/>
      <c r="AO2892" s="75"/>
      <c r="AP2892" s="75"/>
      <c r="AQ2892" s="75"/>
    </row>
    <row r="2893" spans="4:43" x14ac:dyDescent="0.2">
      <c r="D2893" s="75"/>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c r="AN2893" s="75"/>
      <c r="AO2893" s="75"/>
      <c r="AP2893" s="75"/>
      <c r="AQ2893" s="75"/>
    </row>
    <row r="2894" spans="4:43" x14ac:dyDescent="0.2">
      <c r="D2894" s="75"/>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c r="AN2894" s="75"/>
      <c r="AO2894" s="75"/>
      <c r="AP2894" s="75"/>
      <c r="AQ2894" s="75"/>
    </row>
    <row r="2895" spans="4:43" x14ac:dyDescent="0.2">
      <c r="D2895" s="75"/>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c r="AN2895" s="75"/>
      <c r="AO2895" s="75"/>
      <c r="AP2895" s="75"/>
      <c r="AQ2895" s="75"/>
    </row>
    <row r="2896" spans="4:43" x14ac:dyDescent="0.2">
      <c r="D2896" s="75"/>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c r="AN2896" s="75"/>
      <c r="AO2896" s="75"/>
      <c r="AP2896" s="75"/>
      <c r="AQ2896" s="75"/>
    </row>
    <row r="2897" spans="4:43" x14ac:dyDescent="0.2">
      <c r="D2897" s="75"/>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c r="AN2897" s="75"/>
      <c r="AO2897" s="75"/>
      <c r="AP2897" s="75"/>
      <c r="AQ2897" s="75"/>
    </row>
    <row r="2898" spans="4:43" x14ac:dyDescent="0.2">
      <c r="D2898" s="75"/>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c r="AN2898" s="75"/>
      <c r="AO2898" s="75"/>
      <c r="AP2898" s="75"/>
      <c r="AQ2898" s="75"/>
    </row>
    <row r="2899" spans="4:43" x14ac:dyDescent="0.2">
      <c r="D2899" s="75"/>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c r="AN2899" s="75"/>
      <c r="AO2899" s="75"/>
      <c r="AP2899" s="75"/>
      <c r="AQ2899" s="75"/>
    </row>
    <row r="2900" spans="4:43" x14ac:dyDescent="0.2">
      <c r="D2900" s="75"/>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c r="AN2900" s="75"/>
      <c r="AO2900" s="75"/>
      <c r="AP2900" s="75"/>
      <c r="AQ2900" s="75"/>
    </row>
    <row r="2901" spans="4:43" x14ac:dyDescent="0.2">
      <c r="D2901" s="75"/>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c r="AN2901" s="75"/>
      <c r="AO2901" s="75"/>
      <c r="AP2901" s="75"/>
      <c r="AQ2901" s="75"/>
    </row>
    <row r="2902" spans="4:43" x14ac:dyDescent="0.2">
      <c r="D2902" s="75"/>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c r="AN2902" s="75"/>
      <c r="AO2902" s="75"/>
      <c r="AP2902" s="75"/>
      <c r="AQ2902" s="75"/>
    </row>
    <row r="2903" spans="4:43" x14ac:dyDescent="0.2">
      <c r="D2903" s="75"/>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c r="AN2903" s="75"/>
      <c r="AO2903" s="75"/>
      <c r="AP2903" s="75"/>
      <c r="AQ2903" s="75"/>
    </row>
    <row r="2904" spans="4:43" x14ac:dyDescent="0.2">
      <c r="D2904" s="75"/>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c r="AN2904" s="75"/>
      <c r="AO2904" s="75"/>
      <c r="AP2904" s="75"/>
      <c r="AQ2904" s="75"/>
    </row>
    <row r="2905" spans="4:43" x14ac:dyDescent="0.2">
      <c r="D2905" s="75"/>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c r="AN2905" s="75"/>
      <c r="AO2905" s="75"/>
      <c r="AP2905" s="75"/>
      <c r="AQ2905" s="75"/>
    </row>
    <row r="2906" spans="4:43" x14ac:dyDescent="0.2">
      <c r="D2906" s="75"/>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c r="AN2906" s="75"/>
      <c r="AO2906" s="75"/>
      <c r="AP2906" s="75"/>
      <c r="AQ2906" s="75"/>
    </row>
    <row r="2907" spans="4:43" x14ac:dyDescent="0.2">
      <c r="D2907" s="75"/>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c r="AN2907" s="75"/>
      <c r="AO2907" s="75"/>
      <c r="AP2907" s="75"/>
      <c r="AQ2907" s="75"/>
    </row>
    <row r="2908" spans="4:43" x14ac:dyDescent="0.2">
      <c r="D2908" s="75"/>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c r="AN2908" s="75"/>
      <c r="AO2908" s="75"/>
      <c r="AP2908" s="75"/>
      <c r="AQ2908" s="75"/>
    </row>
    <row r="2909" spans="4:43" x14ac:dyDescent="0.2">
      <c r="D2909" s="75"/>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c r="AN2909" s="75"/>
      <c r="AO2909" s="75"/>
      <c r="AP2909" s="75"/>
      <c r="AQ2909" s="75"/>
    </row>
    <row r="2910" spans="4:43" x14ac:dyDescent="0.2">
      <c r="D2910" s="75"/>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c r="AN2910" s="75"/>
      <c r="AO2910" s="75"/>
      <c r="AP2910" s="75"/>
      <c r="AQ2910" s="75"/>
    </row>
    <row r="2911" spans="4:43" x14ac:dyDescent="0.2">
      <c r="D2911" s="75"/>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c r="AN2911" s="75"/>
      <c r="AO2911" s="75"/>
      <c r="AP2911" s="75"/>
      <c r="AQ2911" s="75"/>
    </row>
    <row r="2912" spans="4:43" x14ac:dyDescent="0.2">
      <c r="D2912" s="75"/>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c r="AN2912" s="75"/>
      <c r="AO2912" s="75"/>
      <c r="AP2912" s="75"/>
      <c r="AQ2912" s="75"/>
    </row>
    <row r="2913" spans="4:43" x14ac:dyDescent="0.2">
      <c r="D2913" s="75"/>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c r="AN2913" s="75"/>
      <c r="AO2913" s="75"/>
      <c r="AP2913" s="75"/>
      <c r="AQ2913" s="75"/>
    </row>
    <row r="2914" spans="4:43" x14ac:dyDescent="0.2">
      <c r="D2914" s="75"/>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c r="AN2914" s="75"/>
      <c r="AO2914" s="75"/>
      <c r="AP2914" s="75"/>
      <c r="AQ2914" s="75"/>
    </row>
    <row r="2915" spans="4:43" x14ac:dyDescent="0.2">
      <c r="D2915" s="75"/>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c r="AN2915" s="75"/>
      <c r="AO2915" s="75"/>
      <c r="AP2915" s="75"/>
      <c r="AQ2915" s="75"/>
    </row>
    <row r="2916" spans="4:43" x14ac:dyDescent="0.2">
      <c r="D2916" s="75"/>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c r="AN2916" s="75"/>
      <c r="AO2916" s="75"/>
      <c r="AP2916" s="75"/>
      <c r="AQ2916" s="75"/>
    </row>
    <row r="2917" spans="4:43" x14ac:dyDescent="0.2">
      <c r="D2917" s="75"/>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c r="AN2917" s="75"/>
      <c r="AO2917" s="75"/>
      <c r="AP2917" s="75"/>
      <c r="AQ2917" s="75"/>
    </row>
    <row r="2918" spans="4:43" x14ac:dyDescent="0.2">
      <c r="D2918" s="75"/>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c r="AN2918" s="75"/>
      <c r="AO2918" s="75"/>
      <c r="AP2918" s="75"/>
      <c r="AQ2918" s="75"/>
    </row>
    <row r="2919" spans="4:43" x14ac:dyDescent="0.2">
      <c r="D2919" s="75"/>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c r="AN2919" s="75"/>
      <c r="AO2919" s="75"/>
      <c r="AP2919" s="75"/>
      <c r="AQ2919" s="75"/>
    </row>
    <row r="2920" spans="4:43" x14ac:dyDescent="0.2">
      <c r="D2920" s="75"/>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c r="AN2920" s="75"/>
      <c r="AO2920" s="75"/>
      <c r="AP2920" s="75"/>
      <c r="AQ2920" s="75"/>
    </row>
    <row r="2921" spans="4:43" x14ac:dyDescent="0.2">
      <c r="D2921" s="75"/>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c r="AN2921" s="75"/>
      <c r="AO2921" s="75"/>
      <c r="AP2921" s="75"/>
      <c r="AQ2921" s="75"/>
    </row>
    <row r="2922" spans="4:43" x14ac:dyDescent="0.2">
      <c r="D2922" s="75"/>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c r="AN2922" s="75"/>
      <c r="AO2922" s="75"/>
      <c r="AP2922" s="75"/>
      <c r="AQ2922" s="75"/>
    </row>
    <row r="2923" spans="4:43" x14ac:dyDescent="0.2">
      <c r="D2923" s="75"/>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c r="AN2923" s="75"/>
      <c r="AO2923" s="75"/>
      <c r="AP2923" s="75"/>
      <c r="AQ2923" s="75"/>
    </row>
    <row r="2924" spans="4:43" x14ac:dyDescent="0.2">
      <c r="D2924" s="75"/>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c r="AN2924" s="75"/>
      <c r="AO2924" s="75"/>
      <c r="AP2924" s="75"/>
      <c r="AQ2924" s="75"/>
    </row>
    <row r="2925" spans="4:43" x14ac:dyDescent="0.2">
      <c r="D2925" s="75"/>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c r="AN2925" s="75"/>
      <c r="AO2925" s="75"/>
      <c r="AP2925" s="75"/>
      <c r="AQ2925" s="75"/>
    </row>
    <row r="2926" spans="4:43" x14ac:dyDescent="0.2">
      <c r="D2926" s="75"/>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c r="AN2926" s="75"/>
      <c r="AO2926" s="75"/>
      <c r="AP2926" s="75"/>
      <c r="AQ2926" s="75"/>
    </row>
    <row r="2927" spans="4:43" x14ac:dyDescent="0.2">
      <c r="D2927" s="75"/>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c r="AN2927" s="75"/>
      <c r="AO2927" s="75"/>
      <c r="AP2927" s="75"/>
      <c r="AQ2927" s="75"/>
    </row>
    <row r="2928" spans="4:43" x14ac:dyDescent="0.2">
      <c r="D2928" s="75"/>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c r="AN2928" s="75"/>
      <c r="AO2928" s="75"/>
      <c r="AP2928" s="75"/>
      <c r="AQ2928" s="75"/>
    </row>
    <row r="2929" spans="4:43" x14ac:dyDescent="0.2">
      <c r="D2929" s="75"/>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c r="AN2929" s="75"/>
      <c r="AO2929" s="75"/>
      <c r="AP2929" s="75"/>
      <c r="AQ2929" s="75"/>
    </row>
    <row r="2930" spans="4:43" x14ac:dyDescent="0.2">
      <c r="D2930" s="75"/>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c r="AN2930" s="75"/>
      <c r="AO2930" s="75"/>
      <c r="AP2930" s="75"/>
      <c r="AQ2930" s="75"/>
    </row>
    <row r="2931" spans="4:43" x14ac:dyDescent="0.2">
      <c r="D2931" s="75"/>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c r="AN2931" s="75"/>
      <c r="AO2931" s="75"/>
      <c r="AP2931" s="75"/>
      <c r="AQ2931" s="75"/>
    </row>
    <row r="2932" spans="4:43" x14ac:dyDescent="0.2">
      <c r="D2932" s="75"/>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c r="AN2932" s="75"/>
      <c r="AO2932" s="75"/>
      <c r="AP2932" s="75"/>
      <c r="AQ2932" s="75"/>
    </row>
    <row r="2933" spans="4:43" x14ac:dyDescent="0.2">
      <c r="D2933" s="75"/>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c r="AN2933" s="75"/>
      <c r="AO2933" s="75"/>
      <c r="AP2933" s="75"/>
      <c r="AQ2933" s="75"/>
    </row>
    <row r="2934" spans="4:43" x14ac:dyDescent="0.2">
      <c r="D2934" s="75"/>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c r="AN2934" s="75"/>
      <c r="AO2934" s="75"/>
      <c r="AP2934" s="75"/>
      <c r="AQ2934" s="75"/>
    </row>
    <row r="2935" spans="4:43" x14ac:dyDescent="0.2">
      <c r="D2935" s="75"/>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c r="AN2935" s="75"/>
      <c r="AO2935" s="75"/>
      <c r="AP2935" s="75"/>
      <c r="AQ2935" s="75"/>
    </row>
    <row r="2936" spans="4:43" x14ac:dyDescent="0.2">
      <c r="D2936" s="75"/>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c r="AN2936" s="75"/>
      <c r="AO2936" s="75"/>
      <c r="AP2936" s="75"/>
      <c r="AQ2936" s="75"/>
    </row>
    <row r="2937" spans="4:43" x14ac:dyDescent="0.2">
      <c r="D2937" s="75"/>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c r="AN2937" s="75"/>
      <c r="AO2937" s="75"/>
      <c r="AP2937" s="75"/>
      <c r="AQ2937" s="75"/>
    </row>
    <row r="2938" spans="4:43" x14ac:dyDescent="0.2">
      <c r="D2938" s="75"/>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c r="AN2938" s="75"/>
      <c r="AO2938" s="75"/>
      <c r="AP2938" s="75"/>
      <c r="AQ2938" s="75"/>
    </row>
    <row r="2939" spans="4:43" x14ac:dyDescent="0.2">
      <c r="D2939" s="75"/>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c r="AN2939" s="75"/>
      <c r="AO2939" s="75"/>
      <c r="AP2939" s="75"/>
      <c r="AQ2939" s="75"/>
    </row>
    <row r="2940" spans="4:43" x14ac:dyDescent="0.2">
      <c r="D2940" s="75"/>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c r="AN2940" s="75"/>
      <c r="AO2940" s="75"/>
      <c r="AP2940" s="75"/>
      <c r="AQ2940" s="75"/>
    </row>
    <row r="2941" spans="4:43" x14ac:dyDescent="0.2">
      <c r="D2941" s="75"/>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c r="AN2941" s="75"/>
      <c r="AO2941" s="75"/>
      <c r="AP2941" s="75"/>
      <c r="AQ2941" s="75"/>
    </row>
    <row r="2942" spans="4:43" x14ac:dyDescent="0.2">
      <c r="D2942" s="75"/>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c r="AN2942" s="75"/>
      <c r="AO2942" s="75"/>
      <c r="AP2942" s="75"/>
      <c r="AQ2942" s="75"/>
    </row>
    <row r="2943" spans="4:43" x14ac:dyDescent="0.2">
      <c r="D2943" s="75"/>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c r="AN2943" s="75"/>
      <c r="AO2943" s="75"/>
      <c r="AP2943" s="75"/>
      <c r="AQ2943" s="75"/>
    </row>
    <row r="2944" spans="4:43" x14ac:dyDescent="0.2">
      <c r="D2944" s="75"/>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c r="AN2944" s="75"/>
      <c r="AO2944" s="75"/>
      <c r="AP2944" s="75"/>
      <c r="AQ2944" s="75"/>
    </row>
    <row r="2945" spans="4:43" x14ac:dyDescent="0.2">
      <c r="D2945" s="75"/>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c r="AN2945" s="75"/>
      <c r="AO2945" s="75"/>
      <c r="AP2945" s="75"/>
      <c r="AQ2945" s="75"/>
    </row>
    <row r="2946" spans="4:43" x14ac:dyDescent="0.2">
      <c r="D2946" s="75"/>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c r="AN2946" s="75"/>
      <c r="AO2946" s="75"/>
      <c r="AP2946" s="75"/>
      <c r="AQ2946" s="75"/>
    </row>
    <row r="2947" spans="4:43" x14ac:dyDescent="0.2">
      <c r="D2947" s="75"/>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c r="AN2947" s="75"/>
      <c r="AO2947" s="75"/>
      <c r="AP2947" s="75"/>
      <c r="AQ2947" s="75"/>
    </row>
    <row r="2948" spans="4:43" x14ac:dyDescent="0.2">
      <c r="D2948" s="75"/>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c r="AN2948" s="75"/>
      <c r="AO2948" s="75"/>
      <c r="AP2948" s="75"/>
      <c r="AQ2948" s="75"/>
    </row>
    <row r="2949" spans="4:43" x14ac:dyDescent="0.2">
      <c r="D2949" s="75"/>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c r="AN2949" s="75"/>
      <c r="AO2949" s="75"/>
      <c r="AP2949" s="75"/>
      <c r="AQ2949" s="75"/>
    </row>
    <row r="2950" spans="4:43" x14ac:dyDescent="0.2">
      <c r="D2950" s="75"/>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c r="AN2950" s="75"/>
      <c r="AO2950" s="75"/>
      <c r="AP2950" s="75"/>
      <c r="AQ2950" s="75"/>
    </row>
    <row r="2951" spans="4:43" x14ac:dyDescent="0.2">
      <c r="D2951" s="75"/>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c r="AN2951" s="75"/>
      <c r="AO2951" s="75"/>
      <c r="AP2951" s="75"/>
      <c r="AQ2951" s="75"/>
    </row>
    <row r="2952" spans="4:43" x14ac:dyDescent="0.2">
      <c r="D2952" s="75"/>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c r="AN2952" s="75"/>
      <c r="AO2952" s="75"/>
      <c r="AP2952" s="75"/>
      <c r="AQ2952" s="75"/>
    </row>
    <row r="2953" spans="4:43" x14ac:dyDescent="0.2">
      <c r="D2953" s="75"/>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c r="AN2953" s="75"/>
      <c r="AO2953" s="75"/>
      <c r="AP2953" s="75"/>
      <c r="AQ2953" s="75"/>
    </row>
    <row r="2954" spans="4:43" x14ac:dyDescent="0.2">
      <c r="D2954" s="75"/>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c r="AN2954" s="75"/>
      <c r="AO2954" s="75"/>
      <c r="AP2954" s="75"/>
      <c r="AQ2954" s="75"/>
    </row>
    <row r="2955" spans="4:43" x14ac:dyDescent="0.2">
      <c r="D2955" s="75"/>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c r="AN2955" s="75"/>
      <c r="AO2955" s="75"/>
      <c r="AP2955" s="75"/>
      <c r="AQ2955" s="75"/>
    </row>
    <row r="2956" spans="4:43" x14ac:dyDescent="0.2">
      <c r="D2956" s="75"/>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c r="AN2956" s="75"/>
      <c r="AO2956" s="75"/>
      <c r="AP2956" s="75"/>
      <c r="AQ2956" s="75"/>
    </row>
    <row r="2957" spans="4:43" x14ac:dyDescent="0.2">
      <c r="D2957" s="75"/>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c r="AN2957" s="75"/>
      <c r="AO2957" s="75"/>
      <c r="AP2957" s="75"/>
      <c r="AQ2957" s="75"/>
    </row>
    <row r="2958" spans="4:43" x14ac:dyDescent="0.2">
      <c r="D2958" s="75"/>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c r="AN2958" s="75"/>
      <c r="AO2958" s="75"/>
      <c r="AP2958" s="75"/>
      <c r="AQ2958" s="75"/>
    </row>
    <row r="2959" spans="4:43" x14ac:dyDescent="0.2">
      <c r="D2959" s="75"/>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c r="AN2959" s="75"/>
      <c r="AO2959" s="75"/>
      <c r="AP2959" s="75"/>
      <c r="AQ2959" s="75"/>
    </row>
    <row r="2960" spans="4:43" x14ac:dyDescent="0.2">
      <c r="D2960" s="75"/>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c r="AN2960" s="75"/>
      <c r="AO2960" s="75"/>
      <c r="AP2960" s="75"/>
      <c r="AQ2960" s="75"/>
    </row>
    <row r="2961" spans="4:43" x14ac:dyDescent="0.2">
      <c r="D2961" s="75"/>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c r="AN2961" s="75"/>
      <c r="AO2961" s="75"/>
      <c r="AP2961" s="75"/>
      <c r="AQ2961" s="75"/>
    </row>
    <row r="2962" spans="4:43" x14ac:dyDescent="0.2">
      <c r="D2962" s="75"/>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c r="AN2962" s="75"/>
      <c r="AO2962" s="75"/>
      <c r="AP2962" s="75"/>
      <c r="AQ2962" s="75"/>
    </row>
    <row r="2963" spans="4:43" x14ac:dyDescent="0.2">
      <c r="D2963" s="75"/>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c r="AN2963" s="75"/>
      <c r="AO2963" s="75"/>
      <c r="AP2963" s="75"/>
      <c r="AQ2963" s="75"/>
    </row>
    <row r="2964" spans="4:43" x14ac:dyDescent="0.2">
      <c r="D2964" s="75"/>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c r="AN2964" s="75"/>
      <c r="AO2964" s="75"/>
      <c r="AP2964" s="75"/>
      <c r="AQ2964" s="75"/>
    </row>
    <row r="2965" spans="4:43" x14ac:dyDescent="0.2">
      <c r="D2965" s="75"/>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c r="AN2965" s="75"/>
      <c r="AO2965" s="75"/>
      <c r="AP2965" s="75"/>
      <c r="AQ2965" s="75"/>
    </row>
    <row r="2966" spans="4:43" x14ac:dyDescent="0.2">
      <c r="D2966" s="75"/>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c r="AN2966" s="75"/>
      <c r="AO2966" s="75"/>
      <c r="AP2966" s="75"/>
      <c r="AQ2966" s="75"/>
    </row>
    <row r="2967" spans="4:43" x14ac:dyDescent="0.2">
      <c r="D2967" s="75"/>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c r="AN2967" s="75"/>
      <c r="AO2967" s="75"/>
      <c r="AP2967" s="75"/>
      <c r="AQ2967" s="75"/>
    </row>
    <row r="2968" spans="4:43" x14ac:dyDescent="0.2">
      <c r="D2968" s="75"/>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c r="AN2968" s="75"/>
      <c r="AO2968" s="75"/>
      <c r="AP2968" s="75"/>
      <c r="AQ2968" s="75"/>
    </row>
    <row r="2969" spans="4:43" x14ac:dyDescent="0.2">
      <c r="D2969" s="75"/>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c r="AN2969" s="75"/>
      <c r="AO2969" s="75"/>
      <c r="AP2969" s="75"/>
      <c r="AQ2969" s="75"/>
    </row>
    <row r="2970" spans="4:43" x14ac:dyDescent="0.2">
      <c r="D2970" s="75"/>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c r="AN2970" s="75"/>
      <c r="AO2970" s="75"/>
      <c r="AP2970" s="75"/>
      <c r="AQ2970" s="75"/>
    </row>
    <row r="2971" spans="4:43" x14ac:dyDescent="0.2">
      <c r="D2971" s="75"/>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c r="AN2971" s="75"/>
      <c r="AO2971" s="75"/>
      <c r="AP2971" s="75"/>
      <c r="AQ2971" s="75"/>
    </row>
    <row r="2972" spans="4:43" x14ac:dyDescent="0.2">
      <c r="D2972" s="75"/>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c r="AN2972" s="75"/>
      <c r="AO2972" s="75"/>
      <c r="AP2972" s="75"/>
      <c r="AQ2972" s="75"/>
    </row>
    <row r="2973" spans="4:43" x14ac:dyDescent="0.2">
      <c r="D2973" s="75"/>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c r="AN2973" s="75"/>
      <c r="AO2973" s="75"/>
      <c r="AP2973" s="75"/>
      <c r="AQ2973" s="75"/>
    </row>
    <row r="2974" spans="4:43" x14ac:dyDescent="0.2">
      <c r="D2974" s="75"/>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c r="AN2974" s="75"/>
      <c r="AO2974" s="75"/>
      <c r="AP2974" s="75"/>
      <c r="AQ2974" s="75"/>
    </row>
    <row r="2975" spans="4:43" x14ac:dyDescent="0.2">
      <c r="D2975" s="75"/>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c r="AN2975" s="75"/>
      <c r="AO2975" s="75"/>
      <c r="AP2975" s="75"/>
      <c r="AQ2975" s="75"/>
    </row>
    <row r="2976" spans="4:43" x14ac:dyDescent="0.2">
      <c r="D2976" s="75"/>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c r="AN2976" s="75"/>
      <c r="AO2976" s="75"/>
      <c r="AP2976" s="75"/>
      <c r="AQ2976" s="75"/>
    </row>
    <row r="2977" spans="4:43" x14ac:dyDescent="0.2">
      <c r="D2977" s="75"/>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c r="AN2977" s="75"/>
      <c r="AO2977" s="75"/>
      <c r="AP2977" s="75"/>
      <c r="AQ2977" s="75"/>
    </row>
    <row r="2978" spans="4:43" x14ac:dyDescent="0.2">
      <c r="D2978" s="75"/>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c r="AN2978" s="75"/>
      <c r="AO2978" s="75"/>
      <c r="AP2978" s="75"/>
      <c r="AQ2978" s="75"/>
    </row>
    <row r="2979" spans="4:43" x14ac:dyDescent="0.2">
      <c r="D2979" s="75"/>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c r="AN2979" s="75"/>
      <c r="AO2979" s="75"/>
      <c r="AP2979" s="75"/>
      <c r="AQ2979" s="75"/>
    </row>
    <row r="2980" spans="4:43" x14ac:dyDescent="0.2">
      <c r="D2980" s="75"/>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c r="AN2980" s="75"/>
      <c r="AO2980" s="75"/>
      <c r="AP2980" s="75"/>
      <c r="AQ2980" s="75"/>
    </row>
    <row r="2981" spans="4:43" x14ac:dyDescent="0.2">
      <c r="D2981" s="75"/>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c r="AN2981" s="75"/>
      <c r="AO2981" s="75"/>
      <c r="AP2981" s="75"/>
      <c r="AQ2981" s="75"/>
    </row>
    <row r="2982" spans="4:43" x14ac:dyDescent="0.2">
      <c r="D2982" s="75"/>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c r="AN2982" s="75"/>
      <c r="AO2982" s="75"/>
      <c r="AP2982" s="75"/>
      <c r="AQ2982" s="75"/>
    </row>
    <row r="2983" spans="4:43" x14ac:dyDescent="0.2">
      <c r="D2983" s="75"/>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c r="AN2983" s="75"/>
      <c r="AO2983" s="75"/>
      <c r="AP2983" s="75"/>
      <c r="AQ2983" s="75"/>
    </row>
    <row r="2984" spans="4:43" x14ac:dyDescent="0.2">
      <c r="D2984" s="75"/>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c r="AN2984" s="75"/>
      <c r="AO2984" s="75"/>
      <c r="AP2984" s="75"/>
      <c r="AQ2984" s="75"/>
    </row>
    <row r="2985" spans="4:43" x14ac:dyDescent="0.2">
      <c r="D2985" s="75"/>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c r="AN2985" s="75"/>
      <c r="AO2985" s="75"/>
      <c r="AP2985" s="75"/>
      <c r="AQ2985" s="75"/>
    </row>
    <row r="2986" spans="4:43" x14ac:dyDescent="0.2">
      <c r="D2986" s="75"/>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c r="AN2986" s="75"/>
      <c r="AO2986" s="75"/>
      <c r="AP2986" s="75"/>
      <c r="AQ2986" s="75"/>
    </row>
    <row r="2987" spans="4:43" x14ac:dyDescent="0.2">
      <c r="D2987" s="75"/>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c r="AN2987" s="75"/>
      <c r="AO2987" s="75"/>
      <c r="AP2987" s="75"/>
      <c r="AQ2987" s="75"/>
    </row>
    <row r="2988" spans="4:43" x14ac:dyDescent="0.2">
      <c r="D2988" s="75"/>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c r="AN2988" s="75"/>
      <c r="AO2988" s="75"/>
      <c r="AP2988" s="75"/>
      <c r="AQ2988" s="75"/>
    </row>
    <row r="2989" spans="4:43" x14ac:dyDescent="0.2">
      <c r="D2989" s="75"/>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c r="AN2989" s="75"/>
      <c r="AO2989" s="75"/>
      <c r="AP2989" s="75"/>
      <c r="AQ2989" s="75"/>
    </row>
    <row r="2990" spans="4:43" x14ac:dyDescent="0.2">
      <c r="D2990" s="75"/>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c r="AN2990" s="75"/>
      <c r="AO2990" s="75"/>
      <c r="AP2990" s="75"/>
      <c r="AQ2990" s="75"/>
    </row>
    <row r="2991" spans="4:43" x14ac:dyDescent="0.2">
      <c r="D2991" s="75"/>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c r="AN2991" s="75"/>
      <c r="AO2991" s="75"/>
      <c r="AP2991" s="75"/>
      <c r="AQ2991" s="75"/>
    </row>
    <row r="2992" spans="4:43" x14ac:dyDescent="0.2">
      <c r="D2992" s="75"/>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c r="AN2992" s="75"/>
      <c r="AO2992" s="75"/>
      <c r="AP2992" s="75"/>
      <c r="AQ2992" s="75"/>
    </row>
    <row r="2993" spans="4:43" x14ac:dyDescent="0.2">
      <c r="D2993" s="75"/>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c r="AN2993" s="75"/>
      <c r="AO2993" s="75"/>
      <c r="AP2993" s="75"/>
      <c r="AQ2993" s="75"/>
    </row>
    <row r="2994" spans="4:43" x14ac:dyDescent="0.2">
      <c r="D2994" s="75"/>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c r="AN2994" s="75"/>
      <c r="AO2994" s="75"/>
      <c r="AP2994" s="75"/>
      <c r="AQ2994" s="75"/>
    </row>
    <row r="2995" spans="4:43" x14ac:dyDescent="0.2">
      <c r="D2995" s="75"/>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c r="AN2995" s="75"/>
      <c r="AO2995" s="75"/>
      <c r="AP2995" s="75"/>
      <c r="AQ2995" s="75"/>
    </row>
    <row r="2996" spans="4:43" x14ac:dyDescent="0.2">
      <c r="D2996" s="75"/>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c r="AN2996" s="75"/>
      <c r="AO2996" s="75"/>
      <c r="AP2996" s="75"/>
      <c r="AQ2996" s="75"/>
    </row>
    <row r="2997" spans="4:43" x14ac:dyDescent="0.2">
      <c r="D2997" s="75"/>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c r="AN2997" s="75"/>
      <c r="AO2997" s="75"/>
      <c r="AP2997" s="75"/>
      <c r="AQ2997" s="75"/>
    </row>
    <row r="2998" spans="4:43" x14ac:dyDescent="0.2">
      <c r="D2998" s="75"/>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c r="AN2998" s="75"/>
      <c r="AO2998" s="75"/>
      <c r="AP2998" s="75"/>
      <c r="AQ2998" s="75"/>
    </row>
    <row r="2999" spans="4:43" x14ac:dyDescent="0.2">
      <c r="D2999" s="75"/>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c r="AN2999" s="75"/>
      <c r="AO2999" s="75"/>
      <c r="AP2999" s="75"/>
      <c r="AQ2999" s="75"/>
    </row>
    <row r="3000" spans="4:43" x14ac:dyDescent="0.2">
      <c r="D3000" s="75"/>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c r="AN3000" s="75"/>
      <c r="AO3000" s="75"/>
      <c r="AP3000" s="75"/>
      <c r="AQ3000" s="75"/>
    </row>
    <row r="3001" spans="4:43" x14ac:dyDescent="0.2">
      <c r="D3001" s="75"/>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c r="AN3001" s="75"/>
      <c r="AO3001" s="75"/>
      <c r="AP3001" s="75"/>
      <c r="AQ3001" s="75"/>
    </row>
    <row r="3002" spans="4:43" x14ac:dyDescent="0.2">
      <c r="D3002" s="75"/>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c r="AN3002" s="75"/>
      <c r="AO3002" s="75"/>
      <c r="AP3002" s="75"/>
      <c r="AQ3002" s="75"/>
    </row>
    <row r="3003" spans="4:43" x14ac:dyDescent="0.2">
      <c r="D3003" s="75"/>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c r="AN3003" s="75"/>
      <c r="AO3003" s="75"/>
      <c r="AP3003" s="75"/>
      <c r="AQ3003" s="75"/>
    </row>
    <row r="3004" spans="4:43" x14ac:dyDescent="0.2">
      <c r="D3004" s="75"/>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c r="AN3004" s="75"/>
      <c r="AO3004" s="75"/>
      <c r="AP3004" s="75"/>
      <c r="AQ3004" s="75"/>
    </row>
    <row r="3005" spans="4:43" x14ac:dyDescent="0.2">
      <c r="D3005" s="75"/>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c r="AN3005" s="75"/>
      <c r="AO3005" s="75"/>
      <c r="AP3005" s="75"/>
      <c r="AQ3005" s="75"/>
    </row>
    <row r="3006" spans="4:43" x14ac:dyDescent="0.2">
      <c r="D3006" s="75"/>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c r="AN3006" s="75"/>
      <c r="AO3006" s="75"/>
      <c r="AP3006" s="75"/>
      <c r="AQ3006" s="75"/>
    </row>
    <row r="3007" spans="4:43" x14ac:dyDescent="0.2">
      <c r="D3007" s="75"/>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c r="AN3007" s="75"/>
      <c r="AO3007" s="75"/>
      <c r="AP3007" s="75"/>
      <c r="AQ3007" s="75"/>
    </row>
    <row r="3008" spans="4:43" x14ac:dyDescent="0.2">
      <c r="D3008" s="75"/>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c r="AN3008" s="75"/>
      <c r="AO3008" s="75"/>
      <c r="AP3008" s="75"/>
      <c r="AQ3008" s="75"/>
    </row>
    <row r="3009" spans="4:43" x14ac:dyDescent="0.2">
      <c r="D3009" s="75"/>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c r="AN3009" s="75"/>
      <c r="AO3009" s="75"/>
      <c r="AP3009" s="75"/>
      <c r="AQ3009" s="75"/>
    </row>
    <row r="3010" spans="4:43" x14ac:dyDescent="0.2">
      <c r="D3010" s="75"/>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c r="AN3010" s="75"/>
      <c r="AO3010" s="75"/>
      <c r="AP3010" s="75"/>
      <c r="AQ3010" s="75"/>
    </row>
    <row r="3011" spans="4:43" x14ac:dyDescent="0.2">
      <c r="D3011" s="75"/>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c r="AN3011" s="75"/>
      <c r="AO3011" s="75"/>
      <c r="AP3011" s="75"/>
      <c r="AQ3011" s="75"/>
    </row>
    <row r="3012" spans="4:43" x14ac:dyDescent="0.2">
      <c r="D3012" s="75"/>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c r="AN3012" s="75"/>
      <c r="AO3012" s="75"/>
      <c r="AP3012" s="75"/>
      <c r="AQ3012" s="75"/>
    </row>
    <row r="3013" spans="4:43" x14ac:dyDescent="0.2">
      <c r="D3013" s="75"/>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c r="AN3013" s="75"/>
      <c r="AO3013" s="75"/>
      <c r="AP3013" s="75"/>
      <c r="AQ3013" s="75"/>
    </row>
    <row r="3014" spans="4:43" x14ac:dyDescent="0.2">
      <c r="D3014" s="75"/>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c r="AN3014" s="75"/>
      <c r="AO3014" s="75"/>
      <c r="AP3014" s="75"/>
      <c r="AQ3014" s="75"/>
    </row>
    <row r="3015" spans="4:43" x14ac:dyDescent="0.2">
      <c r="D3015" s="75"/>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c r="AN3015" s="75"/>
      <c r="AO3015" s="75"/>
      <c r="AP3015" s="75"/>
      <c r="AQ3015" s="75"/>
    </row>
    <row r="3016" spans="4:43" x14ac:dyDescent="0.2">
      <c r="D3016" s="75"/>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c r="AN3016" s="75"/>
      <c r="AO3016" s="75"/>
      <c r="AP3016" s="75"/>
      <c r="AQ3016" s="75"/>
    </row>
    <row r="3017" spans="4:43" x14ac:dyDescent="0.2">
      <c r="D3017" s="75"/>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c r="AN3017" s="75"/>
      <c r="AO3017" s="75"/>
      <c r="AP3017" s="75"/>
      <c r="AQ3017" s="75"/>
    </row>
    <row r="3018" spans="4:43" x14ac:dyDescent="0.2">
      <c r="D3018" s="75"/>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c r="AN3018" s="75"/>
      <c r="AO3018" s="75"/>
      <c r="AP3018" s="75"/>
      <c r="AQ3018" s="75"/>
    </row>
    <row r="3019" spans="4:43" x14ac:dyDescent="0.2">
      <c r="D3019" s="75"/>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c r="AN3019" s="75"/>
      <c r="AO3019" s="75"/>
      <c r="AP3019" s="75"/>
      <c r="AQ3019" s="75"/>
    </row>
    <row r="3020" spans="4:43" x14ac:dyDescent="0.2">
      <c r="D3020" s="75"/>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c r="AN3020" s="75"/>
      <c r="AO3020" s="75"/>
      <c r="AP3020" s="75"/>
      <c r="AQ3020" s="75"/>
    </row>
    <row r="3021" spans="4:43" x14ac:dyDescent="0.2">
      <c r="D3021" s="75"/>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c r="AN3021" s="75"/>
      <c r="AO3021" s="75"/>
      <c r="AP3021" s="75"/>
      <c r="AQ3021" s="75"/>
    </row>
    <row r="3022" spans="4:43" x14ac:dyDescent="0.2">
      <c r="D3022" s="75"/>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c r="AN3022" s="75"/>
      <c r="AO3022" s="75"/>
      <c r="AP3022" s="75"/>
      <c r="AQ3022" s="75"/>
    </row>
    <row r="3023" spans="4:43" x14ac:dyDescent="0.2">
      <c r="D3023" s="75"/>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c r="AN3023" s="75"/>
      <c r="AO3023" s="75"/>
      <c r="AP3023" s="75"/>
      <c r="AQ3023" s="75"/>
    </row>
    <row r="3024" spans="4:43" x14ac:dyDescent="0.2">
      <c r="D3024" s="75"/>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c r="AN3024" s="75"/>
      <c r="AO3024" s="75"/>
      <c r="AP3024" s="75"/>
      <c r="AQ3024" s="75"/>
    </row>
    <row r="3025" spans="4:43" x14ac:dyDescent="0.2">
      <c r="D3025" s="75"/>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c r="AN3025" s="75"/>
      <c r="AO3025" s="75"/>
      <c r="AP3025" s="75"/>
      <c r="AQ3025" s="75"/>
    </row>
    <row r="3026" spans="4:43" x14ac:dyDescent="0.2">
      <c r="D3026" s="75"/>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c r="AN3026" s="75"/>
      <c r="AO3026" s="75"/>
      <c r="AP3026" s="75"/>
      <c r="AQ3026" s="75"/>
    </row>
    <row r="3027" spans="4:43" x14ac:dyDescent="0.2">
      <c r="D3027" s="75"/>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c r="AN3027" s="75"/>
      <c r="AO3027" s="75"/>
      <c r="AP3027" s="75"/>
      <c r="AQ3027" s="75"/>
    </row>
    <row r="3028" spans="4:43" x14ac:dyDescent="0.2">
      <c r="D3028" s="75"/>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c r="AN3028" s="75"/>
      <c r="AO3028" s="75"/>
      <c r="AP3028" s="75"/>
      <c r="AQ3028" s="75"/>
    </row>
    <row r="3029" spans="4:43" x14ac:dyDescent="0.2">
      <c r="D3029" s="75"/>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c r="AN3029" s="75"/>
      <c r="AO3029" s="75"/>
      <c r="AP3029" s="75"/>
      <c r="AQ3029" s="75"/>
    </row>
    <row r="3030" spans="4:43" x14ac:dyDescent="0.2">
      <c r="D3030" s="75"/>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c r="AN3030" s="75"/>
      <c r="AO3030" s="75"/>
      <c r="AP3030" s="75"/>
      <c r="AQ3030" s="75"/>
    </row>
    <row r="3031" spans="4:43" x14ac:dyDescent="0.2">
      <c r="D3031" s="75"/>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c r="AN3031" s="75"/>
      <c r="AO3031" s="75"/>
      <c r="AP3031" s="75"/>
      <c r="AQ3031" s="75"/>
    </row>
    <row r="3032" spans="4:43" x14ac:dyDescent="0.2">
      <c r="D3032" s="75"/>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c r="AN3032" s="75"/>
      <c r="AO3032" s="75"/>
      <c r="AP3032" s="75"/>
      <c r="AQ3032" s="75"/>
    </row>
    <row r="3033" spans="4:43" x14ac:dyDescent="0.2">
      <c r="D3033" s="75"/>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c r="AN3033" s="75"/>
      <c r="AO3033" s="75"/>
      <c r="AP3033" s="75"/>
      <c r="AQ3033" s="75"/>
    </row>
    <row r="3034" spans="4:43" x14ac:dyDescent="0.2">
      <c r="D3034" s="75"/>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c r="AN3034" s="75"/>
      <c r="AO3034" s="75"/>
      <c r="AP3034" s="75"/>
      <c r="AQ3034" s="75"/>
    </row>
    <row r="3035" spans="4:43" x14ac:dyDescent="0.2">
      <c r="D3035" s="75"/>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c r="AN3035" s="75"/>
      <c r="AO3035" s="75"/>
      <c r="AP3035" s="75"/>
      <c r="AQ3035" s="75"/>
    </row>
    <row r="3036" spans="4:43" x14ac:dyDescent="0.2">
      <c r="D3036" s="75"/>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c r="AN3036" s="75"/>
      <c r="AO3036" s="75"/>
      <c r="AP3036" s="75"/>
      <c r="AQ3036" s="75"/>
    </row>
    <row r="3037" spans="4:43" x14ac:dyDescent="0.2">
      <c r="D3037" s="75"/>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c r="AN3037" s="75"/>
      <c r="AO3037" s="75"/>
      <c r="AP3037" s="75"/>
      <c r="AQ3037" s="75"/>
    </row>
    <row r="3038" spans="4:43" x14ac:dyDescent="0.2">
      <c r="D3038" s="75"/>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c r="AN3038" s="75"/>
      <c r="AO3038" s="75"/>
      <c r="AP3038" s="75"/>
      <c r="AQ3038" s="75"/>
    </row>
    <row r="3039" spans="4:43" x14ac:dyDescent="0.2">
      <c r="D3039" s="75"/>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c r="AN3039" s="75"/>
      <c r="AO3039" s="75"/>
      <c r="AP3039" s="75"/>
      <c r="AQ3039" s="75"/>
    </row>
    <row r="3040" spans="4:43" x14ac:dyDescent="0.2">
      <c r="D3040" s="75"/>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c r="AN3040" s="75"/>
      <c r="AO3040" s="75"/>
      <c r="AP3040" s="75"/>
      <c r="AQ3040" s="75"/>
    </row>
    <row r="3041" spans="4:43" x14ac:dyDescent="0.2">
      <c r="D3041" s="75"/>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c r="AN3041" s="75"/>
      <c r="AO3041" s="75"/>
      <c r="AP3041" s="75"/>
      <c r="AQ3041" s="75"/>
    </row>
    <row r="3042" spans="4:43" x14ac:dyDescent="0.2">
      <c r="D3042" s="75"/>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c r="AN3042" s="75"/>
      <c r="AO3042" s="75"/>
      <c r="AP3042" s="75"/>
      <c r="AQ3042" s="75"/>
    </row>
    <row r="3043" spans="4:43" x14ac:dyDescent="0.2">
      <c r="D3043" s="75"/>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c r="AN3043" s="75"/>
      <c r="AO3043" s="75"/>
      <c r="AP3043" s="75"/>
      <c r="AQ3043" s="75"/>
    </row>
    <row r="3044" spans="4:43" x14ac:dyDescent="0.2">
      <c r="D3044" s="75"/>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c r="AN3044" s="75"/>
      <c r="AO3044" s="75"/>
      <c r="AP3044" s="75"/>
      <c r="AQ3044" s="75"/>
    </row>
    <row r="3045" spans="4:43" x14ac:dyDescent="0.2">
      <c r="D3045" s="75"/>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c r="AN3045" s="75"/>
      <c r="AO3045" s="75"/>
      <c r="AP3045" s="75"/>
      <c r="AQ3045" s="75"/>
    </row>
    <row r="3046" spans="4:43" x14ac:dyDescent="0.2">
      <c r="D3046" s="75"/>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c r="AN3046" s="75"/>
      <c r="AO3046" s="75"/>
      <c r="AP3046" s="75"/>
      <c r="AQ3046" s="75"/>
    </row>
    <row r="3047" spans="4:43" x14ac:dyDescent="0.2">
      <c r="D3047" s="75"/>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c r="AN3047" s="75"/>
      <c r="AO3047" s="75"/>
      <c r="AP3047" s="75"/>
      <c r="AQ3047" s="75"/>
    </row>
    <row r="3048" spans="4:43" x14ac:dyDescent="0.2">
      <c r="D3048" s="75"/>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c r="AN3048" s="75"/>
      <c r="AO3048" s="75"/>
      <c r="AP3048" s="75"/>
      <c r="AQ3048" s="75"/>
    </row>
    <row r="3049" spans="4:43" x14ac:dyDescent="0.2">
      <c r="D3049" s="75"/>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c r="AN3049" s="75"/>
      <c r="AO3049" s="75"/>
      <c r="AP3049" s="75"/>
      <c r="AQ3049" s="75"/>
    </row>
    <row r="3050" spans="4:43" x14ac:dyDescent="0.2">
      <c r="D3050" s="75"/>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c r="AN3050" s="75"/>
      <c r="AO3050" s="75"/>
      <c r="AP3050" s="75"/>
      <c r="AQ3050" s="75"/>
    </row>
    <row r="3051" spans="4:43" x14ac:dyDescent="0.2">
      <c r="D3051" s="75"/>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c r="AN3051" s="75"/>
      <c r="AO3051" s="75"/>
      <c r="AP3051" s="75"/>
      <c r="AQ3051" s="75"/>
    </row>
    <row r="3052" spans="4:43" x14ac:dyDescent="0.2">
      <c r="D3052" s="75"/>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c r="AN3052" s="75"/>
      <c r="AO3052" s="75"/>
      <c r="AP3052" s="75"/>
      <c r="AQ3052" s="75"/>
    </row>
    <row r="3053" spans="4:43" x14ac:dyDescent="0.2">
      <c r="D3053" s="75"/>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c r="AN3053" s="75"/>
      <c r="AO3053" s="75"/>
      <c r="AP3053" s="75"/>
      <c r="AQ3053" s="75"/>
    </row>
    <row r="3054" spans="4:43" x14ac:dyDescent="0.2">
      <c r="D3054" s="75"/>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c r="AN3054" s="75"/>
      <c r="AO3054" s="75"/>
      <c r="AP3054" s="75"/>
      <c r="AQ3054" s="75"/>
    </row>
    <row r="3055" spans="4:43" x14ac:dyDescent="0.2">
      <c r="D3055" s="75"/>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c r="AN3055" s="75"/>
      <c r="AO3055" s="75"/>
      <c r="AP3055" s="75"/>
      <c r="AQ3055" s="75"/>
    </row>
    <row r="3056" spans="4:43" x14ac:dyDescent="0.2">
      <c r="D3056" s="75"/>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c r="AN3056" s="75"/>
      <c r="AO3056" s="75"/>
      <c r="AP3056" s="75"/>
      <c r="AQ3056" s="75"/>
    </row>
    <row r="3057" spans="4:43" x14ac:dyDescent="0.2">
      <c r="D3057" s="75"/>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c r="AN3057" s="75"/>
      <c r="AO3057" s="75"/>
      <c r="AP3057" s="75"/>
      <c r="AQ3057" s="75"/>
    </row>
    <row r="3058" spans="4:43" x14ac:dyDescent="0.2">
      <c r="D3058" s="75"/>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c r="AN3058" s="75"/>
      <c r="AO3058" s="75"/>
      <c r="AP3058" s="75"/>
      <c r="AQ3058" s="75"/>
    </row>
    <row r="3059" spans="4:43" x14ac:dyDescent="0.2">
      <c r="D3059" s="75"/>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c r="AN3059" s="75"/>
      <c r="AO3059" s="75"/>
      <c r="AP3059" s="75"/>
      <c r="AQ3059" s="75"/>
    </row>
    <row r="3060" spans="4:43" x14ac:dyDescent="0.2">
      <c r="D3060" s="75"/>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c r="AN3060" s="75"/>
      <c r="AO3060" s="75"/>
      <c r="AP3060" s="75"/>
      <c r="AQ3060" s="75"/>
    </row>
    <row r="3061" spans="4:43" x14ac:dyDescent="0.2">
      <c r="D3061" s="75"/>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c r="AN3061" s="75"/>
      <c r="AO3061" s="75"/>
      <c r="AP3061" s="75"/>
      <c r="AQ3061" s="75"/>
    </row>
    <row r="3062" spans="4:43" x14ac:dyDescent="0.2">
      <c r="D3062" s="75"/>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c r="AN3062" s="75"/>
      <c r="AO3062" s="75"/>
      <c r="AP3062" s="75"/>
      <c r="AQ3062" s="75"/>
    </row>
    <row r="3063" spans="4:43" x14ac:dyDescent="0.2">
      <c r="D3063" s="75"/>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c r="AN3063" s="75"/>
      <c r="AO3063" s="75"/>
      <c r="AP3063" s="75"/>
      <c r="AQ3063" s="75"/>
    </row>
    <row r="3064" spans="4:43" x14ac:dyDescent="0.2">
      <c r="D3064" s="75"/>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c r="AN3064" s="75"/>
      <c r="AO3064" s="75"/>
      <c r="AP3064" s="75"/>
      <c r="AQ3064" s="75"/>
    </row>
    <row r="3065" spans="4:43" x14ac:dyDescent="0.2">
      <c r="D3065" s="75"/>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c r="AN3065" s="75"/>
      <c r="AO3065" s="75"/>
      <c r="AP3065" s="75"/>
      <c r="AQ3065" s="75"/>
    </row>
    <row r="3066" spans="4:43" x14ac:dyDescent="0.2">
      <c r="D3066" s="75"/>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c r="AN3066" s="75"/>
      <c r="AO3066" s="75"/>
      <c r="AP3066" s="75"/>
      <c r="AQ3066" s="75"/>
    </row>
    <row r="3067" spans="4:43" x14ac:dyDescent="0.2">
      <c r="D3067" s="75"/>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c r="AN3067" s="75"/>
      <c r="AO3067" s="75"/>
      <c r="AP3067" s="75"/>
      <c r="AQ3067" s="75"/>
    </row>
    <row r="3068" spans="4:43" x14ac:dyDescent="0.2">
      <c r="D3068" s="75"/>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c r="AN3068" s="75"/>
      <c r="AO3068" s="75"/>
      <c r="AP3068" s="75"/>
      <c r="AQ3068" s="75"/>
    </row>
    <row r="3069" spans="4:43" x14ac:dyDescent="0.2">
      <c r="D3069" s="75"/>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c r="AN3069" s="75"/>
      <c r="AO3069" s="75"/>
      <c r="AP3069" s="75"/>
      <c r="AQ3069" s="75"/>
    </row>
    <row r="3070" spans="4:43" x14ac:dyDescent="0.2">
      <c r="D3070" s="75"/>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c r="AN3070" s="75"/>
      <c r="AO3070" s="75"/>
      <c r="AP3070" s="75"/>
      <c r="AQ3070" s="75"/>
    </row>
    <row r="3071" spans="4:43" x14ac:dyDescent="0.2">
      <c r="D3071" s="75"/>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c r="AN3071" s="75"/>
      <c r="AO3071" s="75"/>
      <c r="AP3071" s="75"/>
      <c r="AQ3071" s="75"/>
    </row>
    <row r="3072" spans="4:43" x14ac:dyDescent="0.2">
      <c r="D3072" s="75"/>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c r="AN3072" s="75"/>
      <c r="AO3072" s="75"/>
      <c r="AP3072" s="75"/>
      <c r="AQ3072" s="75"/>
    </row>
    <row r="3073" spans="4:43" x14ac:dyDescent="0.2">
      <c r="D3073" s="75"/>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c r="AN3073" s="75"/>
      <c r="AO3073" s="75"/>
      <c r="AP3073" s="75"/>
      <c r="AQ3073" s="75"/>
    </row>
    <row r="3074" spans="4:43" x14ac:dyDescent="0.2">
      <c r="D3074" s="75"/>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c r="AN3074" s="75"/>
      <c r="AO3074" s="75"/>
      <c r="AP3074" s="75"/>
      <c r="AQ3074" s="75"/>
    </row>
    <row r="3075" spans="4:43" x14ac:dyDescent="0.2">
      <c r="D3075" s="75"/>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c r="AN3075" s="75"/>
      <c r="AO3075" s="75"/>
      <c r="AP3075" s="75"/>
      <c r="AQ3075" s="75"/>
    </row>
    <row r="3076" spans="4:43" x14ac:dyDescent="0.2">
      <c r="D3076" s="75"/>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c r="AN3076" s="75"/>
      <c r="AO3076" s="75"/>
      <c r="AP3076" s="75"/>
      <c r="AQ3076" s="75"/>
    </row>
    <row r="3077" spans="4:43" x14ac:dyDescent="0.2">
      <c r="D3077" s="75"/>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c r="AN3077" s="75"/>
      <c r="AO3077" s="75"/>
      <c r="AP3077" s="75"/>
      <c r="AQ3077" s="75"/>
    </row>
    <row r="3078" spans="4:43" x14ac:dyDescent="0.2">
      <c r="D3078" s="75"/>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c r="AN3078" s="75"/>
      <c r="AO3078" s="75"/>
      <c r="AP3078" s="75"/>
      <c r="AQ3078" s="75"/>
    </row>
    <row r="3079" spans="4:43" x14ac:dyDescent="0.2">
      <c r="D3079" s="75"/>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c r="AN3079" s="75"/>
      <c r="AO3079" s="75"/>
      <c r="AP3079" s="75"/>
      <c r="AQ3079" s="75"/>
    </row>
    <row r="3080" spans="4:43" x14ac:dyDescent="0.2">
      <c r="D3080" s="75"/>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c r="AN3080" s="75"/>
      <c r="AO3080" s="75"/>
      <c r="AP3080" s="75"/>
      <c r="AQ3080" s="75"/>
    </row>
    <row r="3081" spans="4:43" x14ac:dyDescent="0.2">
      <c r="D3081" s="75"/>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c r="AN3081" s="75"/>
      <c r="AO3081" s="75"/>
      <c r="AP3081" s="75"/>
      <c r="AQ3081" s="75"/>
    </row>
    <row r="3082" spans="4:43" x14ac:dyDescent="0.2">
      <c r="D3082" s="75"/>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c r="AN3082" s="75"/>
      <c r="AO3082" s="75"/>
      <c r="AP3082" s="75"/>
      <c r="AQ3082" s="75"/>
    </row>
    <row r="3083" spans="4:43" x14ac:dyDescent="0.2">
      <c r="D3083" s="75"/>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c r="AN3083" s="75"/>
      <c r="AO3083" s="75"/>
      <c r="AP3083" s="75"/>
      <c r="AQ3083" s="75"/>
    </row>
    <row r="3084" spans="4:43" x14ac:dyDescent="0.2">
      <c r="D3084" s="75"/>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c r="AN3084" s="75"/>
      <c r="AO3084" s="75"/>
      <c r="AP3084" s="75"/>
      <c r="AQ3084" s="75"/>
    </row>
    <row r="3085" spans="4:43" x14ac:dyDescent="0.2">
      <c r="D3085" s="75"/>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c r="AN3085" s="75"/>
      <c r="AO3085" s="75"/>
      <c r="AP3085" s="75"/>
      <c r="AQ3085" s="75"/>
    </row>
    <row r="3086" spans="4:43" x14ac:dyDescent="0.2">
      <c r="D3086" s="75"/>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c r="AN3086" s="75"/>
      <c r="AO3086" s="75"/>
      <c r="AP3086" s="75"/>
      <c r="AQ3086" s="75"/>
    </row>
    <row r="3087" spans="4:43" x14ac:dyDescent="0.2">
      <c r="D3087" s="75"/>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c r="AN3087" s="75"/>
      <c r="AO3087" s="75"/>
      <c r="AP3087" s="75"/>
      <c r="AQ3087" s="75"/>
    </row>
    <row r="3088" spans="4:43" x14ac:dyDescent="0.2">
      <c r="D3088" s="75"/>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c r="AN3088" s="75"/>
      <c r="AO3088" s="75"/>
      <c r="AP3088" s="75"/>
      <c r="AQ3088" s="75"/>
    </row>
    <row r="3089" spans="4:43" x14ac:dyDescent="0.2">
      <c r="D3089" s="75"/>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c r="AN3089" s="75"/>
      <c r="AO3089" s="75"/>
      <c r="AP3089" s="75"/>
      <c r="AQ3089" s="75"/>
    </row>
    <row r="3090" spans="4:43" x14ac:dyDescent="0.2">
      <c r="D3090" s="75"/>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c r="AN3090" s="75"/>
      <c r="AO3090" s="75"/>
      <c r="AP3090" s="75"/>
      <c r="AQ3090" s="75"/>
    </row>
    <row r="3091" spans="4:43" x14ac:dyDescent="0.2">
      <c r="D3091" s="75"/>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c r="AN3091" s="75"/>
      <c r="AO3091" s="75"/>
      <c r="AP3091" s="75"/>
      <c r="AQ3091" s="75"/>
    </row>
    <row r="3092" spans="4:43" x14ac:dyDescent="0.2">
      <c r="D3092" s="75"/>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c r="AN3092" s="75"/>
      <c r="AO3092" s="75"/>
      <c r="AP3092" s="75"/>
      <c r="AQ3092" s="75"/>
    </row>
    <row r="3093" spans="4:43" x14ac:dyDescent="0.2">
      <c r="D3093" s="75"/>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c r="AN3093" s="75"/>
      <c r="AO3093" s="75"/>
      <c r="AP3093" s="75"/>
      <c r="AQ3093" s="75"/>
    </row>
    <row r="3094" spans="4:43" x14ac:dyDescent="0.2">
      <c r="D3094" s="75"/>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c r="AN3094" s="75"/>
      <c r="AO3094" s="75"/>
      <c r="AP3094" s="75"/>
      <c r="AQ3094" s="75"/>
    </row>
    <row r="3095" spans="4:43" x14ac:dyDescent="0.2">
      <c r="D3095" s="75"/>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c r="AN3095" s="75"/>
      <c r="AO3095" s="75"/>
      <c r="AP3095" s="75"/>
      <c r="AQ3095" s="75"/>
    </row>
    <row r="3096" spans="4:43" x14ac:dyDescent="0.2">
      <c r="D3096" s="75"/>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c r="AN3096" s="75"/>
      <c r="AO3096" s="75"/>
      <c r="AP3096" s="75"/>
      <c r="AQ3096" s="75"/>
    </row>
    <row r="3097" spans="4:43" x14ac:dyDescent="0.2">
      <c r="D3097" s="75"/>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c r="AN3097" s="75"/>
      <c r="AO3097" s="75"/>
      <c r="AP3097" s="75"/>
      <c r="AQ3097" s="75"/>
    </row>
    <row r="3098" spans="4:43" x14ac:dyDescent="0.2">
      <c r="D3098" s="75"/>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c r="AN3098" s="75"/>
      <c r="AO3098" s="75"/>
      <c r="AP3098" s="75"/>
      <c r="AQ3098" s="75"/>
    </row>
    <row r="3099" spans="4:43" x14ac:dyDescent="0.2">
      <c r="D3099" s="75"/>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c r="AN3099" s="75"/>
      <c r="AO3099" s="75"/>
      <c r="AP3099" s="75"/>
      <c r="AQ3099" s="75"/>
    </row>
    <row r="3100" spans="4:43" x14ac:dyDescent="0.2">
      <c r="D3100" s="75"/>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c r="AN3100" s="75"/>
      <c r="AO3100" s="75"/>
      <c r="AP3100" s="75"/>
      <c r="AQ3100" s="75"/>
    </row>
    <row r="3101" spans="4:43" x14ac:dyDescent="0.2">
      <c r="D3101" s="75"/>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c r="AN3101" s="75"/>
      <c r="AO3101" s="75"/>
      <c r="AP3101" s="75"/>
      <c r="AQ3101" s="75"/>
    </row>
    <row r="3102" spans="4:43" x14ac:dyDescent="0.2">
      <c r="D3102" s="75"/>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c r="AN3102" s="75"/>
      <c r="AO3102" s="75"/>
      <c r="AP3102" s="75"/>
      <c r="AQ3102" s="75"/>
    </row>
    <row r="3103" spans="4:43" x14ac:dyDescent="0.2">
      <c r="D3103" s="75"/>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c r="AN3103" s="75"/>
      <c r="AO3103" s="75"/>
      <c r="AP3103" s="75"/>
      <c r="AQ3103" s="75"/>
    </row>
    <row r="3104" spans="4:43" x14ac:dyDescent="0.2">
      <c r="D3104" s="75"/>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c r="AN3104" s="75"/>
      <c r="AO3104" s="75"/>
      <c r="AP3104" s="75"/>
      <c r="AQ3104" s="75"/>
    </row>
    <row r="3105" spans="4:43" x14ac:dyDescent="0.2">
      <c r="D3105" s="75"/>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c r="AN3105" s="75"/>
      <c r="AO3105" s="75"/>
      <c r="AP3105" s="75"/>
      <c r="AQ3105" s="75"/>
    </row>
    <row r="3106" spans="4:43" x14ac:dyDescent="0.2">
      <c r="D3106" s="75"/>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c r="AN3106" s="75"/>
      <c r="AO3106" s="75"/>
      <c r="AP3106" s="75"/>
      <c r="AQ3106" s="75"/>
    </row>
    <row r="3107" spans="4:43" x14ac:dyDescent="0.2">
      <c r="D3107" s="75"/>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c r="AN3107" s="75"/>
      <c r="AO3107" s="75"/>
      <c r="AP3107" s="75"/>
      <c r="AQ3107" s="75"/>
    </row>
    <row r="3108" spans="4:43" x14ac:dyDescent="0.2">
      <c r="D3108" s="75"/>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c r="AN3108" s="75"/>
      <c r="AO3108" s="75"/>
      <c r="AP3108" s="75"/>
      <c r="AQ3108" s="75"/>
    </row>
    <row r="3109" spans="4:43" x14ac:dyDescent="0.2">
      <c r="D3109" s="75"/>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c r="AN3109" s="75"/>
      <c r="AO3109" s="75"/>
      <c r="AP3109" s="75"/>
      <c r="AQ3109" s="75"/>
    </row>
    <row r="3110" spans="4:43" x14ac:dyDescent="0.2">
      <c r="D3110" s="75"/>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c r="AN3110" s="75"/>
      <c r="AO3110" s="75"/>
      <c r="AP3110" s="75"/>
      <c r="AQ3110" s="75"/>
    </row>
    <row r="3111" spans="4:43" x14ac:dyDescent="0.2">
      <c r="D3111" s="75"/>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c r="AN3111" s="75"/>
      <c r="AO3111" s="75"/>
      <c r="AP3111" s="75"/>
      <c r="AQ3111" s="75"/>
    </row>
    <row r="3112" spans="4:43" x14ac:dyDescent="0.2">
      <c r="D3112" s="75"/>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c r="AN3112" s="75"/>
      <c r="AO3112" s="75"/>
      <c r="AP3112" s="75"/>
      <c r="AQ3112" s="75"/>
    </row>
    <row r="3113" spans="4:43" x14ac:dyDescent="0.2">
      <c r="D3113" s="75"/>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c r="AN3113" s="75"/>
      <c r="AO3113" s="75"/>
      <c r="AP3113" s="75"/>
      <c r="AQ3113" s="75"/>
    </row>
    <row r="3114" spans="4:43" x14ac:dyDescent="0.2">
      <c r="D3114" s="75"/>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c r="AN3114" s="75"/>
      <c r="AO3114" s="75"/>
      <c r="AP3114" s="75"/>
      <c r="AQ3114" s="75"/>
    </row>
    <row r="3115" spans="4:43" x14ac:dyDescent="0.2">
      <c r="D3115" s="75"/>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c r="AN3115" s="75"/>
      <c r="AO3115" s="75"/>
      <c r="AP3115" s="75"/>
      <c r="AQ3115" s="75"/>
    </row>
    <row r="3116" spans="4:43" x14ac:dyDescent="0.2">
      <c r="D3116" s="75"/>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c r="AN3116" s="75"/>
      <c r="AO3116" s="75"/>
      <c r="AP3116" s="75"/>
      <c r="AQ3116" s="75"/>
    </row>
    <row r="3117" spans="4:43" x14ac:dyDescent="0.2">
      <c r="D3117" s="75"/>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c r="AN3117" s="75"/>
      <c r="AO3117" s="75"/>
      <c r="AP3117" s="75"/>
      <c r="AQ3117" s="75"/>
    </row>
    <row r="3118" spans="4:43" x14ac:dyDescent="0.2">
      <c r="D3118" s="75"/>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c r="AN3118" s="75"/>
      <c r="AO3118" s="75"/>
      <c r="AP3118" s="75"/>
      <c r="AQ3118" s="75"/>
    </row>
    <row r="3119" spans="4:43" x14ac:dyDescent="0.2">
      <c r="D3119" s="75"/>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c r="AN3119" s="75"/>
      <c r="AO3119" s="75"/>
      <c r="AP3119" s="75"/>
      <c r="AQ3119" s="75"/>
    </row>
    <row r="3120" spans="4:43" x14ac:dyDescent="0.2">
      <c r="D3120" s="75"/>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c r="AN3120" s="75"/>
      <c r="AO3120" s="75"/>
      <c r="AP3120" s="75"/>
      <c r="AQ3120" s="75"/>
    </row>
    <row r="3121" spans="4:43" x14ac:dyDescent="0.2">
      <c r="D3121" s="75"/>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c r="AN3121" s="75"/>
      <c r="AO3121" s="75"/>
      <c r="AP3121" s="75"/>
      <c r="AQ3121" s="75"/>
    </row>
    <row r="3122" spans="4:43" x14ac:dyDescent="0.2">
      <c r="D3122" s="75"/>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c r="AN3122" s="75"/>
      <c r="AO3122" s="75"/>
      <c r="AP3122" s="75"/>
      <c r="AQ3122" s="75"/>
    </row>
    <row r="3123" spans="4:43" x14ac:dyDescent="0.2">
      <c r="D3123" s="75"/>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c r="AN3123" s="75"/>
      <c r="AO3123" s="75"/>
      <c r="AP3123" s="75"/>
      <c r="AQ3123" s="75"/>
    </row>
    <row r="3124" spans="4:43" x14ac:dyDescent="0.2">
      <c r="D3124" s="75"/>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c r="AN3124" s="75"/>
      <c r="AO3124" s="75"/>
      <c r="AP3124" s="75"/>
      <c r="AQ3124" s="75"/>
    </row>
    <row r="3125" spans="4:43" x14ac:dyDescent="0.2">
      <c r="D3125" s="75"/>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c r="AN3125" s="75"/>
      <c r="AO3125" s="75"/>
      <c r="AP3125" s="75"/>
      <c r="AQ3125" s="75"/>
    </row>
    <row r="3126" spans="4:43" x14ac:dyDescent="0.2">
      <c r="D3126" s="75"/>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c r="AN3126" s="75"/>
      <c r="AO3126" s="75"/>
      <c r="AP3126" s="75"/>
      <c r="AQ3126" s="75"/>
    </row>
    <row r="3127" spans="4:43" x14ac:dyDescent="0.2">
      <c r="D3127" s="75"/>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c r="AN3127" s="75"/>
      <c r="AO3127" s="75"/>
      <c r="AP3127" s="75"/>
      <c r="AQ3127" s="75"/>
    </row>
    <row r="3128" spans="4:43" x14ac:dyDescent="0.2">
      <c r="D3128" s="75"/>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c r="AN3128" s="75"/>
      <c r="AO3128" s="75"/>
      <c r="AP3128" s="75"/>
      <c r="AQ3128" s="75"/>
    </row>
    <row r="3129" spans="4:43" x14ac:dyDescent="0.2">
      <c r="D3129" s="75"/>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c r="AN3129" s="75"/>
      <c r="AO3129" s="75"/>
      <c r="AP3129" s="75"/>
      <c r="AQ3129" s="75"/>
    </row>
    <row r="3130" spans="4:43" x14ac:dyDescent="0.2">
      <c r="D3130" s="75"/>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c r="AN3130" s="75"/>
      <c r="AO3130" s="75"/>
      <c r="AP3130" s="75"/>
      <c r="AQ3130" s="75"/>
    </row>
    <row r="3131" spans="4:43" x14ac:dyDescent="0.2">
      <c r="D3131" s="75"/>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c r="AN3131" s="75"/>
      <c r="AO3131" s="75"/>
      <c r="AP3131" s="75"/>
      <c r="AQ3131" s="75"/>
    </row>
    <row r="3132" spans="4:43" x14ac:dyDescent="0.2">
      <c r="D3132" s="75"/>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c r="AN3132" s="75"/>
      <c r="AO3132" s="75"/>
      <c r="AP3132" s="75"/>
      <c r="AQ3132" s="75"/>
    </row>
    <row r="3133" spans="4:43" x14ac:dyDescent="0.2">
      <c r="D3133" s="75"/>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c r="AN3133" s="75"/>
      <c r="AO3133" s="75"/>
      <c r="AP3133" s="75"/>
      <c r="AQ3133" s="75"/>
    </row>
    <row r="3134" spans="4:43" x14ac:dyDescent="0.2">
      <c r="D3134" s="75"/>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c r="AN3134" s="75"/>
      <c r="AO3134" s="75"/>
      <c r="AP3134" s="75"/>
      <c r="AQ3134" s="75"/>
    </row>
    <row r="3135" spans="4:43" x14ac:dyDescent="0.2">
      <c r="D3135" s="75"/>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c r="AN3135" s="75"/>
      <c r="AO3135" s="75"/>
      <c r="AP3135" s="75"/>
      <c r="AQ3135" s="75"/>
    </row>
    <row r="3136" spans="4:43" x14ac:dyDescent="0.2">
      <c r="D3136" s="75"/>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c r="AN3136" s="75"/>
      <c r="AO3136" s="75"/>
      <c r="AP3136" s="75"/>
      <c r="AQ3136" s="75"/>
    </row>
    <row r="3137" spans="4:43" x14ac:dyDescent="0.2">
      <c r="D3137" s="75"/>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c r="AN3137" s="75"/>
      <c r="AO3137" s="75"/>
      <c r="AP3137" s="75"/>
      <c r="AQ3137" s="75"/>
    </row>
    <row r="3138" spans="4:43" x14ac:dyDescent="0.2">
      <c r="D3138" s="75"/>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c r="AN3138" s="75"/>
      <c r="AO3138" s="75"/>
      <c r="AP3138" s="75"/>
      <c r="AQ3138" s="75"/>
    </row>
    <row r="3139" spans="4:43" x14ac:dyDescent="0.2">
      <c r="D3139" s="75"/>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c r="AN3139" s="75"/>
      <c r="AO3139" s="75"/>
      <c r="AP3139" s="75"/>
      <c r="AQ3139" s="75"/>
    </row>
    <row r="3140" spans="4:43" x14ac:dyDescent="0.2">
      <c r="D3140" s="75"/>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c r="AN3140" s="75"/>
      <c r="AO3140" s="75"/>
      <c r="AP3140" s="75"/>
      <c r="AQ3140" s="75"/>
    </row>
    <row r="3141" spans="4:43" x14ac:dyDescent="0.2">
      <c r="D3141" s="75"/>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c r="AN3141" s="75"/>
      <c r="AO3141" s="75"/>
      <c r="AP3141" s="75"/>
      <c r="AQ3141" s="75"/>
    </row>
    <row r="3142" spans="4:43" x14ac:dyDescent="0.2">
      <c r="D3142" s="75"/>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c r="AN3142" s="75"/>
      <c r="AO3142" s="75"/>
      <c r="AP3142" s="75"/>
      <c r="AQ3142" s="75"/>
    </row>
    <row r="3143" spans="4:43" x14ac:dyDescent="0.2">
      <c r="D3143" s="75"/>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c r="AN3143" s="75"/>
      <c r="AO3143" s="75"/>
      <c r="AP3143" s="75"/>
      <c r="AQ3143" s="75"/>
    </row>
    <row r="3144" spans="4:43" x14ac:dyDescent="0.2">
      <c r="D3144" s="75"/>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c r="AN3144" s="75"/>
      <c r="AO3144" s="75"/>
      <c r="AP3144" s="75"/>
      <c r="AQ3144" s="75"/>
    </row>
    <row r="3145" spans="4:43" x14ac:dyDescent="0.2">
      <c r="D3145" s="75"/>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c r="AN3145" s="75"/>
      <c r="AO3145" s="75"/>
      <c r="AP3145" s="75"/>
      <c r="AQ3145" s="75"/>
    </row>
    <row r="3146" spans="4:43" x14ac:dyDescent="0.2">
      <c r="D3146" s="75"/>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c r="AN3146" s="75"/>
      <c r="AO3146" s="75"/>
      <c r="AP3146" s="75"/>
      <c r="AQ3146" s="75"/>
    </row>
    <row r="3147" spans="4:43" x14ac:dyDescent="0.2">
      <c r="D3147" s="75"/>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c r="AN3147" s="75"/>
      <c r="AO3147" s="75"/>
      <c r="AP3147" s="75"/>
      <c r="AQ3147" s="75"/>
    </row>
    <row r="3148" spans="4:43" x14ac:dyDescent="0.2">
      <c r="D3148" s="75"/>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c r="AN3148" s="75"/>
      <c r="AO3148" s="75"/>
      <c r="AP3148" s="75"/>
      <c r="AQ3148" s="75"/>
    </row>
    <row r="3149" spans="4:43" x14ac:dyDescent="0.2">
      <c r="D3149" s="75"/>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c r="AN3149" s="75"/>
      <c r="AO3149" s="75"/>
      <c r="AP3149" s="75"/>
      <c r="AQ3149" s="75"/>
    </row>
    <row r="3150" spans="4:43" x14ac:dyDescent="0.2">
      <c r="D3150" s="75"/>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c r="AN3150" s="75"/>
      <c r="AO3150" s="75"/>
      <c r="AP3150" s="75"/>
      <c r="AQ3150" s="75"/>
    </row>
    <row r="3151" spans="4:43" x14ac:dyDescent="0.2">
      <c r="D3151" s="75"/>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c r="AN3151" s="75"/>
      <c r="AO3151" s="75"/>
      <c r="AP3151" s="75"/>
      <c r="AQ3151" s="75"/>
    </row>
    <row r="3152" spans="4:43" x14ac:dyDescent="0.2">
      <c r="D3152" s="75"/>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c r="AN3152" s="75"/>
      <c r="AO3152" s="75"/>
      <c r="AP3152" s="75"/>
      <c r="AQ3152" s="75"/>
    </row>
    <row r="3153" spans="4:43" x14ac:dyDescent="0.2">
      <c r="D3153" s="75"/>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c r="AN3153" s="75"/>
      <c r="AO3153" s="75"/>
      <c r="AP3153" s="75"/>
      <c r="AQ3153" s="75"/>
    </row>
    <row r="3154" spans="4:43" x14ac:dyDescent="0.2">
      <c r="D3154" s="75"/>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c r="AN3154" s="75"/>
      <c r="AO3154" s="75"/>
      <c r="AP3154" s="75"/>
      <c r="AQ3154" s="75"/>
    </row>
    <row r="3155" spans="4:43" x14ac:dyDescent="0.2">
      <c r="D3155" s="75"/>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c r="AN3155" s="75"/>
      <c r="AO3155" s="75"/>
      <c r="AP3155" s="75"/>
      <c r="AQ3155" s="75"/>
    </row>
    <row r="3156" spans="4:43" x14ac:dyDescent="0.2">
      <c r="D3156" s="75"/>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c r="AN3156" s="75"/>
      <c r="AO3156" s="75"/>
      <c r="AP3156" s="75"/>
      <c r="AQ3156" s="75"/>
    </row>
    <row r="3157" spans="4:43" x14ac:dyDescent="0.2">
      <c r="D3157" s="75"/>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c r="AN3157" s="75"/>
      <c r="AO3157" s="75"/>
      <c r="AP3157" s="75"/>
      <c r="AQ3157" s="75"/>
    </row>
    <row r="3158" spans="4:43" x14ac:dyDescent="0.2">
      <c r="D3158" s="75"/>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c r="AN3158" s="75"/>
      <c r="AO3158" s="75"/>
      <c r="AP3158" s="75"/>
      <c r="AQ3158" s="75"/>
    </row>
    <row r="3159" spans="4:43" x14ac:dyDescent="0.2">
      <c r="D3159" s="75"/>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c r="AN3159" s="75"/>
      <c r="AO3159" s="75"/>
      <c r="AP3159" s="75"/>
      <c r="AQ3159" s="75"/>
    </row>
    <row r="3160" spans="4:43" x14ac:dyDescent="0.2">
      <c r="D3160" s="75"/>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c r="AN3160" s="75"/>
      <c r="AO3160" s="75"/>
      <c r="AP3160" s="75"/>
      <c r="AQ3160" s="75"/>
    </row>
    <row r="3161" spans="4:43" x14ac:dyDescent="0.2">
      <c r="D3161" s="75"/>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c r="AN3161" s="75"/>
      <c r="AO3161" s="75"/>
      <c r="AP3161" s="75"/>
      <c r="AQ3161" s="75"/>
    </row>
    <row r="3162" spans="4:43" x14ac:dyDescent="0.2">
      <c r="D3162" s="75"/>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c r="AN3162" s="75"/>
      <c r="AO3162" s="75"/>
      <c r="AP3162" s="75"/>
      <c r="AQ3162" s="75"/>
    </row>
    <row r="3163" spans="4:43" x14ac:dyDescent="0.2">
      <c r="D3163" s="75"/>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c r="AN3163" s="75"/>
      <c r="AO3163" s="75"/>
      <c r="AP3163" s="75"/>
      <c r="AQ3163" s="75"/>
    </row>
    <row r="3164" spans="4:43" x14ac:dyDescent="0.2">
      <c r="D3164" s="75"/>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c r="AN3164" s="75"/>
      <c r="AO3164" s="75"/>
      <c r="AP3164" s="75"/>
      <c r="AQ3164" s="75"/>
    </row>
    <row r="3165" spans="4:43" x14ac:dyDescent="0.2">
      <c r="D3165" s="75"/>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c r="AN3165" s="75"/>
      <c r="AO3165" s="75"/>
      <c r="AP3165" s="75"/>
      <c r="AQ3165" s="75"/>
    </row>
    <row r="3166" spans="4:43" x14ac:dyDescent="0.2">
      <c r="D3166" s="75"/>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c r="AN3166" s="75"/>
      <c r="AO3166" s="75"/>
      <c r="AP3166" s="75"/>
      <c r="AQ3166" s="75"/>
    </row>
    <row r="3167" spans="4:43" x14ac:dyDescent="0.2">
      <c r="D3167" s="75"/>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c r="AN3167" s="75"/>
      <c r="AO3167" s="75"/>
      <c r="AP3167" s="75"/>
      <c r="AQ3167" s="75"/>
    </row>
    <row r="3168" spans="4:43" x14ac:dyDescent="0.2">
      <c r="D3168" s="75"/>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c r="AN3168" s="75"/>
      <c r="AO3168" s="75"/>
      <c r="AP3168" s="75"/>
      <c r="AQ3168" s="75"/>
    </row>
    <row r="3169" spans="4:43" x14ac:dyDescent="0.2">
      <c r="D3169" s="75"/>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c r="AN3169" s="75"/>
      <c r="AO3169" s="75"/>
      <c r="AP3169" s="75"/>
      <c r="AQ3169" s="75"/>
    </row>
    <row r="3170" spans="4:43" x14ac:dyDescent="0.2">
      <c r="D3170" s="75"/>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c r="AN3170" s="75"/>
      <c r="AO3170" s="75"/>
      <c r="AP3170" s="75"/>
      <c r="AQ3170" s="75"/>
    </row>
    <row r="3171" spans="4:43" x14ac:dyDescent="0.2">
      <c r="D3171" s="75"/>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c r="AN3171" s="75"/>
      <c r="AO3171" s="75"/>
      <c r="AP3171" s="75"/>
      <c r="AQ3171" s="75"/>
    </row>
    <row r="3172" spans="4:43" x14ac:dyDescent="0.2">
      <c r="D3172" s="75"/>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c r="AN3172" s="75"/>
      <c r="AO3172" s="75"/>
      <c r="AP3172" s="75"/>
      <c r="AQ3172" s="75"/>
    </row>
    <row r="3173" spans="4:43" x14ac:dyDescent="0.2">
      <c r="D3173" s="75"/>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c r="AN3173" s="75"/>
      <c r="AO3173" s="75"/>
      <c r="AP3173" s="75"/>
      <c r="AQ3173" s="75"/>
    </row>
    <row r="3174" spans="4:43" x14ac:dyDescent="0.2">
      <c r="D3174" s="75"/>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c r="AN3174" s="75"/>
      <c r="AO3174" s="75"/>
      <c r="AP3174" s="75"/>
      <c r="AQ3174" s="75"/>
    </row>
    <row r="3175" spans="4:43" x14ac:dyDescent="0.2">
      <c r="D3175" s="75"/>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c r="AN3175" s="75"/>
      <c r="AO3175" s="75"/>
      <c r="AP3175" s="75"/>
      <c r="AQ3175" s="75"/>
    </row>
    <row r="3176" spans="4:43" x14ac:dyDescent="0.2">
      <c r="D3176" s="75"/>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c r="AN3176" s="75"/>
      <c r="AO3176" s="75"/>
      <c r="AP3176" s="75"/>
      <c r="AQ3176" s="75"/>
    </row>
    <row r="3177" spans="4:43" x14ac:dyDescent="0.2">
      <c r="D3177" s="75"/>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c r="AN3177" s="75"/>
      <c r="AO3177" s="75"/>
      <c r="AP3177" s="75"/>
      <c r="AQ3177" s="75"/>
    </row>
    <row r="3178" spans="4:43" x14ac:dyDescent="0.2">
      <c r="D3178" s="75"/>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c r="AN3178" s="75"/>
      <c r="AO3178" s="75"/>
      <c r="AP3178" s="75"/>
      <c r="AQ3178" s="75"/>
    </row>
    <row r="3179" spans="4:43" x14ac:dyDescent="0.2">
      <c r="D3179" s="75"/>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c r="AN3179" s="75"/>
      <c r="AO3179" s="75"/>
      <c r="AP3179" s="75"/>
      <c r="AQ3179" s="75"/>
    </row>
    <row r="3180" spans="4:43" x14ac:dyDescent="0.2">
      <c r="D3180" s="75"/>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c r="AN3180" s="75"/>
      <c r="AO3180" s="75"/>
      <c r="AP3180" s="75"/>
      <c r="AQ3180" s="75"/>
    </row>
    <row r="3181" spans="4:43" x14ac:dyDescent="0.2">
      <c r="D3181" s="75"/>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c r="AN3181" s="75"/>
      <c r="AO3181" s="75"/>
      <c r="AP3181" s="75"/>
      <c r="AQ3181" s="75"/>
    </row>
    <row r="3182" spans="4:43" x14ac:dyDescent="0.2">
      <c r="D3182" s="75"/>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c r="AN3182" s="75"/>
      <c r="AO3182" s="75"/>
      <c r="AP3182" s="75"/>
      <c r="AQ3182" s="75"/>
    </row>
    <row r="3183" spans="4:43" x14ac:dyDescent="0.2">
      <c r="D3183" s="75"/>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c r="AN3183" s="75"/>
      <c r="AO3183" s="75"/>
      <c r="AP3183" s="75"/>
      <c r="AQ3183" s="75"/>
    </row>
    <row r="3184" spans="4:43" x14ac:dyDescent="0.2">
      <c r="D3184" s="75"/>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c r="AN3184" s="75"/>
      <c r="AO3184" s="75"/>
      <c r="AP3184" s="75"/>
      <c r="AQ3184" s="75"/>
    </row>
    <row r="3185" spans="4:43" x14ac:dyDescent="0.2">
      <c r="D3185" s="75"/>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c r="AN3185" s="75"/>
      <c r="AO3185" s="75"/>
      <c r="AP3185" s="75"/>
      <c r="AQ3185" s="75"/>
    </row>
    <row r="3186" spans="4:43" x14ac:dyDescent="0.2">
      <c r="D3186" s="75"/>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c r="AN3186" s="75"/>
      <c r="AO3186" s="75"/>
      <c r="AP3186" s="75"/>
      <c r="AQ3186" s="75"/>
    </row>
    <row r="3187" spans="4:43" x14ac:dyDescent="0.2">
      <c r="D3187" s="75"/>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c r="AN3187" s="75"/>
      <c r="AO3187" s="75"/>
      <c r="AP3187" s="75"/>
      <c r="AQ3187" s="75"/>
    </row>
    <row r="3188" spans="4:43" x14ac:dyDescent="0.2">
      <c r="D3188" s="75"/>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c r="AN3188" s="75"/>
      <c r="AO3188" s="75"/>
      <c r="AP3188" s="75"/>
      <c r="AQ3188" s="75"/>
    </row>
    <row r="3189" spans="4:43" x14ac:dyDescent="0.2">
      <c r="D3189" s="75"/>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c r="AN3189" s="75"/>
      <c r="AO3189" s="75"/>
      <c r="AP3189" s="75"/>
      <c r="AQ3189" s="75"/>
    </row>
    <row r="3190" spans="4:43" x14ac:dyDescent="0.2">
      <c r="D3190" s="75"/>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c r="AN3190" s="75"/>
      <c r="AO3190" s="75"/>
      <c r="AP3190" s="75"/>
      <c r="AQ3190" s="75"/>
    </row>
    <row r="3191" spans="4:43" x14ac:dyDescent="0.2">
      <c r="D3191" s="75"/>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c r="AN3191" s="75"/>
      <c r="AO3191" s="75"/>
      <c r="AP3191" s="75"/>
      <c r="AQ3191" s="75"/>
    </row>
    <row r="3192" spans="4:43" x14ac:dyDescent="0.2">
      <c r="D3192" s="75"/>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c r="AN3192" s="75"/>
      <c r="AO3192" s="75"/>
      <c r="AP3192" s="75"/>
      <c r="AQ3192" s="75"/>
    </row>
    <row r="3193" spans="4:43" x14ac:dyDescent="0.2">
      <c r="D3193" s="75"/>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c r="AN3193" s="75"/>
      <c r="AO3193" s="75"/>
      <c r="AP3193" s="75"/>
      <c r="AQ3193" s="75"/>
    </row>
    <row r="3194" spans="4:43" x14ac:dyDescent="0.2">
      <c r="D3194" s="75"/>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c r="AN3194" s="75"/>
      <c r="AO3194" s="75"/>
      <c r="AP3194" s="75"/>
      <c r="AQ3194" s="75"/>
    </row>
    <row r="3195" spans="4:43" x14ac:dyDescent="0.2">
      <c r="D3195" s="75"/>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c r="AN3195" s="75"/>
      <c r="AO3195" s="75"/>
      <c r="AP3195" s="75"/>
      <c r="AQ3195" s="75"/>
    </row>
    <row r="3196" spans="4:43" x14ac:dyDescent="0.2">
      <c r="D3196" s="75"/>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c r="AN3196" s="75"/>
      <c r="AO3196" s="75"/>
      <c r="AP3196" s="75"/>
      <c r="AQ3196" s="75"/>
    </row>
    <row r="3197" spans="4:43" x14ac:dyDescent="0.2">
      <c r="D3197" s="75"/>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c r="AN3197" s="75"/>
      <c r="AO3197" s="75"/>
      <c r="AP3197" s="75"/>
      <c r="AQ3197" s="75"/>
    </row>
    <row r="3198" spans="4:43" x14ac:dyDescent="0.2">
      <c r="D3198" s="75"/>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c r="AN3198" s="75"/>
      <c r="AO3198" s="75"/>
      <c r="AP3198" s="75"/>
      <c r="AQ3198" s="75"/>
    </row>
    <row r="3199" spans="4:43" x14ac:dyDescent="0.2">
      <c r="D3199" s="75"/>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c r="AN3199" s="75"/>
      <c r="AO3199" s="75"/>
      <c r="AP3199" s="75"/>
      <c r="AQ3199" s="75"/>
    </row>
    <row r="3200" spans="4:43" x14ac:dyDescent="0.2">
      <c r="D3200" s="75"/>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c r="AN3200" s="75"/>
      <c r="AO3200" s="75"/>
      <c r="AP3200" s="75"/>
      <c r="AQ3200" s="75"/>
    </row>
    <row r="3201" spans="4:43" x14ac:dyDescent="0.2">
      <c r="D3201" s="75"/>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c r="AN3201" s="75"/>
      <c r="AO3201" s="75"/>
      <c r="AP3201" s="75"/>
      <c r="AQ3201" s="75"/>
    </row>
    <row r="3202" spans="4:43" x14ac:dyDescent="0.2">
      <c r="D3202" s="75"/>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c r="AN3202" s="75"/>
      <c r="AO3202" s="75"/>
      <c r="AP3202" s="75"/>
      <c r="AQ3202" s="75"/>
    </row>
    <row r="3203" spans="4:43" x14ac:dyDescent="0.2">
      <c r="D3203" s="75"/>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c r="AN3203" s="75"/>
      <c r="AO3203" s="75"/>
      <c r="AP3203" s="75"/>
      <c r="AQ3203" s="75"/>
    </row>
    <row r="3204" spans="4:43" x14ac:dyDescent="0.2">
      <c r="D3204" s="75"/>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c r="AN3204" s="75"/>
      <c r="AO3204" s="75"/>
      <c r="AP3204" s="75"/>
      <c r="AQ3204" s="75"/>
    </row>
    <row r="3205" spans="4:43" x14ac:dyDescent="0.2">
      <c r="D3205" s="75"/>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c r="AN3205" s="75"/>
      <c r="AO3205" s="75"/>
      <c r="AP3205" s="75"/>
      <c r="AQ3205" s="75"/>
    </row>
    <row r="3206" spans="4:43" x14ac:dyDescent="0.2">
      <c r="D3206" s="75"/>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c r="AN3206" s="75"/>
      <c r="AO3206" s="75"/>
      <c r="AP3206" s="75"/>
      <c r="AQ3206" s="75"/>
    </row>
    <row r="3207" spans="4:43" x14ac:dyDescent="0.2">
      <c r="D3207" s="75"/>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c r="AN3207" s="75"/>
      <c r="AO3207" s="75"/>
      <c r="AP3207" s="75"/>
      <c r="AQ3207" s="75"/>
    </row>
    <row r="3208" spans="4:43" x14ac:dyDescent="0.2">
      <c r="D3208" s="75"/>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c r="AN3208" s="75"/>
      <c r="AO3208" s="75"/>
      <c r="AP3208" s="75"/>
      <c r="AQ3208" s="75"/>
    </row>
    <row r="3209" spans="4:43" x14ac:dyDescent="0.2">
      <c r="D3209" s="75"/>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c r="AN3209" s="75"/>
      <c r="AO3209" s="75"/>
      <c r="AP3209" s="75"/>
      <c r="AQ3209" s="75"/>
    </row>
    <row r="3210" spans="4:43" x14ac:dyDescent="0.2">
      <c r="D3210" s="75"/>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c r="AN3210" s="75"/>
      <c r="AO3210" s="75"/>
      <c r="AP3210" s="75"/>
      <c r="AQ3210" s="75"/>
    </row>
    <row r="3211" spans="4:43" x14ac:dyDescent="0.2">
      <c r="D3211" s="75"/>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c r="AN3211" s="75"/>
      <c r="AO3211" s="75"/>
      <c r="AP3211" s="75"/>
      <c r="AQ3211" s="75"/>
    </row>
    <row r="3212" spans="4:43" x14ac:dyDescent="0.2">
      <c r="D3212" s="75"/>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c r="AN3212" s="75"/>
      <c r="AO3212" s="75"/>
      <c r="AP3212" s="75"/>
      <c r="AQ3212" s="75"/>
    </row>
    <row r="3213" spans="4:43" x14ac:dyDescent="0.2">
      <c r="D3213" s="75"/>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c r="AN3213" s="75"/>
      <c r="AO3213" s="75"/>
      <c r="AP3213" s="75"/>
      <c r="AQ3213" s="75"/>
    </row>
    <row r="3214" spans="4:43" x14ac:dyDescent="0.2">
      <c r="D3214" s="75"/>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c r="AN3214" s="75"/>
      <c r="AO3214" s="75"/>
      <c r="AP3214" s="75"/>
      <c r="AQ3214" s="75"/>
    </row>
    <row r="3215" spans="4:43" x14ac:dyDescent="0.2">
      <c r="D3215" s="75"/>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c r="AN3215" s="75"/>
      <c r="AO3215" s="75"/>
      <c r="AP3215" s="75"/>
      <c r="AQ3215" s="75"/>
    </row>
    <row r="3216" spans="4:43" x14ac:dyDescent="0.2">
      <c r="D3216" s="75"/>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c r="AN3216" s="75"/>
      <c r="AO3216" s="75"/>
      <c r="AP3216" s="75"/>
      <c r="AQ3216" s="75"/>
    </row>
    <row r="3217" spans="4:43" x14ac:dyDescent="0.2">
      <c r="D3217" s="75"/>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c r="AN3217" s="75"/>
      <c r="AO3217" s="75"/>
      <c r="AP3217" s="75"/>
      <c r="AQ3217" s="75"/>
    </row>
    <row r="3218" spans="4:43" x14ac:dyDescent="0.2">
      <c r="D3218" s="75"/>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c r="AN3218" s="75"/>
      <c r="AO3218" s="75"/>
      <c r="AP3218" s="75"/>
      <c r="AQ3218" s="75"/>
    </row>
    <row r="3219" spans="4:43" x14ac:dyDescent="0.2">
      <c r="D3219" s="75"/>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c r="AN3219" s="75"/>
      <c r="AO3219" s="75"/>
      <c r="AP3219" s="75"/>
      <c r="AQ3219" s="75"/>
    </row>
    <row r="3220" spans="4:43" x14ac:dyDescent="0.2">
      <c r="D3220" s="75"/>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c r="AN3220" s="75"/>
      <c r="AO3220" s="75"/>
      <c r="AP3220" s="75"/>
      <c r="AQ3220" s="75"/>
    </row>
    <row r="3221" spans="4:43" x14ac:dyDescent="0.2">
      <c r="D3221" s="75"/>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c r="AN3221" s="75"/>
      <c r="AO3221" s="75"/>
      <c r="AP3221" s="75"/>
      <c r="AQ3221" s="75"/>
    </row>
    <row r="3222" spans="4:43" x14ac:dyDescent="0.2">
      <c r="D3222" s="75"/>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c r="AN3222" s="75"/>
      <c r="AO3222" s="75"/>
      <c r="AP3222" s="75"/>
      <c r="AQ3222" s="75"/>
    </row>
    <row r="3223" spans="4:43" x14ac:dyDescent="0.2">
      <c r="D3223" s="75"/>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c r="AN3223" s="75"/>
      <c r="AO3223" s="75"/>
      <c r="AP3223" s="75"/>
      <c r="AQ3223" s="75"/>
    </row>
    <row r="3224" spans="4:43" x14ac:dyDescent="0.2">
      <c r="D3224" s="75"/>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c r="AN3224" s="75"/>
      <c r="AO3224" s="75"/>
      <c r="AP3224" s="75"/>
      <c r="AQ3224" s="75"/>
    </row>
    <row r="3225" spans="4:43" x14ac:dyDescent="0.2">
      <c r="D3225" s="75"/>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c r="AN3225" s="75"/>
      <c r="AO3225" s="75"/>
      <c r="AP3225" s="75"/>
      <c r="AQ3225" s="75"/>
    </row>
    <row r="3226" spans="4:43" x14ac:dyDescent="0.2">
      <c r="D3226" s="75"/>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c r="AN3226" s="75"/>
      <c r="AO3226" s="75"/>
      <c r="AP3226" s="75"/>
      <c r="AQ3226" s="75"/>
    </row>
    <row r="3227" spans="4:43" x14ac:dyDescent="0.2">
      <c r="D3227" s="75"/>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c r="AN3227" s="75"/>
      <c r="AO3227" s="75"/>
      <c r="AP3227" s="75"/>
      <c r="AQ3227" s="75"/>
    </row>
    <row r="3228" spans="4:43" x14ac:dyDescent="0.2">
      <c r="D3228" s="75"/>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c r="AN3228" s="75"/>
      <c r="AO3228" s="75"/>
      <c r="AP3228" s="75"/>
      <c r="AQ3228" s="75"/>
    </row>
    <row r="3229" spans="4:43" x14ac:dyDescent="0.2">
      <c r="D3229" s="75"/>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c r="AN3229" s="75"/>
      <c r="AO3229" s="75"/>
      <c r="AP3229" s="75"/>
      <c r="AQ3229" s="75"/>
    </row>
    <row r="3230" spans="4:43" x14ac:dyDescent="0.2">
      <c r="D3230" s="75"/>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c r="AN3230" s="75"/>
      <c r="AO3230" s="75"/>
      <c r="AP3230" s="75"/>
      <c r="AQ3230" s="75"/>
    </row>
    <row r="3231" spans="4:43" x14ac:dyDescent="0.2">
      <c r="D3231" s="75"/>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c r="AN3231" s="75"/>
      <c r="AO3231" s="75"/>
      <c r="AP3231" s="75"/>
      <c r="AQ3231" s="75"/>
    </row>
    <row r="3232" spans="4:43" x14ac:dyDescent="0.2">
      <c r="D3232" s="75"/>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c r="AN3232" s="75"/>
      <c r="AO3232" s="75"/>
      <c r="AP3232" s="75"/>
      <c r="AQ3232" s="75"/>
    </row>
    <row r="3233" spans="4:43" x14ac:dyDescent="0.2">
      <c r="D3233" s="75"/>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c r="AN3233" s="75"/>
      <c r="AO3233" s="75"/>
      <c r="AP3233" s="75"/>
      <c r="AQ3233" s="75"/>
    </row>
    <row r="3234" spans="4:43" x14ac:dyDescent="0.2">
      <c r="D3234" s="75"/>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c r="AN3234" s="75"/>
      <c r="AO3234" s="75"/>
      <c r="AP3234" s="75"/>
      <c r="AQ3234" s="75"/>
    </row>
    <row r="3235" spans="4:43" x14ac:dyDescent="0.2">
      <c r="D3235" s="75"/>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c r="AN3235" s="75"/>
      <c r="AO3235" s="75"/>
      <c r="AP3235" s="75"/>
      <c r="AQ3235" s="75"/>
    </row>
    <row r="3236" spans="4:43" x14ac:dyDescent="0.2">
      <c r="D3236" s="75"/>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c r="AN3236" s="75"/>
      <c r="AO3236" s="75"/>
      <c r="AP3236" s="75"/>
      <c r="AQ3236" s="75"/>
    </row>
    <row r="3237" spans="4:43" x14ac:dyDescent="0.2">
      <c r="D3237" s="75"/>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c r="AN3237" s="75"/>
      <c r="AO3237" s="75"/>
      <c r="AP3237" s="75"/>
      <c r="AQ3237" s="75"/>
    </row>
    <row r="3238" spans="4:43" x14ac:dyDescent="0.2">
      <c r="D3238" s="75"/>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c r="AN3238" s="75"/>
      <c r="AO3238" s="75"/>
      <c r="AP3238" s="75"/>
      <c r="AQ3238" s="75"/>
    </row>
    <row r="3239" spans="4:43" x14ac:dyDescent="0.2">
      <c r="D3239" s="75"/>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c r="AN3239" s="75"/>
      <c r="AO3239" s="75"/>
      <c r="AP3239" s="75"/>
      <c r="AQ3239" s="75"/>
    </row>
    <row r="3240" spans="4:43" x14ac:dyDescent="0.2">
      <c r="D3240" s="75"/>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c r="AN3240" s="75"/>
      <c r="AO3240" s="75"/>
      <c r="AP3240" s="75"/>
      <c r="AQ3240" s="75"/>
    </row>
    <row r="3241" spans="4:43" x14ac:dyDescent="0.2">
      <c r="D3241" s="75"/>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c r="AN3241" s="75"/>
      <c r="AO3241" s="75"/>
      <c r="AP3241" s="75"/>
      <c r="AQ3241" s="75"/>
    </row>
    <row r="3242" spans="4:43" x14ac:dyDescent="0.2">
      <c r="D3242" s="75"/>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c r="AN3242" s="75"/>
      <c r="AO3242" s="75"/>
      <c r="AP3242" s="75"/>
      <c r="AQ3242" s="75"/>
    </row>
    <row r="3243" spans="4:43" x14ac:dyDescent="0.2">
      <c r="D3243" s="75"/>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c r="AN3243" s="75"/>
      <c r="AO3243" s="75"/>
      <c r="AP3243" s="75"/>
      <c r="AQ3243" s="75"/>
    </row>
    <row r="3244" spans="4:43" x14ac:dyDescent="0.2">
      <c r="D3244" s="75"/>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c r="AN3244" s="75"/>
      <c r="AO3244" s="75"/>
      <c r="AP3244" s="75"/>
      <c r="AQ3244" s="75"/>
    </row>
    <row r="3245" spans="4:43" x14ac:dyDescent="0.2">
      <c r="D3245" s="75"/>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c r="AN3245" s="75"/>
      <c r="AO3245" s="75"/>
      <c r="AP3245" s="75"/>
      <c r="AQ3245" s="75"/>
    </row>
    <row r="3246" spans="4:43" x14ac:dyDescent="0.2">
      <c r="D3246" s="75"/>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c r="AN3246" s="75"/>
      <c r="AO3246" s="75"/>
      <c r="AP3246" s="75"/>
      <c r="AQ3246" s="75"/>
    </row>
    <row r="3247" spans="4:43" x14ac:dyDescent="0.2">
      <c r="D3247" s="75"/>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c r="AN3247" s="75"/>
      <c r="AO3247" s="75"/>
      <c r="AP3247" s="75"/>
      <c r="AQ3247" s="75"/>
    </row>
    <row r="3248" spans="4:43" x14ac:dyDescent="0.2">
      <c r="D3248" s="75"/>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c r="AN3248" s="75"/>
      <c r="AO3248" s="75"/>
      <c r="AP3248" s="75"/>
      <c r="AQ3248" s="75"/>
    </row>
    <row r="3249" spans="4:43" x14ac:dyDescent="0.2">
      <c r="D3249" s="75"/>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c r="AN3249" s="75"/>
      <c r="AO3249" s="75"/>
      <c r="AP3249" s="75"/>
      <c r="AQ3249" s="75"/>
    </row>
    <row r="3250" spans="4:43" x14ac:dyDescent="0.2">
      <c r="D3250" s="75"/>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c r="AN3250" s="75"/>
      <c r="AO3250" s="75"/>
      <c r="AP3250" s="75"/>
      <c r="AQ3250" s="75"/>
    </row>
    <row r="3251" spans="4:43" x14ac:dyDescent="0.2">
      <c r="D3251" s="75"/>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c r="AN3251" s="75"/>
      <c r="AO3251" s="75"/>
      <c r="AP3251" s="75"/>
      <c r="AQ3251" s="75"/>
    </row>
    <row r="3252" spans="4:43" x14ac:dyDescent="0.2">
      <c r="D3252" s="75"/>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c r="AN3252" s="75"/>
      <c r="AO3252" s="75"/>
      <c r="AP3252" s="75"/>
      <c r="AQ3252" s="75"/>
    </row>
    <row r="3253" spans="4:43" x14ac:dyDescent="0.2">
      <c r="D3253" s="75"/>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c r="AN3253" s="75"/>
      <c r="AO3253" s="75"/>
      <c r="AP3253" s="75"/>
      <c r="AQ3253" s="75"/>
    </row>
    <row r="3254" spans="4:43" x14ac:dyDescent="0.2">
      <c r="D3254" s="75"/>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c r="AN3254" s="75"/>
      <c r="AO3254" s="75"/>
      <c r="AP3254" s="75"/>
      <c r="AQ3254" s="75"/>
    </row>
    <row r="3255" spans="4:43" x14ac:dyDescent="0.2">
      <c r="D3255" s="75"/>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c r="AN3255" s="75"/>
      <c r="AO3255" s="75"/>
      <c r="AP3255" s="75"/>
      <c r="AQ3255" s="75"/>
    </row>
    <row r="3256" spans="4:43" x14ac:dyDescent="0.2">
      <c r="D3256" s="75"/>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c r="AN3256" s="75"/>
      <c r="AO3256" s="75"/>
      <c r="AP3256" s="75"/>
      <c r="AQ3256" s="75"/>
    </row>
    <row r="3257" spans="4:43" x14ac:dyDescent="0.2">
      <c r="D3257" s="75"/>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c r="AN3257" s="75"/>
      <c r="AO3257" s="75"/>
      <c r="AP3257" s="75"/>
      <c r="AQ3257" s="75"/>
    </row>
    <row r="3258" spans="4:43" x14ac:dyDescent="0.2">
      <c r="D3258" s="75"/>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c r="AN3258" s="75"/>
      <c r="AO3258" s="75"/>
      <c r="AP3258" s="75"/>
      <c r="AQ3258" s="75"/>
    </row>
    <row r="3259" spans="4:43" x14ac:dyDescent="0.2">
      <c r="D3259" s="75"/>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c r="AN3259" s="75"/>
      <c r="AO3259" s="75"/>
      <c r="AP3259" s="75"/>
      <c r="AQ3259" s="75"/>
    </row>
    <row r="3260" spans="4:43" x14ac:dyDescent="0.2">
      <c r="D3260" s="75"/>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c r="AN3260" s="75"/>
      <c r="AO3260" s="75"/>
      <c r="AP3260" s="75"/>
      <c r="AQ3260" s="75"/>
    </row>
    <row r="3261" spans="4:43" x14ac:dyDescent="0.2">
      <c r="D3261" s="75"/>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c r="AN3261" s="75"/>
      <c r="AO3261" s="75"/>
      <c r="AP3261" s="75"/>
      <c r="AQ3261" s="75"/>
    </row>
    <row r="3262" spans="4:43" x14ac:dyDescent="0.2">
      <c r="D3262" s="75"/>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c r="AN3262" s="75"/>
      <c r="AO3262" s="75"/>
      <c r="AP3262" s="75"/>
      <c r="AQ3262" s="75"/>
    </row>
    <row r="3263" spans="4:43" x14ac:dyDescent="0.2">
      <c r="D3263" s="75"/>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c r="AN3263" s="75"/>
      <c r="AO3263" s="75"/>
      <c r="AP3263" s="75"/>
      <c r="AQ3263" s="75"/>
    </row>
    <row r="3264" spans="4:43" x14ac:dyDescent="0.2">
      <c r="D3264" s="75"/>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c r="AN3264" s="75"/>
      <c r="AO3264" s="75"/>
      <c r="AP3264" s="75"/>
      <c r="AQ3264" s="75"/>
    </row>
    <row r="3265" spans="4:43" x14ac:dyDescent="0.2">
      <c r="D3265" s="75"/>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c r="AN3265" s="75"/>
      <c r="AO3265" s="75"/>
      <c r="AP3265" s="75"/>
      <c r="AQ3265" s="75"/>
    </row>
    <row r="3266" spans="4:43" x14ac:dyDescent="0.2">
      <c r="D3266" s="75"/>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c r="AN3266" s="75"/>
      <c r="AO3266" s="75"/>
      <c r="AP3266" s="75"/>
      <c r="AQ3266" s="75"/>
    </row>
    <row r="3267" spans="4:43" x14ac:dyDescent="0.2">
      <c r="D3267" s="75"/>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c r="AN3267" s="75"/>
      <c r="AO3267" s="75"/>
      <c r="AP3267" s="75"/>
      <c r="AQ3267" s="75"/>
    </row>
    <row r="3268" spans="4:43" x14ac:dyDescent="0.2">
      <c r="D3268" s="75"/>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c r="AN3268" s="75"/>
      <c r="AO3268" s="75"/>
      <c r="AP3268" s="75"/>
      <c r="AQ3268" s="75"/>
    </row>
    <row r="3269" spans="4:43" x14ac:dyDescent="0.2">
      <c r="D3269" s="75"/>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c r="AN3269" s="75"/>
      <c r="AO3269" s="75"/>
      <c r="AP3269" s="75"/>
      <c r="AQ3269" s="75"/>
    </row>
    <row r="3270" spans="4:43" x14ac:dyDescent="0.2">
      <c r="D3270" s="75"/>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c r="AN3270" s="75"/>
      <c r="AO3270" s="75"/>
      <c r="AP3270" s="75"/>
      <c r="AQ3270" s="75"/>
    </row>
    <row r="3271" spans="4:43" x14ac:dyDescent="0.2">
      <c r="D3271" s="75"/>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c r="AN3271" s="75"/>
      <c r="AO3271" s="75"/>
      <c r="AP3271" s="75"/>
      <c r="AQ3271" s="75"/>
    </row>
    <row r="3272" spans="4:43" x14ac:dyDescent="0.2">
      <c r="D3272" s="75"/>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c r="AN3272" s="75"/>
      <c r="AO3272" s="75"/>
      <c r="AP3272" s="75"/>
      <c r="AQ3272" s="75"/>
    </row>
    <row r="3273" spans="4:43" x14ac:dyDescent="0.2">
      <c r="D3273" s="75"/>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c r="AN3273" s="75"/>
      <c r="AO3273" s="75"/>
      <c r="AP3273" s="75"/>
      <c r="AQ3273" s="75"/>
    </row>
    <row r="3274" spans="4:43" x14ac:dyDescent="0.2">
      <c r="D3274" s="75"/>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c r="AN3274" s="75"/>
      <c r="AO3274" s="75"/>
      <c r="AP3274" s="75"/>
      <c r="AQ3274" s="75"/>
    </row>
    <row r="3275" spans="4:43" x14ac:dyDescent="0.2">
      <c r="D3275" s="75"/>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c r="AN3275" s="75"/>
      <c r="AO3275" s="75"/>
      <c r="AP3275" s="75"/>
      <c r="AQ3275" s="75"/>
    </row>
    <row r="3276" spans="4:43" x14ac:dyDescent="0.2">
      <c r="D3276" s="75"/>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c r="AN3276" s="75"/>
      <c r="AO3276" s="75"/>
      <c r="AP3276" s="75"/>
      <c r="AQ3276" s="75"/>
    </row>
    <row r="3277" spans="4:43" x14ac:dyDescent="0.2">
      <c r="D3277" s="75"/>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c r="AN3277" s="75"/>
      <c r="AO3277" s="75"/>
      <c r="AP3277" s="75"/>
      <c r="AQ3277" s="75"/>
    </row>
    <row r="3278" spans="4:43" x14ac:dyDescent="0.2">
      <c r="D3278" s="75"/>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c r="AN3278" s="75"/>
      <c r="AO3278" s="75"/>
      <c r="AP3278" s="75"/>
      <c r="AQ3278" s="75"/>
    </row>
    <row r="3279" spans="4:43" x14ac:dyDescent="0.2">
      <c r="D3279" s="75"/>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c r="AN3279" s="75"/>
      <c r="AO3279" s="75"/>
      <c r="AP3279" s="75"/>
      <c r="AQ3279" s="75"/>
    </row>
    <row r="3280" spans="4:43" x14ac:dyDescent="0.2">
      <c r="D3280" s="75"/>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c r="AN3280" s="75"/>
      <c r="AO3280" s="75"/>
      <c r="AP3280" s="75"/>
      <c r="AQ3280" s="75"/>
    </row>
    <row r="3281" spans="4:43" x14ac:dyDescent="0.2">
      <c r="D3281" s="75"/>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c r="AN3281" s="75"/>
      <c r="AO3281" s="75"/>
      <c r="AP3281" s="75"/>
      <c r="AQ3281" s="75"/>
    </row>
    <row r="3282" spans="4:43" x14ac:dyDescent="0.2">
      <c r="D3282" s="75"/>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c r="AN3282" s="75"/>
      <c r="AO3282" s="75"/>
      <c r="AP3282" s="75"/>
      <c r="AQ3282" s="75"/>
    </row>
    <row r="3283" spans="4:43" x14ac:dyDescent="0.2">
      <c r="D3283" s="75"/>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c r="AN3283" s="75"/>
      <c r="AO3283" s="75"/>
      <c r="AP3283" s="75"/>
      <c r="AQ3283" s="75"/>
    </row>
    <row r="3284" spans="4:43" x14ac:dyDescent="0.2">
      <c r="D3284" s="75"/>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c r="AN3284" s="75"/>
      <c r="AO3284" s="75"/>
      <c r="AP3284" s="75"/>
      <c r="AQ3284" s="75"/>
    </row>
    <row r="3285" spans="4:43" x14ac:dyDescent="0.2">
      <c r="D3285" s="75"/>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c r="AN3285" s="75"/>
      <c r="AO3285" s="75"/>
      <c r="AP3285" s="75"/>
      <c r="AQ3285" s="75"/>
    </row>
    <row r="3286" spans="4:43" x14ac:dyDescent="0.2">
      <c r="D3286" s="75"/>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c r="AN3286" s="75"/>
      <c r="AO3286" s="75"/>
      <c r="AP3286" s="75"/>
      <c r="AQ3286" s="75"/>
    </row>
    <row r="3287" spans="4:43" x14ac:dyDescent="0.2">
      <c r="D3287" s="75"/>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c r="AN3287" s="75"/>
      <c r="AO3287" s="75"/>
      <c r="AP3287" s="75"/>
      <c r="AQ3287" s="75"/>
    </row>
    <row r="3288" spans="4:43" x14ac:dyDescent="0.2">
      <c r="D3288" s="75"/>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c r="AN3288" s="75"/>
      <c r="AO3288" s="75"/>
      <c r="AP3288" s="75"/>
      <c r="AQ3288" s="75"/>
    </row>
    <row r="3289" spans="4:43" x14ac:dyDescent="0.2">
      <c r="D3289" s="75"/>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c r="AN3289" s="75"/>
      <c r="AO3289" s="75"/>
      <c r="AP3289" s="75"/>
      <c r="AQ3289" s="75"/>
    </row>
    <row r="3290" spans="4:43" x14ac:dyDescent="0.2">
      <c r="D3290" s="75"/>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c r="AN3290" s="75"/>
      <c r="AO3290" s="75"/>
      <c r="AP3290" s="75"/>
      <c r="AQ3290" s="75"/>
    </row>
    <row r="3291" spans="4:43" x14ac:dyDescent="0.2">
      <c r="D3291" s="75"/>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c r="AN3291" s="75"/>
      <c r="AO3291" s="75"/>
      <c r="AP3291" s="75"/>
      <c r="AQ3291" s="75"/>
    </row>
    <row r="3292" spans="4:43" x14ac:dyDescent="0.2">
      <c r="D3292" s="75"/>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c r="AN3292" s="75"/>
      <c r="AO3292" s="75"/>
      <c r="AP3292" s="75"/>
      <c r="AQ3292" s="75"/>
    </row>
    <row r="3293" spans="4:43" x14ac:dyDescent="0.2">
      <c r="D3293" s="75"/>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c r="AN3293" s="75"/>
      <c r="AO3293" s="75"/>
      <c r="AP3293" s="75"/>
      <c r="AQ3293" s="75"/>
    </row>
    <row r="3294" spans="4:43" x14ac:dyDescent="0.2">
      <c r="D3294" s="75"/>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c r="AN3294" s="75"/>
      <c r="AO3294" s="75"/>
      <c r="AP3294" s="75"/>
      <c r="AQ3294" s="75"/>
    </row>
    <row r="3295" spans="4:43" x14ac:dyDescent="0.2">
      <c r="D3295" s="75"/>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c r="AN3295" s="75"/>
      <c r="AO3295" s="75"/>
      <c r="AP3295" s="75"/>
      <c r="AQ3295" s="75"/>
    </row>
    <row r="3296" spans="4:43" x14ac:dyDescent="0.2">
      <c r="D3296" s="75"/>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c r="AN3296" s="75"/>
      <c r="AO3296" s="75"/>
      <c r="AP3296" s="75"/>
      <c r="AQ3296" s="75"/>
    </row>
    <row r="3297" spans="4:43" x14ac:dyDescent="0.2">
      <c r="D3297" s="75"/>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c r="AN3297" s="75"/>
      <c r="AO3297" s="75"/>
      <c r="AP3297" s="75"/>
      <c r="AQ3297" s="75"/>
    </row>
    <row r="3298" spans="4:43" x14ac:dyDescent="0.2">
      <c r="D3298" s="75"/>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c r="AN3298" s="75"/>
      <c r="AO3298" s="75"/>
      <c r="AP3298" s="75"/>
      <c r="AQ3298" s="75"/>
    </row>
    <row r="3299" spans="4:43" x14ac:dyDescent="0.2">
      <c r="D3299" s="75"/>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c r="AN3299" s="75"/>
      <c r="AO3299" s="75"/>
      <c r="AP3299" s="75"/>
      <c r="AQ3299" s="75"/>
    </row>
    <row r="3300" spans="4:43" x14ac:dyDescent="0.2">
      <c r="D3300" s="75"/>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c r="AN3300" s="75"/>
      <c r="AO3300" s="75"/>
      <c r="AP3300" s="75"/>
      <c r="AQ3300" s="75"/>
    </row>
    <row r="3301" spans="4:43" x14ac:dyDescent="0.2">
      <c r="D3301" s="75"/>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c r="AN3301" s="75"/>
      <c r="AO3301" s="75"/>
      <c r="AP3301" s="75"/>
      <c r="AQ3301" s="75"/>
    </row>
    <row r="3302" spans="4:43" x14ac:dyDescent="0.2">
      <c r="D3302" s="75"/>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c r="AN3302" s="75"/>
      <c r="AO3302" s="75"/>
      <c r="AP3302" s="75"/>
      <c r="AQ3302" s="75"/>
    </row>
    <row r="3303" spans="4:43" x14ac:dyDescent="0.2">
      <c r="D3303" s="75"/>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c r="AN3303" s="75"/>
      <c r="AO3303" s="75"/>
      <c r="AP3303" s="75"/>
      <c r="AQ3303" s="75"/>
    </row>
    <row r="3304" spans="4:43" x14ac:dyDescent="0.2">
      <c r="D3304" s="75"/>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c r="AN3304" s="75"/>
      <c r="AO3304" s="75"/>
      <c r="AP3304" s="75"/>
      <c r="AQ3304" s="75"/>
    </row>
    <row r="3305" spans="4:43" x14ac:dyDescent="0.2">
      <c r="D3305" s="75"/>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c r="AN3305" s="75"/>
      <c r="AO3305" s="75"/>
      <c r="AP3305" s="75"/>
      <c r="AQ3305" s="75"/>
    </row>
    <row r="3306" spans="4:43" x14ac:dyDescent="0.2">
      <c r="D3306" s="75"/>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c r="AN3306" s="75"/>
      <c r="AO3306" s="75"/>
      <c r="AP3306" s="75"/>
      <c r="AQ3306" s="75"/>
    </row>
    <row r="3307" spans="4:43" x14ac:dyDescent="0.2">
      <c r="D3307" s="75"/>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c r="AN3307" s="75"/>
      <c r="AO3307" s="75"/>
      <c r="AP3307" s="75"/>
      <c r="AQ3307" s="75"/>
    </row>
    <row r="3308" spans="4:43" x14ac:dyDescent="0.2">
      <c r="D3308" s="75"/>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c r="AN3308" s="75"/>
      <c r="AO3308" s="75"/>
      <c r="AP3308" s="75"/>
      <c r="AQ3308" s="75"/>
    </row>
    <row r="3309" spans="4:43" x14ac:dyDescent="0.2">
      <c r="D3309" s="75"/>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c r="AN3309" s="75"/>
      <c r="AO3309" s="75"/>
      <c r="AP3309" s="75"/>
      <c r="AQ3309" s="75"/>
    </row>
    <row r="3310" spans="4:43" x14ac:dyDescent="0.2">
      <c r="D3310" s="75"/>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c r="AN3310" s="75"/>
      <c r="AO3310" s="75"/>
      <c r="AP3310" s="75"/>
      <c r="AQ3310" s="75"/>
    </row>
    <row r="3311" spans="4:43" x14ac:dyDescent="0.2">
      <c r="D3311" s="75"/>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c r="AN3311" s="75"/>
      <c r="AO3311" s="75"/>
      <c r="AP3311" s="75"/>
      <c r="AQ3311" s="75"/>
    </row>
    <row r="3312" spans="4:43" x14ac:dyDescent="0.2">
      <c r="D3312" s="75"/>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c r="AN3312" s="75"/>
      <c r="AO3312" s="75"/>
      <c r="AP3312" s="75"/>
      <c r="AQ3312" s="75"/>
    </row>
    <row r="3313" spans="4:43" x14ac:dyDescent="0.2">
      <c r="D3313" s="75"/>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c r="AN3313" s="75"/>
      <c r="AO3313" s="75"/>
      <c r="AP3313" s="75"/>
      <c r="AQ3313" s="75"/>
    </row>
    <row r="3314" spans="4:43" x14ac:dyDescent="0.2">
      <c r="D3314" s="75"/>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c r="AN3314" s="75"/>
      <c r="AO3314" s="75"/>
      <c r="AP3314" s="75"/>
      <c r="AQ3314" s="75"/>
    </row>
    <row r="3315" spans="4:43" x14ac:dyDescent="0.2">
      <c r="D3315" s="75"/>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c r="AN3315" s="75"/>
      <c r="AO3315" s="75"/>
      <c r="AP3315" s="75"/>
      <c r="AQ3315" s="75"/>
    </row>
    <row r="3316" spans="4:43" x14ac:dyDescent="0.2">
      <c r="D3316" s="75"/>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c r="AN3316" s="75"/>
      <c r="AO3316" s="75"/>
      <c r="AP3316" s="75"/>
      <c r="AQ3316" s="75"/>
    </row>
    <row r="3317" spans="4:43" x14ac:dyDescent="0.2">
      <c r="D3317" s="75"/>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c r="AN3317" s="75"/>
      <c r="AO3317" s="75"/>
      <c r="AP3317" s="75"/>
      <c r="AQ3317" s="75"/>
    </row>
    <row r="3318" spans="4:43" x14ac:dyDescent="0.2">
      <c r="D3318" s="75"/>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c r="AN3318" s="75"/>
      <c r="AO3318" s="75"/>
      <c r="AP3318" s="75"/>
      <c r="AQ3318" s="75"/>
    </row>
    <row r="3319" spans="4:43" x14ac:dyDescent="0.2">
      <c r="D3319" s="75"/>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c r="AN3319" s="75"/>
      <c r="AO3319" s="75"/>
      <c r="AP3319" s="75"/>
      <c r="AQ3319" s="75"/>
    </row>
    <row r="3320" spans="4:43" x14ac:dyDescent="0.2">
      <c r="D3320" s="75"/>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c r="AN3320" s="75"/>
      <c r="AO3320" s="75"/>
      <c r="AP3320" s="75"/>
      <c r="AQ3320" s="75"/>
    </row>
    <row r="3321" spans="4:43" x14ac:dyDescent="0.2">
      <c r="D3321" s="75"/>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c r="AN3321" s="75"/>
      <c r="AO3321" s="75"/>
      <c r="AP3321" s="75"/>
      <c r="AQ3321" s="75"/>
    </row>
    <row r="3322" spans="4:43" x14ac:dyDescent="0.2">
      <c r="D3322" s="75"/>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c r="AN3322" s="75"/>
      <c r="AO3322" s="75"/>
      <c r="AP3322" s="75"/>
      <c r="AQ3322" s="75"/>
    </row>
    <row r="3323" spans="4:43" x14ac:dyDescent="0.2">
      <c r="D3323" s="75"/>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c r="AN3323" s="75"/>
      <c r="AO3323" s="75"/>
      <c r="AP3323" s="75"/>
      <c r="AQ3323" s="75"/>
    </row>
    <row r="3324" spans="4:43" x14ac:dyDescent="0.2">
      <c r="D3324" s="75"/>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c r="AN3324" s="75"/>
      <c r="AO3324" s="75"/>
      <c r="AP3324" s="75"/>
      <c r="AQ3324" s="75"/>
    </row>
    <row r="3325" spans="4:43" x14ac:dyDescent="0.2">
      <c r="D3325" s="75"/>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c r="AN3325" s="75"/>
      <c r="AO3325" s="75"/>
      <c r="AP3325" s="75"/>
      <c r="AQ3325" s="75"/>
    </row>
    <row r="3326" spans="4:43" x14ac:dyDescent="0.2">
      <c r="D3326" s="75"/>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c r="AN3326" s="75"/>
      <c r="AO3326" s="75"/>
      <c r="AP3326" s="75"/>
      <c r="AQ3326" s="75"/>
    </row>
    <row r="3327" spans="4:43" x14ac:dyDescent="0.2">
      <c r="D3327" s="75"/>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c r="AN3327" s="75"/>
      <c r="AO3327" s="75"/>
      <c r="AP3327" s="75"/>
      <c r="AQ3327" s="75"/>
    </row>
    <row r="3328" spans="4:43" x14ac:dyDescent="0.2">
      <c r="D3328" s="75"/>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c r="AN3328" s="75"/>
      <c r="AO3328" s="75"/>
      <c r="AP3328" s="75"/>
      <c r="AQ3328" s="75"/>
    </row>
    <row r="3329" spans="4:43" x14ac:dyDescent="0.2">
      <c r="D3329" s="75"/>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c r="AN3329" s="75"/>
      <c r="AO3329" s="75"/>
      <c r="AP3329" s="75"/>
      <c r="AQ3329" s="75"/>
    </row>
    <row r="3330" spans="4:43" x14ac:dyDescent="0.2">
      <c r="D3330" s="75"/>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c r="AN3330" s="75"/>
      <c r="AO3330" s="75"/>
      <c r="AP3330" s="75"/>
      <c r="AQ3330" s="75"/>
    </row>
    <row r="3331" spans="4:43" x14ac:dyDescent="0.2">
      <c r="D3331" s="75"/>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c r="AN3331" s="75"/>
      <c r="AO3331" s="75"/>
      <c r="AP3331" s="75"/>
      <c r="AQ3331" s="75"/>
    </row>
    <row r="3332" spans="4:43" x14ac:dyDescent="0.2">
      <c r="D3332" s="75"/>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c r="AN3332" s="75"/>
      <c r="AO3332" s="75"/>
      <c r="AP3332" s="75"/>
      <c r="AQ3332" s="75"/>
    </row>
    <row r="3333" spans="4:43" x14ac:dyDescent="0.2">
      <c r="D3333" s="75"/>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c r="AN3333" s="75"/>
      <c r="AO3333" s="75"/>
      <c r="AP3333" s="75"/>
      <c r="AQ3333" s="75"/>
    </row>
    <row r="3334" spans="4:43" x14ac:dyDescent="0.2">
      <c r="D3334" s="75"/>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c r="AN3334" s="75"/>
      <c r="AO3334" s="75"/>
      <c r="AP3334" s="75"/>
      <c r="AQ3334" s="75"/>
    </row>
    <row r="3335" spans="4:43" x14ac:dyDescent="0.2">
      <c r="D3335" s="75"/>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c r="AN3335" s="75"/>
      <c r="AO3335" s="75"/>
      <c r="AP3335" s="75"/>
      <c r="AQ3335" s="75"/>
    </row>
    <row r="3336" spans="4:43" x14ac:dyDescent="0.2">
      <c r="D3336" s="75"/>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c r="AN3336" s="75"/>
      <c r="AO3336" s="75"/>
      <c r="AP3336" s="75"/>
      <c r="AQ3336" s="75"/>
    </row>
    <row r="3337" spans="4:43" x14ac:dyDescent="0.2">
      <c r="D3337" s="75"/>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c r="AN3337" s="75"/>
      <c r="AO3337" s="75"/>
      <c r="AP3337" s="75"/>
      <c r="AQ3337" s="75"/>
    </row>
    <row r="3338" spans="4:43" x14ac:dyDescent="0.2">
      <c r="D3338" s="75"/>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c r="AN3338" s="75"/>
      <c r="AO3338" s="75"/>
      <c r="AP3338" s="75"/>
      <c r="AQ3338" s="75"/>
    </row>
    <row r="3339" spans="4:43" x14ac:dyDescent="0.2">
      <c r="D3339" s="75"/>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c r="AN3339" s="75"/>
      <c r="AO3339" s="75"/>
      <c r="AP3339" s="75"/>
      <c r="AQ3339" s="75"/>
    </row>
    <row r="3340" spans="4:43" x14ac:dyDescent="0.2">
      <c r="D3340" s="75"/>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c r="AN3340" s="75"/>
      <c r="AO3340" s="75"/>
      <c r="AP3340" s="75"/>
      <c r="AQ3340" s="75"/>
    </row>
    <row r="3341" spans="4:43" x14ac:dyDescent="0.2">
      <c r="D3341" s="75"/>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c r="AN3341" s="75"/>
      <c r="AO3341" s="75"/>
      <c r="AP3341" s="75"/>
      <c r="AQ3341" s="75"/>
    </row>
    <row r="3342" spans="4:43" x14ac:dyDescent="0.2">
      <c r="D3342" s="75"/>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c r="AN3342" s="75"/>
      <c r="AO3342" s="75"/>
      <c r="AP3342" s="75"/>
      <c r="AQ3342" s="75"/>
    </row>
    <row r="3343" spans="4:43" x14ac:dyDescent="0.2">
      <c r="D3343" s="75"/>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c r="AN3343" s="75"/>
      <c r="AO3343" s="75"/>
      <c r="AP3343" s="75"/>
      <c r="AQ3343" s="75"/>
    </row>
    <row r="3344" spans="4:43" x14ac:dyDescent="0.2">
      <c r="D3344" s="75"/>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c r="AN3344" s="75"/>
      <c r="AO3344" s="75"/>
      <c r="AP3344" s="75"/>
      <c r="AQ3344" s="75"/>
    </row>
    <row r="3345" spans="4:43" x14ac:dyDescent="0.2">
      <c r="D3345" s="75"/>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c r="AN3345" s="75"/>
      <c r="AO3345" s="75"/>
      <c r="AP3345" s="75"/>
      <c r="AQ3345" s="75"/>
    </row>
    <row r="3346" spans="4:43" x14ac:dyDescent="0.2">
      <c r="D3346" s="75"/>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c r="AN3346" s="75"/>
      <c r="AO3346" s="75"/>
      <c r="AP3346" s="75"/>
      <c r="AQ3346" s="75"/>
    </row>
    <row r="3347" spans="4:43" x14ac:dyDescent="0.2">
      <c r="D3347" s="75"/>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c r="AN3347" s="75"/>
      <c r="AO3347" s="75"/>
      <c r="AP3347" s="75"/>
      <c r="AQ3347" s="75"/>
    </row>
    <row r="3348" spans="4:43" x14ac:dyDescent="0.2">
      <c r="D3348" s="75"/>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c r="AN3348" s="75"/>
      <c r="AO3348" s="75"/>
      <c r="AP3348" s="75"/>
      <c r="AQ3348" s="75"/>
    </row>
    <row r="3349" spans="4:43" x14ac:dyDescent="0.2">
      <c r="D3349" s="75"/>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c r="AN3349" s="75"/>
      <c r="AO3349" s="75"/>
      <c r="AP3349" s="75"/>
      <c r="AQ3349" s="75"/>
    </row>
    <row r="3350" spans="4:43" x14ac:dyDescent="0.2">
      <c r="D3350" s="75"/>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c r="AN3350" s="75"/>
      <c r="AO3350" s="75"/>
      <c r="AP3350" s="75"/>
      <c r="AQ3350" s="75"/>
    </row>
    <row r="3351" spans="4:43" x14ac:dyDescent="0.2">
      <c r="D3351" s="75"/>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c r="AN3351" s="75"/>
      <c r="AO3351" s="75"/>
      <c r="AP3351" s="75"/>
      <c r="AQ3351" s="75"/>
    </row>
    <row r="3352" spans="4:43" x14ac:dyDescent="0.2">
      <c r="D3352" s="75"/>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c r="AN3352" s="75"/>
      <c r="AO3352" s="75"/>
      <c r="AP3352" s="75"/>
      <c r="AQ3352" s="75"/>
    </row>
    <row r="3353" spans="4:43" x14ac:dyDescent="0.2">
      <c r="D3353" s="75"/>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c r="AN3353" s="75"/>
      <c r="AO3353" s="75"/>
      <c r="AP3353" s="75"/>
      <c r="AQ3353" s="75"/>
    </row>
    <row r="3354" spans="4:43" x14ac:dyDescent="0.2">
      <c r="D3354" s="75"/>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c r="AN3354" s="75"/>
      <c r="AO3354" s="75"/>
      <c r="AP3354" s="75"/>
      <c r="AQ3354" s="75"/>
    </row>
    <row r="3355" spans="4:43" x14ac:dyDescent="0.2">
      <c r="D3355" s="75"/>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c r="AN3355" s="75"/>
      <c r="AO3355" s="75"/>
      <c r="AP3355" s="75"/>
      <c r="AQ3355" s="75"/>
    </row>
    <row r="3356" spans="4:43" x14ac:dyDescent="0.2">
      <c r="D3356" s="75"/>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c r="AN3356" s="75"/>
      <c r="AO3356" s="75"/>
      <c r="AP3356" s="75"/>
      <c r="AQ3356" s="75"/>
    </row>
    <row r="3357" spans="4:43" x14ac:dyDescent="0.2">
      <c r="D3357" s="75"/>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c r="AN3357" s="75"/>
      <c r="AO3357" s="75"/>
      <c r="AP3357" s="75"/>
      <c r="AQ3357" s="75"/>
    </row>
    <row r="3358" spans="4:43" x14ac:dyDescent="0.2">
      <c r="D3358" s="75"/>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c r="AN3358" s="75"/>
      <c r="AO3358" s="75"/>
      <c r="AP3358" s="75"/>
      <c r="AQ3358" s="75"/>
    </row>
    <row r="3359" spans="4:43" x14ac:dyDescent="0.2">
      <c r="D3359" s="75"/>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c r="AN3359" s="75"/>
      <c r="AO3359" s="75"/>
      <c r="AP3359" s="75"/>
      <c r="AQ3359" s="75"/>
    </row>
    <row r="3360" spans="4:43" x14ac:dyDescent="0.2">
      <c r="D3360" s="75"/>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c r="AN3360" s="75"/>
      <c r="AO3360" s="75"/>
      <c r="AP3360" s="75"/>
      <c r="AQ3360" s="75"/>
    </row>
    <row r="3361" spans="4:43" x14ac:dyDescent="0.2">
      <c r="D3361" s="75"/>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c r="AN3361" s="75"/>
      <c r="AO3361" s="75"/>
      <c r="AP3361" s="75"/>
      <c r="AQ3361" s="75"/>
    </row>
    <row r="3362" spans="4:43" x14ac:dyDescent="0.2">
      <c r="D3362" s="75"/>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c r="AN3362" s="75"/>
      <c r="AO3362" s="75"/>
      <c r="AP3362" s="75"/>
      <c r="AQ3362" s="75"/>
    </row>
    <row r="3363" spans="4:43" x14ac:dyDescent="0.2">
      <c r="D3363" s="75"/>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c r="AN3363" s="75"/>
      <c r="AO3363" s="75"/>
      <c r="AP3363" s="75"/>
      <c r="AQ3363" s="75"/>
    </row>
    <row r="3364" spans="4:43" x14ac:dyDescent="0.2">
      <c r="D3364" s="75"/>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c r="AN3364" s="75"/>
      <c r="AO3364" s="75"/>
      <c r="AP3364" s="75"/>
      <c r="AQ3364" s="75"/>
    </row>
    <row r="3365" spans="4:43" x14ac:dyDescent="0.2">
      <c r="D3365" s="75"/>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c r="AN3365" s="75"/>
      <c r="AO3365" s="75"/>
      <c r="AP3365" s="75"/>
      <c r="AQ3365" s="75"/>
    </row>
    <row r="3366" spans="4:43" x14ac:dyDescent="0.2">
      <c r="D3366" s="75"/>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c r="AN3366" s="75"/>
      <c r="AO3366" s="75"/>
      <c r="AP3366" s="75"/>
      <c r="AQ3366" s="75"/>
    </row>
    <row r="3367" spans="4:43" x14ac:dyDescent="0.2">
      <c r="D3367" s="75"/>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c r="AN3367" s="75"/>
      <c r="AO3367" s="75"/>
      <c r="AP3367" s="75"/>
      <c r="AQ3367" s="75"/>
    </row>
    <row r="3368" spans="4:43" x14ac:dyDescent="0.2">
      <c r="D3368" s="75"/>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c r="AN3368" s="75"/>
      <c r="AO3368" s="75"/>
      <c r="AP3368" s="75"/>
      <c r="AQ3368" s="75"/>
    </row>
    <row r="3369" spans="4:43" x14ac:dyDescent="0.2">
      <c r="D3369" s="75"/>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c r="AN3369" s="75"/>
      <c r="AO3369" s="75"/>
      <c r="AP3369" s="75"/>
      <c r="AQ3369" s="75"/>
    </row>
    <row r="3370" spans="4:43" x14ac:dyDescent="0.2">
      <c r="D3370" s="75"/>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c r="AN3370" s="75"/>
      <c r="AO3370" s="75"/>
      <c r="AP3370" s="75"/>
      <c r="AQ3370" s="75"/>
    </row>
    <row r="3371" spans="4:43" x14ac:dyDescent="0.2">
      <c r="D3371" s="75"/>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c r="AN3371" s="75"/>
      <c r="AO3371" s="75"/>
      <c r="AP3371" s="75"/>
      <c r="AQ3371" s="75"/>
    </row>
    <row r="3372" spans="4:43" x14ac:dyDescent="0.2">
      <c r="D3372" s="75"/>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c r="AN3372" s="75"/>
      <c r="AO3372" s="75"/>
      <c r="AP3372" s="75"/>
      <c r="AQ3372" s="75"/>
    </row>
    <row r="3373" spans="4:43" x14ac:dyDescent="0.2">
      <c r="D3373" s="75"/>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c r="AN3373" s="75"/>
      <c r="AO3373" s="75"/>
      <c r="AP3373" s="75"/>
      <c r="AQ3373" s="75"/>
    </row>
    <row r="3374" spans="4:43" x14ac:dyDescent="0.2">
      <c r="D3374" s="75"/>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c r="AN3374" s="75"/>
      <c r="AO3374" s="75"/>
      <c r="AP3374" s="75"/>
      <c r="AQ3374" s="75"/>
    </row>
    <row r="3375" spans="4:43" x14ac:dyDescent="0.2">
      <c r="D3375" s="75"/>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c r="AN3375" s="75"/>
      <c r="AO3375" s="75"/>
      <c r="AP3375" s="75"/>
      <c r="AQ3375" s="75"/>
    </row>
    <row r="3376" spans="4:43" x14ac:dyDescent="0.2">
      <c r="D3376" s="75"/>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c r="AN3376" s="75"/>
      <c r="AO3376" s="75"/>
      <c r="AP3376" s="75"/>
      <c r="AQ3376" s="75"/>
    </row>
    <row r="3377" spans="4:43" x14ac:dyDescent="0.2">
      <c r="D3377" s="75"/>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c r="AN3377" s="75"/>
      <c r="AO3377" s="75"/>
      <c r="AP3377" s="75"/>
      <c r="AQ3377" s="75"/>
    </row>
    <row r="3378" spans="4:43" x14ac:dyDescent="0.2">
      <c r="D3378" s="75"/>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c r="AN3378" s="75"/>
      <c r="AO3378" s="75"/>
      <c r="AP3378" s="75"/>
      <c r="AQ3378" s="75"/>
    </row>
    <row r="3379" spans="4:43" x14ac:dyDescent="0.2">
      <c r="D3379" s="75"/>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c r="AN3379" s="75"/>
      <c r="AO3379" s="75"/>
      <c r="AP3379" s="75"/>
      <c r="AQ3379" s="75"/>
    </row>
    <row r="3380" spans="4:43" x14ac:dyDescent="0.2">
      <c r="D3380" s="75"/>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c r="AN3380" s="75"/>
      <c r="AO3380" s="75"/>
      <c r="AP3380" s="75"/>
      <c r="AQ3380" s="75"/>
    </row>
    <row r="3381" spans="4:43" x14ac:dyDescent="0.2">
      <c r="D3381" s="75"/>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c r="AN3381" s="75"/>
      <c r="AO3381" s="75"/>
      <c r="AP3381" s="75"/>
      <c r="AQ3381" s="75"/>
    </row>
    <row r="3382" spans="4:43" x14ac:dyDescent="0.2">
      <c r="D3382" s="75"/>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c r="AN3382" s="75"/>
      <c r="AO3382" s="75"/>
      <c r="AP3382" s="75"/>
      <c r="AQ3382" s="75"/>
    </row>
    <row r="3383" spans="4:43" x14ac:dyDescent="0.2">
      <c r="D3383" s="75"/>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c r="AN3383" s="75"/>
      <c r="AO3383" s="75"/>
      <c r="AP3383" s="75"/>
      <c r="AQ3383" s="75"/>
    </row>
    <row r="3384" spans="4:43" x14ac:dyDescent="0.2">
      <c r="D3384" s="75"/>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c r="AN3384" s="75"/>
      <c r="AO3384" s="75"/>
      <c r="AP3384" s="75"/>
      <c r="AQ3384" s="75"/>
    </row>
    <row r="3385" spans="4:43" x14ac:dyDescent="0.2">
      <c r="D3385" s="75"/>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c r="AN3385" s="75"/>
      <c r="AO3385" s="75"/>
      <c r="AP3385" s="75"/>
      <c r="AQ3385" s="75"/>
    </row>
    <row r="3386" spans="4:43" x14ac:dyDescent="0.2">
      <c r="D3386" s="75"/>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c r="AN3386" s="75"/>
      <c r="AO3386" s="75"/>
      <c r="AP3386" s="75"/>
      <c r="AQ3386" s="75"/>
    </row>
    <row r="3387" spans="4:43" x14ac:dyDescent="0.2">
      <c r="D3387" s="75"/>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c r="AN3387" s="75"/>
      <c r="AO3387" s="75"/>
      <c r="AP3387" s="75"/>
      <c r="AQ3387" s="75"/>
    </row>
    <row r="3388" spans="4:43" x14ac:dyDescent="0.2">
      <c r="D3388" s="75"/>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c r="AN3388" s="75"/>
      <c r="AO3388" s="75"/>
      <c r="AP3388" s="75"/>
      <c r="AQ3388" s="75"/>
    </row>
    <row r="3389" spans="4:43" x14ac:dyDescent="0.2">
      <c r="D3389" s="75"/>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c r="AN3389" s="75"/>
      <c r="AO3389" s="75"/>
      <c r="AP3389" s="75"/>
      <c r="AQ3389" s="75"/>
    </row>
    <row r="3390" spans="4:43" x14ac:dyDescent="0.2">
      <c r="D3390" s="75"/>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c r="AN3390" s="75"/>
      <c r="AO3390" s="75"/>
      <c r="AP3390" s="75"/>
      <c r="AQ3390" s="75"/>
    </row>
    <row r="3391" spans="4:43" x14ac:dyDescent="0.2">
      <c r="D3391" s="75"/>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c r="AN3391" s="75"/>
      <c r="AO3391" s="75"/>
      <c r="AP3391" s="75"/>
      <c r="AQ3391" s="75"/>
    </row>
    <row r="3392" spans="4:43" x14ac:dyDescent="0.2">
      <c r="D3392" s="75"/>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c r="AN3392" s="75"/>
      <c r="AO3392" s="75"/>
      <c r="AP3392" s="75"/>
      <c r="AQ3392" s="75"/>
    </row>
    <row r="3393" spans="4:43" x14ac:dyDescent="0.2">
      <c r="D3393" s="75"/>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c r="AN3393" s="75"/>
      <c r="AO3393" s="75"/>
      <c r="AP3393" s="75"/>
      <c r="AQ3393" s="75"/>
    </row>
    <row r="3394" spans="4:43" x14ac:dyDescent="0.2">
      <c r="D3394" s="75"/>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c r="AN3394" s="75"/>
      <c r="AO3394" s="75"/>
      <c r="AP3394" s="75"/>
      <c r="AQ3394" s="75"/>
    </row>
    <row r="3395" spans="4:43" x14ac:dyDescent="0.2">
      <c r="D3395" s="75"/>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c r="AN3395" s="75"/>
      <c r="AO3395" s="75"/>
      <c r="AP3395" s="75"/>
      <c r="AQ3395" s="75"/>
    </row>
    <row r="3396" spans="4:43" x14ac:dyDescent="0.2">
      <c r="D3396" s="75"/>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c r="AN3396" s="75"/>
      <c r="AO3396" s="75"/>
      <c r="AP3396" s="75"/>
      <c r="AQ3396" s="75"/>
    </row>
    <row r="3397" spans="4:43" x14ac:dyDescent="0.2">
      <c r="D3397" s="75"/>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c r="AN3397" s="75"/>
      <c r="AO3397" s="75"/>
      <c r="AP3397" s="75"/>
      <c r="AQ3397" s="75"/>
    </row>
    <row r="3398" spans="4:43" x14ac:dyDescent="0.2">
      <c r="D3398" s="75"/>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c r="AN3398" s="75"/>
      <c r="AO3398" s="75"/>
      <c r="AP3398" s="75"/>
      <c r="AQ3398" s="75"/>
    </row>
    <row r="3399" spans="4:43" x14ac:dyDescent="0.2">
      <c r="D3399" s="75"/>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c r="AN3399" s="75"/>
      <c r="AO3399" s="75"/>
      <c r="AP3399" s="75"/>
      <c r="AQ3399" s="75"/>
    </row>
    <row r="3400" spans="4:43" x14ac:dyDescent="0.2">
      <c r="D3400" s="75"/>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c r="AN3400" s="75"/>
      <c r="AO3400" s="75"/>
      <c r="AP3400" s="75"/>
      <c r="AQ3400" s="75"/>
    </row>
    <row r="3401" spans="4:43" x14ac:dyDescent="0.2">
      <c r="D3401" s="75"/>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c r="AN3401" s="75"/>
      <c r="AO3401" s="75"/>
      <c r="AP3401" s="75"/>
      <c r="AQ3401" s="75"/>
    </row>
    <row r="3402" spans="4:43" x14ac:dyDescent="0.2">
      <c r="D3402" s="75"/>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c r="AN3402" s="75"/>
      <c r="AO3402" s="75"/>
      <c r="AP3402" s="75"/>
      <c r="AQ3402" s="75"/>
    </row>
    <row r="3403" spans="4:43" x14ac:dyDescent="0.2">
      <c r="D3403" s="75"/>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c r="AN3403" s="75"/>
      <c r="AO3403" s="75"/>
      <c r="AP3403" s="75"/>
      <c r="AQ3403" s="75"/>
    </row>
    <row r="3404" spans="4:43" x14ac:dyDescent="0.2">
      <c r="D3404" s="75"/>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c r="AN3404" s="75"/>
      <c r="AO3404" s="75"/>
      <c r="AP3404" s="75"/>
      <c r="AQ3404" s="75"/>
    </row>
    <row r="3405" spans="4:43" x14ac:dyDescent="0.2">
      <c r="D3405" s="75"/>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c r="AN3405" s="75"/>
      <c r="AO3405" s="75"/>
      <c r="AP3405" s="75"/>
      <c r="AQ3405" s="75"/>
    </row>
    <row r="3406" spans="4:43" x14ac:dyDescent="0.2">
      <c r="D3406" s="75"/>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c r="AN3406" s="75"/>
      <c r="AO3406" s="75"/>
      <c r="AP3406" s="75"/>
      <c r="AQ3406" s="75"/>
    </row>
    <row r="3407" spans="4:43" x14ac:dyDescent="0.2">
      <c r="D3407" s="75"/>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c r="AN3407" s="75"/>
      <c r="AO3407" s="75"/>
      <c r="AP3407" s="75"/>
      <c r="AQ3407" s="75"/>
    </row>
    <row r="3408" spans="4:43" x14ac:dyDescent="0.2">
      <c r="D3408" s="75"/>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c r="AN3408" s="75"/>
      <c r="AO3408" s="75"/>
      <c r="AP3408" s="75"/>
      <c r="AQ3408" s="75"/>
    </row>
    <row r="3409" spans="4:43" x14ac:dyDescent="0.2">
      <c r="D3409" s="75"/>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c r="AN3409" s="75"/>
      <c r="AO3409" s="75"/>
      <c r="AP3409" s="75"/>
      <c r="AQ3409" s="75"/>
    </row>
    <row r="3410" spans="4:43" x14ac:dyDescent="0.2">
      <c r="D3410" s="75"/>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c r="AN3410" s="75"/>
      <c r="AO3410" s="75"/>
      <c r="AP3410" s="75"/>
      <c r="AQ3410" s="75"/>
    </row>
    <row r="3411" spans="4:43" x14ac:dyDescent="0.2">
      <c r="D3411" s="75"/>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c r="AN3411" s="75"/>
      <c r="AO3411" s="75"/>
      <c r="AP3411" s="75"/>
      <c r="AQ3411" s="75"/>
    </row>
    <row r="3412" spans="4:43" x14ac:dyDescent="0.2">
      <c r="D3412" s="75"/>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c r="AN3412" s="75"/>
      <c r="AO3412" s="75"/>
      <c r="AP3412" s="75"/>
      <c r="AQ3412" s="75"/>
    </row>
    <row r="3413" spans="4:43" x14ac:dyDescent="0.2">
      <c r="D3413" s="75"/>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c r="AN3413" s="75"/>
      <c r="AO3413" s="75"/>
      <c r="AP3413" s="75"/>
      <c r="AQ3413" s="75"/>
    </row>
    <row r="3414" spans="4:43" x14ac:dyDescent="0.2">
      <c r="D3414" s="75"/>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c r="AN3414" s="75"/>
      <c r="AO3414" s="75"/>
      <c r="AP3414" s="75"/>
      <c r="AQ3414" s="75"/>
    </row>
    <row r="3415" spans="4:43" x14ac:dyDescent="0.2">
      <c r="D3415" s="75"/>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c r="AN3415" s="75"/>
      <c r="AO3415" s="75"/>
      <c r="AP3415" s="75"/>
      <c r="AQ3415" s="75"/>
    </row>
    <row r="3416" spans="4:43" x14ac:dyDescent="0.2">
      <c r="D3416" s="75"/>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c r="AN3416" s="75"/>
      <c r="AO3416" s="75"/>
      <c r="AP3416" s="75"/>
      <c r="AQ3416" s="75"/>
    </row>
    <row r="3417" spans="4:43" x14ac:dyDescent="0.2">
      <c r="D3417" s="75"/>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c r="AN3417" s="75"/>
      <c r="AO3417" s="75"/>
      <c r="AP3417" s="75"/>
      <c r="AQ3417" s="75"/>
    </row>
    <row r="3418" spans="4:43" x14ac:dyDescent="0.2">
      <c r="D3418" s="75"/>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c r="AN3418" s="75"/>
      <c r="AO3418" s="75"/>
      <c r="AP3418" s="75"/>
      <c r="AQ3418" s="75"/>
    </row>
    <row r="3419" spans="4:43" x14ac:dyDescent="0.2">
      <c r="D3419" s="75"/>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c r="AN3419" s="75"/>
      <c r="AO3419" s="75"/>
      <c r="AP3419" s="75"/>
      <c r="AQ3419" s="75"/>
    </row>
    <row r="3420" spans="4:43" x14ac:dyDescent="0.2">
      <c r="D3420" s="75"/>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c r="AN3420" s="75"/>
      <c r="AO3420" s="75"/>
      <c r="AP3420" s="75"/>
      <c r="AQ3420" s="75"/>
    </row>
    <row r="3421" spans="4:43" x14ac:dyDescent="0.2">
      <c r="D3421" s="75"/>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c r="AN3421" s="75"/>
      <c r="AO3421" s="75"/>
      <c r="AP3421" s="75"/>
      <c r="AQ3421" s="75"/>
    </row>
    <row r="3422" spans="4:43" x14ac:dyDescent="0.2">
      <c r="D3422" s="75"/>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c r="AN3422" s="75"/>
      <c r="AO3422" s="75"/>
      <c r="AP3422" s="75"/>
      <c r="AQ3422" s="75"/>
    </row>
    <row r="3423" spans="4:43" x14ac:dyDescent="0.2">
      <c r="D3423" s="75"/>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c r="AN3423" s="75"/>
      <c r="AO3423" s="75"/>
      <c r="AP3423" s="75"/>
      <c r="AQ3423" s="75"/>
    </row>
    <row r="3424" spans="4:43" x14ac:dyDescent="0.2">
      <c r="D3424" s="75"/>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c r="AN3424" s="75"/>
      <c r="AO3424" s="75"/>
      <c r="AP3424" s="75"/>
      <c r="AQ3424" s="75"/>
    </row>
    <row r="3425" spans="4:43" x14ac:dyDescent="0.2">
      <c r="D3425" s="75"/>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c r="AN3425" s="75"/>
      <c r="AO3425" s="75"/>
      <c r="AP3425" s="75"/>
      <c r="AQ3425" s="75"/>
    </row>
    <row r="3426" spans="4:43" x14ac:dyDescent="0.2">
      <c r="D3426" s="75"/>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c r="AN3426" s="75"/>
      <c r="AO3426" s="75"/>
      <c r="AP3426" s="75"/>
      <c r="AQ3426" s="75"/>
    </row>
    <row r="3427" spans="4:43" x14ac:dyDescent="0.2">
      <c r="D3427" s="75"/>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c r="AN3427" s="75"/>
      <c r="AO3427" s="75"/>
      <c r="AP3427" s="75"/>
      <c r="AQ3427" s="75"/>
    </row>
    <row r="3428" spans="4:43" x14ac:dyDescent="0.2">
      <c r="D3428" s="75"/>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c r="AN3428" s="75"/>
      <c r="AO3428" s="75"/>
      <c r="AP3428" s="75"/>
      <c r="AQ3428" s="75"/>
    </row>
    <row r="3429" spans="4:43" x14ac:dyDescent="0.2">
      <c r="D3429" s="75"/>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c r="AN3429" s="75"/>
      <c r="AO3429" s="75"/>
      <c r="AP3429" s="75"/>
      <c r="AQ3429" s="75"/>
    </row>
    <row r="3430" spans="4:43" x14ac:dyDescent="0.2">
      <c r="D3430" s="75"/>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c r="AN3430" s="75"/>
      <c r="AO3430" s="75"/>
      <c r="AP3430" s="75"/>
      <c r="AQ3430" s="75"/>
    </row>
    <row r="3431" spans="4:43" x14ac:dyDescent="0.2">
      <c r="D3431" s="75"/>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c r="AN3431" s="75"/>
      <c r="AO3431" s="75"/>
      <c r="AP3431" s="75"/>
      <c r="AQ3431" s="75"/>
    </row>
    <row r="3432" spans="4:43" x14ac:dyDescent="0.2">
      <c r="D3432" s="75"/>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c r="AN3432" s="75"/>
      <c r="AO3432" s="75"/>
      <c r="AP3432" s="75"/>
      <c r="AQ3432" s="75"/>
    </row>
    <row r="3433" spans="4:43" x14ac:dyDescent="0.2">
      <c r="D3433" s="75"/>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c r="AN3433" s="75"/>
      <c r="AO3433" s="75"/>
      <c r="AP3433" s="75"/>
      <c r="AQ3433" s="75"/>
    </row>
    <row r="3434" spans="4:43" x14ac:dyDescent="0.2">
      <c r="D3434" s="75"/>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c r="AN3434" s="75"/>
      <c r="AO3434" s="75"/>
      <c r="AP3434" s="75"/>
      <c r="AQ3434" s="75"/>
    </row>
    <row r="3435" spans="4:43" x14ac:dyDescent="0.2">
      <c r="D3435" s="75"/>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c r="AN3435" s="75"/>
      <c r="AO3435" s="75"/>
      <c r="AP3435" s="75"/>
      <c r="AQ3435" s="75"/>
    </row>
    <row r="3436" spans="4:43" x14ac:dyDescent="0.2">
      <c r="D3436" s="75"/>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c r="AN3436" s="75"/>
      <c r="AO3436" s="75"/>
      <c r="AP3436" s="75"/>
      <c r="AQ3436" s="75"/>
    </row>
    <row r="3437" spans="4:43" x14ac:dyDescent="0.2">
      <c r="D3437" s="75"/>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c r="AN3437" s="75"/>
      <c r="AO3437" s="75"/>
      <c r="AP3437" s="75"/>
      <c r="AQ3437" s="75"/>
    </row>
    <row r="3438" spans="4:43" x14ac:dyDescent="0.2">
      <c r="D3438" s="75"/>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c r="AN3438" s="75"/>
      <c r="AO3438" s="75"/>
      <c r="AP3438" s="75"/>
      <c r="AQ3438" s="75"/>
    </row>
    <row r="3439" spans="4:43" x14ac:dyDescent="0.2">
      <c r="D3439" s="75"/>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c r="AN3439" s="75"/>
      <c r="AO3439" s="75"/>
      <c r="AP3439" s="75"/>
      <c r="AQ3439" s="75"/>
    </row>
    <row r="3440" spans="4:43" x14ac:dyDescent="0.2">
      <c r="D3440" s="75"/>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c r="AN3440" s="75"/>
      <c r="AO3440" s="75"/>
      <c r="AP3440" s="75"/>
      <c r="AQ3440" s="75"/>
    </row>
    <row r="3441" spans="4:43" x14ac:dyDescent="0.2">
      <c r="D3441" s="75"/>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c r="AN3441" s="75"/>
      <c r="AO3441" s="75"/>
      <c r="AP3441" s="75"/>
      <c r="AQ3441" s="75"/>
    </row>
    <row r="3442" spans="4:43" x14ac:dyDescent="0.2">
      <c r="D3442" s="75"/>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c r="AN3442" s="75"/>
      <c r="AO3442" s="75"/>
      <c r="AP3442" s="75"/>
      <c r="AQ3442" s="75"/>
    </row>
    <row r="3443" spans="4:43" x14ac:dyDescent="0.2">
      <c r="D3443" s="75"/>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c r="AN3443" s="75"/>
      <c r="AO3443" s="75"/>
      <c r="AP3443" s="75"/>
      <c r="AQ3443" s="75"/>
    </row>
    <row r="3444" spans="4:43" x14ac:dyDescent="0.2">
      <c r="D3444" s="75"/>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c r="AN3444" s="75"/>
      <c r="AO3444" s="75"/>
      <c r="AP3444" s="75"/>
      <c r="AQ3444" s="75"/>
    </row>
    <row r="3445" spans="4:43" x14ac:dyDescent="0.2">
      <c r="D3445" s="75"/>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c r="AN3445" s="75"/>
      <c r="AO3445" s="75"/>
      <c r="AP3445" s="75"/>
      <c r="AQ3445" s="75"/>
    </row>
    <row r="3446" spans="4:43" x14ac:dyDescent="0.2">
      <c r="D3446" s="75"/>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c r="AN3446" s="75"/>
      <c r="AO3446" s="75"/>
      <c r="AP3446" s="75"/>
      <c r="AQ3446" s="75"/>
    </row>
    <row r="3447" spans="4:43" x14ac:dyDescent="0.2">
      <c r="D3447" s="75"/>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c r="AN3447" s="75"/>
      <c r="AO3447" s="75"/>
      <c r="AP3447" s="75"/>
      <c r="AQ3447" s="75"/>
    </row>
    <row r="3448" spans="4:43" x14ac:dyDescent="0.2">
      <c r="D3448" s="75"/>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c r="AN3448" s="75"/>
      <c r="AO3448" s="75"/>
      <c r="AP3448" s="75"/>
      <c r="AQ3448" s="75"/>
    </row>
    <row r="3449" spans="4:43" x14ac:dyDescent="0.2">
      <c r="D3449" s="75"/>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c r="AN3449" s="75"/>
      <c r="AO3449" s="75"/>
      <c r="AP3449" s="75"/>
      <c r="AQ3449" s="75"/>
    </row>
    <row r="3450" spans="4:43" x14ac:dyDescent="0.2">
      <c r="D3450" s="75"/>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c r="AN3450" s="75"/>
      <c r="AO3450" s="75"/>
      <c r="AP3450" s="75"/>
      <c r="AQ3450" s="75"/>
    </row>
    <row r="3451" spans="4:43" x14ac:dyDescent="0.2">
      <c r="D3451" s="75"/>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c r="AN3451" s="75"/>
      <c r="AO3451" s="75"/>
      <c r="AP3451" s="75"/>
      <c r="AQ3451" s="75"/>
    </row>
    <row r="3452" spans="4:43" x14ac:dyDescent="0.2">
      <c r="D3452" s="75"/>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c r="AN3452" s="75"/>
      <c r="AO3452" s="75"/>
      <c r="AP3452" s="75"/>
      <c r="AQ3452" s="75"/>
    </row>
    <row r="3453" spans="4:43" x14ac:dyDescent="0.2">
      <c r="D3453" s="75"/>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c r="AN3453" s="75"/>
      <c r="AO3453" s="75"/>
      <c r="AP3453" s="75"/>
      <c r="AQ3453" s="75"/>
    </row>
    <row r="3454" spans="4:43" x14ac:dyDescent="0.2">
      <c r="D3454" s="75"/>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c r="AN3454" s="75"/>
      <c r="AO3454" s="75"/>
      <c r="AP3454" s="75"/>
      <c r="AQ3454" s="75"/>
    </row>
    <row r="3455" spans="4:43" x14ac:dyDescent="0.2">
      <c r="D3455" s="75"/>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c r="AN3455" s="75"/>
      <c r="AO3455" s="75"/>
      <c r="AP3455" s="75"/>
      <c r="AQ3455" s="75"/>
    </row>
    <row r="3456" spans="4:43" x14ac:dyDescent="0.2">
      <c r="D3456" s="75"/>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c r="AN3456" s="75"/>
      <c r="AO3456" s="75"/>
      <c r="AP3456" s="75"/>
      <c r="AQ3456" s="75"/>
    </row>
    <row r="3457" spans="4:43" x14ac:dyDescent="0.2">
      <c r="D3457" s="75"/>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c r="AN3457" s="75"/>
      <c r="AO3457" s="75"/>
      <c r="AP3457" s="75"/>
      <c r="AQ3457" s="75"/>
    </row>
    <row r="3458" spans="4:43" x14ac:dyDescent="0.2">
      <c r="D3458" s="75"/>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c r="AN3458" s="75"/>
      <c r="AO3458" s="75"/>
      <c r="AP3458" s="75"/>
      <c r="AQ3458" s="75"/>
    </row>
    <row r="3459" spans="4:43" x14ac:dyDescent="0.2">
      <c r="D3459" s="75"/>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c r="AN3459" s="75"/>
      <c r="AO3459" s="75"/>
      <c r="AP3459" s="75"/>
      <c r="AQ3459" s="75"/>
    </row>
    <row r="3460" spans="4:43" x14ac:dyDescent="0.2">
      <c r="D3460" s="75"/>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c r="AN3460" s="75"/>
      <c r="AO3460" s="75"/>
      <c r="AP3460" s="75"/>
      <c r="AQ3460" s="75"/>
    </row>
    <row r="3461" spans="4:43" x14ac:dyDescent="0.2">
      <c r="D3461" s="75"/>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c r="AN3461" s="75"/>
      <c r="AO3461" s="75"/>
      <c r="AP3461" s="75"/>
      <c r="AQ3461" s="75"/>
    </row>
    <row r="3462" spans="4:43" x14ac:dyDescent="0.2">
      <c r="D3462" s="75"/>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c r="AN3462" s="75"/>
      <c r="AO3462" s="75"/>
      <c r="AP3462" s="75"/>
      <c r="AQ3462" s="75"/>
    </row>
    <row r="3463" spans="4:43" x14ac:dyDescent="0.2">
      <c r="D3463" s="75"/>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c r="AN3463" s="75"/>
      <c r="AO3463" s="75"/>
      <c r="AP3463" s="75"/>
      <c r="AQ3463" s="75"/>
    </row>
    <row r="3464" spans="4:43" x14ac:dyDescent="0.2">
      <c r="D3464" s="75"/>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c r="AN3464" s="75"/>
      <c r="AO3464" s="75"/>
      <c r="AP3464" s="75"/>
      <c r="AQ3464" s="75"/>
    </row>
    <row r="3465" spans="4:43" x14ac:dyDescent="0.2">
      <c r="D3465" s="75"/>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c r="AN3465" s="75"/>
      <c r="AO3465" s="75"/>
      <c r="AP3465" s="75"/>
      <c r="AQ3465" s="75"/>
    </row>
    <row r="3466" spans="4:43" x14ac:dyDescent="0.2">
      <c r="D3466" s="75"/>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c r="AN3466" s="75"/>
      <c r="AO3466" s="75"/>
      <c r="AP3466" s="75"/>
      <c r="AQ3466" s="75"/>
    </row>
    <row r="3467" spans="4:43" x14ac:dyDescent="0.2">
      <c r="D3467" s="75"/>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c r="AN3467" s="75"/>
      <c r="AO3467" s="75"/>
      <c r="AP3467" s="75"/>
      <c r="AQ3467" s="75"/>
    </row>
    <row r="3468" spans="4:43" x14ac:dyDescent="0.2">
      <c r="D3468" s="75"/>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c r="AN3468" s="75"/>
      <c r="AO3468" s="75"/>
      <c r="AP3468" s="75"/>
      <c r="AQ3468" s="75"/>
    </row>
    <row r="3469" spans="4:43" x14ac:dyDescent="0.2">
      <c r="D3469" s="75"/>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c r="AN3469" s="75"/>
      <c r="AO3469" s="75"/>
      <c r="AP3469" s="75"/>
      <c r="AQ3469" s="75"/>
    </row>
    <row r="3470" spans="4:43" x14ac:dyDescent="0.2">
      <c r="D3470" s="75"/>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c r="AN3470" s="75"/>
      <c r="AO3470" s="75"/>
      <c r="AP3470" s="75"/>
      <c r="AQ3470" s="75"/>
    </row>
    <row r="3471" spans="4:43" x14ac:dyDescent="0.2">
      <c r="D3471" s="75"/>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c r="AN3471" s="75"/>
      <c r="AO3471" s="75"/>
      <c r="AP3471" s="75"/>
      <c r="AQ3471" s="75"/>
    </row>
    <row r="3472" spans="4:43" x14ac:dyDescent="0.2">
      <c r="D3472" s="75"/>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c r="AN3472" s="75"/>
      <c r="AO3472" s="75"/>
      <c r="AP3472" s="75"/>
      <c r="AQ3472" s="75"/>
    </row>
    <row r="3473" spans="4:43" x14ac:dyDescent="0.2">
      <c r="D3473" s="75"/>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c r="AN3473" s="75"/>
      <c r="AO3473" s="75"/>
      <c r="AP3473" s="75"/>
      <c r="AQ3473" s="75"/>
    </row>
    <row r="3474" spans="4:43" x14ac:dyDescent="0.2">
      <c r="D3474" s="75"/>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c r="AN3474" s="75"/>
      <c r="AO3474" s="75"/>
      <c r="AP3474" s="75"/>
      <c r="AQ3474" s="75"/>
    </row>
    <row r="3475" spans="4:43" x14ac:dyDescent="0.2">
      <c r="D3475" s="75"/>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c r="AN3475" s="75"/>
      <c r="AO3475" s="75"/>
      <c r="AP3475" s="75"/>
      <c r="AQ3475" s="75"/>
    </row>
    <row r="3476" spans="4:43" x14ac:dyDescent="0.2">
      <c r="D3476" s="75"/>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c r="AN3476" s="75"/>
      <c r="AO3476" s="75"/>
      <c r="AP3476" s="75"/>
      <c r="AQ3476" s="75"/>
    </row>
    <row r="3477" spans="4:43" x14ac:dyDescent="0.2">
      <c r="D3477" s="75"/>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c r="AN3477" s="75"/>
      <c r="AO3477" s="75"/>
      <c r="AP3477" s="75"/>
      <c r="AQ3477" s="75"/>
    </row>
    <row r="3478" spans="4:43" x14ac:dyDescent="0.2">
      <c r="D3478" s="75"/>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c r="AN3478" s="75"/>
      <c r="AO3478" s="75"/>
      <c r="AP3478" s="75"/>
      <c r="AQ3478" s="75"/>
    </row>
    <row r="3479" spans="4:43" x14ac:dyDescent="0.2">
      <c r="D3479" s="75"/>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c r="AN3479" s="75"/>
      <c r="AO3479" s="75"/>
      <c r="AP3479" s="75"/>
      <c r="AQ3479" s="75"/>
    </row>
    <row r="3480" spans="4:43" x14ac:dyDescent="0.2">
      <c r="D3480" s="75"/>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c r="AN3480" s="75"/>
      <c r="AO3480" s="75"/>
      <c r="AP3480" s="75"/>
      <c r="AQ3480" s="75"/>
    </row>
    <row r="3481" spans="4:43" x14ac:dyDescent="0.2">
      <c r="D3481" s="75"/>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c r="AN3481" s="75"/>
      <c r="AO3481" s="75"/>
      <c r="AP3481" s="75"/>
      <c r="AQ3481" s="75"/>
    </row>
    <row r="3482" spans="4:43" x14ac:dyDescent="0.2">
      <c r="D3482" s="75"/>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c r="AN3482" s="75"/>
      <c r="AO3482" s="75"/>
      <c r="AP3482" s="75"/>
      <c r="AQ3482" s="75"/>
    </row>
    <row r="3483" spans="4:43" x14ac:dyDescent="0.2">
      <c r="D3483" s="75"/>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c r="AN3483" s="75"/>
      <c r="AO3483" s="75"/>
      <c r="AP3483" s="75"/>
      <c r="AQ3483" s="75"/>
    </row>
    <row r="3484" spans="4:43" x14ac:dyDescent="0.2">
      <c r="D3484" s="75"/>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c r="AN3484" s="75"/>
      <c r="AO3484" s="75"/>
      <c r="AP3484" s="75"/>
      <c r="AQ3484" s="75"/>
    </row>
    <row r="3485" spans="4:43" x14ac:dyDescent="0.2">
      <c r="D3485" s="75"/>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c r="AN3485" s="75"/>
      <c r="AO3485" s="75"/>
      <c r="AP3485" s="75"/>
      <c r="AQ3485" s="75"/>
    </row>
    <row r="3486" spans="4:43" x14ac:dyDescent="0.2">
      <c r="D3486" s="75"/>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c r="AN3486" s="75"/>
      <c r="AO3486" s="75"/>
      <c r="AP3486" s="75"/>
      <c r="AQ3486" s="75"/>
    </row>
    <row r="3487" spans="4:43" x14ac:dyDescent="0.2">
      <c r="D3487" s="75"/>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c r="AN3487" s="75"/>
      <c r="AO3487" s="75"/>
      <c r="AP3487" s="75"/>
      <c r="AQ3487" s="75"/>
    </row>
    <row r="3488" spans="4:43" x14ac:dyDescent="0.2">
      <c r="D3488" s="75"/>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c r="AN3488" s="75"/>
      <c r="AO3488" s="75"/>
      <c r="AP3488" s="75"/>
      <c r="AQ3488" s="75"/>
    </row>
    <row r="3489" spans="4:43" x14ac:dyDescent="0.2">
      <c r="D3489" s="75"/>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c r="AN3489" s="75"/>
      <c r="AO3489" s="75"/>
      <c r="AP3489" s="75"/>
      <c r="AQ3489" s="75"/>
    </row>
    <row r="3490" spans="4:43" x14ac:dyDescent="0.2">
      <c r="D3490" s="75"/>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c r="AN3490" s="75"/>
      <c r="AO3490" s="75"/>
      <c r="AP3490" s="75"/>
      <c r="AQ3490" s="75"/>
    </row>
    <row r="3491" spans="4:43" x14ac:dyDescent="0.2">
      <c r="D3491" s="75"/>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c r="AN3491" s="75"/>
      <c r="AO3491" s="75"/>
      <c r="AP3491" s="75"/>
      <c r="AQ3491" s="75"/>
    </row>
    <row r="3492" spans="4:43" x14ac:dyDescent="0.2">
      <c r="D3492" s="75"/>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c r="AN3492" s="75"/>
      <c r="AO3492" s="75"/>
      <c r="AP3492" s="75"/>
      <c r="AQ3492" s="75"/>
    </row>
    <row r="3493" spans="4:43" x14ac:dyDescent="0.2">
      <c r="D3493" s="75"/>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c r="AN3493" s="75"/>
      <c r="AO3493" s="75"/>
      <c r="AP3493" s="75"/>
      <c r="AQ3493" s="75"/>
    </row>
    <row r="3494" spans="4:43" x14ac:dyDescent="0.2">
      <c r="D3494" s="75"/>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c r="AN3494" s="75"/>
      <c r="AO3494" s="75"/>
      <c r="AP3494" s="75"/>
      <c r="AQ3494" s="75"/>
    </row>
    <row r="3495" spans="4:43" x14ac:dyDescent="0.2">
      <c r="D3495" s="75"/>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c r="AN3495" s="75"/>
      <c r="AO3495" s="75"/>
      <c r="AP3495" s="75"/>
      <c r="AQ3495" s="75"/>
    </row>
    <row r="3496" spans="4:43" x14ac:dyDescent="0.2">
      <c r="D3496" s="75"/>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c r="AN3496" s="75"/>
      <c r="AO3496" s="75"/>
      <c r="AP3496" s="75"/>
      <c r="AQ3496" s="75"/>
    </row>
    <row r="3497" spans="4:43" x14ac:dyDescent="0.2">
      <c r="D3497" s="75"/>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c r="AN3497" s="75"/>
      <c r="AO3497" s="75"/>
      <c r="AP3497" s="75"/>
      <c r="AQ3497" s="75"/>
    </row>
    <row r="3498" spans="4:43" x14ac:dyDescent="0.2">
      <c r="D3498" s="75"/>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c r="AN3498" s="75"/>
      <c r="AO3498" s="75"/>
      <c r="AP3498" s="75"/>
      <c r="AQ3498" s="75"/>
    </row>
    <row r="3499" spans="4:43" x14ac:dyDescent="0.2">
      <c r="D3499" s="75"/>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c r="AN3499" s="75"/>
      <c r="AO3499" s="75"/>
      <c r="AP3499" s="75"/>
      <c r="AQ3499" s="75"/>
    </row>
    <row r="3500" spans="4:43" x14ac:dyDescent="0.2">
      <c r="D3500" s="75"/>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c r="AN3500" s="75"/>
      <c r="AO3500" s="75"/>
      <c r="AP3500" s="75"/>
      <c r="AQ3500" s="75"/>
    </row>
    <row r="3501" spans="4:43" x14ac:dyDescent="0.2">
      <c r="D3501" s="75"/>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c r="AN3501" s="75"/>
      <c r="AO3501" s="75"/>
      <c r="AP3501" s="75"/>
      <c r="AQ3501" s="75"/>
    </row>
    <row r="3502" spans="4:43" x14ac:dyDescent="0.2">
      <c r="D3502" s="75"/>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c r="AN3502" s="75"/>
      <c r="AO3502" s="75"/>
      <c r="AP3502" s="75"/>
      <c r="AQ3502" s="75"/>
    </row>
    <row r="3503" spans="4:43" x14ac:dyDescent="0.2">
      <c r="D3503" s="75"/>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c r="AN3503" s="75"/>
      <c r="AO3503" s="75"/>
      <c r="AP3503" s="75"/>
      <c r="AQ3503" s="75"/>
    </row>
    <row r="3504" spans="4:43" x14ac:dyDescent="0.2">
      <c r="D3504" s="75"/>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c r="AN3504" s="75"/>
      <c r="AO3504" s="75"/>
      <c r="AP3504" s="75"/>
      <c r="AQ3504" s="75"/>
    </row>
    <row r="3505" spans="4:43" x14ac:dyDescent="0.2">
      <c r="D3505" s="75"/>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c r="AN3505" s="75"/>
      <c r="AO3505" s="75"/>
      <c r="AP3505" s="75"/>
      <c r="AQ3505" s="75"/>
    </row>
    <row r="3506" spans="4:43" x14ac:dyDescent="0.2">
      <c r="D3506" s="75"/>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c r="AN3506" s="75"/>
      <c r="AO3506" s="75"/>
      <c r="AP3506" s="75"/>
      <c r="AQ3506" s="75"/>
    </row>
    <row r="3507" spans="4:43" x14ac:dyDescent="0.2">
      <c r="D3507" s="75"/>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c r="AN3507" s="75"/>
      <c r="AO3507" s="75"/>
      <c r="AP3507" s="75"/>
      <c r="AQ3507" s="75"/>
    </row>
    <row r="3508" spans="4:43" x14ac:dyDescent="0.2">
      <c r="D3508" s="75"/>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c r="AN3508" s="75"/>
      <c r="AO3508" s="75"/>
      <c r="AP3508" s="75"/>
      <c r="AQ3508" s="75"/>
    </row>
    <row r="3509" spans="4:43" x14ac:dyDescent="0.2">
      <c r="D3509" s="75"/>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c r="AN3509" s="75"/>
      <c r="AO3509" s="75"/>
      <c r="AP3509" s="75"/>
      <c r="AQ3509" s="75"/>
    </row>
    <row r="3510" spans="4:43" x14ac:dyDescent="0.2">
      <c r="D3510" s="75"/>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c r="AN3510" s="75"/>
      <c r="AO3510" s="75"/>
      <c r="AP3510" s="75"/>
      <c r="AQ3510" s="75"/>
    </row>
    <row r="3511" spans="4:43" x14ac:dyDescent="0.2">
      <c r="D3511" s="75"/>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c r="AN3511" s="75"/>
      <c r="AO3511" s="75"/>
      <c r="AP3511" s="75"/>
      <c r="AQ3511" s="75"/>
    </row>
    <row r="3512" spans="4:43" x14ac:dyDescent="0.2">
      <c r="D3512" s="75"/>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c r="AN3512" s="75"/>
      <c r="AO3512" s="75"/>
      <c r="AP3512" s="75"/>
      <c r="AQ3512" s="75"/>
    </row>
    <row r="3513" spans="4:43" x14ac:dyDescent="0.2">
      <c r="D3513" s="75"/>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c r="AN3513" s="75"/>
      <c r="AO3513" s="75"/>
      <c r="AP3513" s="75"/>
      <c r="AQ3513" s="75"/>
    </row>
    <row r="3514" spans="4:43" x14ac:dyDescent="0.2">
      <c r="D3514" s="75"/>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c r="AN3514" s="75"/>
      <c r="AO3514" s="75"/>
      <c r="AP3514" s="75"/>
      <c r="AQ3514" s="75"/>
    </row>
    <row r="3515" spans="4:43" x14ac:dyDescent="0.2">
      <c r="D3515" s="75"/>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c r="AN3515" s="75"/>
      <c r="AO3515" s="75"/>
      <c r="AP3515" s="75"/>
      <c r="AQ3515" s="75"/>
    </row>
    <row r="3516" spans="4:43" x14ac:dyDescent="0.2">
      <c r="D3516" s="75"/>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c r="AN3516" s="75"/>
      <c r="AO3516" s="75"/>
      <c r="AP3516" s="75"/>
      <c r="AQ3516" s="75"/>
    </row>
    <row r="3517" spans="4:43" x14ac:dyDescent="0.2">
      <c r="D3517" s="75"/>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c r="AN3517" s="75"/>
      <c r="AO3517" s="75"/>
      <c r="AP3517" s="75"/>
      <c r="AQ3517" s="75"/>
    </row>
    <row r="3518" spans="4:43" x14ac:dyDescent="0.2">
      <c r="D3518" s="75"/>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c r="AN3518" s="75"/>
      <c r="AO3518" s="75"/>
      <c r="AP3518" s="75"/>
      <c r="AQ3518" s="75"/>
    </row>
    <row r="3519" spans="4:43" x14ac:dyDescent="0.2">
      <c r="D3519" s="75"/>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c r="AN3519" s="75"/>
      <c r="AO3519" s="75"/>
      <c r="AP3519" s="75"/>
      <c r="AQ3519" s="75"/>
    </row>
    <row r="3520" spans="4:43" x14ac:dyDescent="0.2">
      <c r="D3520" s="75"/>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c r="AN3520" s="75"/>
      <c r="AO3520" s="75"/>
      <c r="AP3520" s="75"/>
      <c r="AQ3520" s="75"/>
    </row>
    <row r="3521" spans="4:43" x14ac:dyDescent="0.2">
      <c r="D3521" s="75"/>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c r="AN3521" s="75"/>
      <c r="AO3521" s="75"/>
      <c r="AP3521" s="75"/>
      <c r="AQ3521" s="75"/>
    </row>
    <row r="3522" spans="4:43" x14ac:dyDescent="0.2">
      <c r="D3522" s="75"/>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c r="AN3522" s="75"/>
      <c r="AO3522" s="75"/>
      <c r="AP3522" s="75"/>
      <c r="AQ3522" s="75"/>
    </row>
    <row r="3523" spans="4:43" x14ac:dyDescent="0.2">
      <c r="D3523" s="75"/>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c r="AN3523" s="75"/>
      <c r="AO3523" s="75"/>
      <c r="AP3523" s="75"/>
      <c r="AQ3523" s="75"/>
    </row>
    <row r="3524" spans="4:43" x14ac:dyDescent="0.2">
      <c r="D3524" s="75"/>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c r="AN3524" s="75"/>
      <c r="AO3524" s="75"/>
      <c r="AP3524" s="75"/>
      <c r="AQ3524" s="75"/>
    </row>
    <row r="3525" spans="4:43" x14ac:dyDescent="0.2">
      <c r="D3525" s="75"/>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c r="AN3525" s="75"/>
      <c r="AO3525" s="75"/>
      <c r="AP3525" s="75"/>
      <c r="AQ3525" s="75"/>
    </row>
    <row r="3526" spans="4:43" x14ac:dyDescent="0.2">
      <c r="D3526" s="75"/>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c r="AN3526" s="75"/>
      <c r="AO3526" s="75"/>
      <c r="AP3526" s="75"/>
      <c r="AQ3526" s="75"/>
    </row>
    <row r="3527" spans="4:43" x14ac:dyDescent="0.2">
      <c r="D3527" s="75"/>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c r="AN3527" s="75"/>
      <c r="AO3527" s="75"/>
      <c r="AP3527" s="75"/>
      <c r="AQ3527" s="75"/>
    </row>
    <row r="3528" spans="4:43" x14ac:dyDescent="0.2">
      <c r="D3528" s="75"/>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c r="AN3528" s="75"/>
      <c r="AO3528" s="75"/>
      <c r="AP3528" s="75"/>
      <c r="AQ3528" s="75"/>
    </row>
    <row r="3529" spans="4:43" x14ac:dyDescent="0.2">
      <c r="D3529" s="75"/>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c r="AN3529" s="75"/>
      <c r="AO3529" s="75"/>
      <c r="AP3529" s="75"/>
      <c r="AQ3529" s="75"/>
    </row>
    <row r="3530" spans="4:43" x14ac:dyDescent="0.2">
      <c r="D3530" s="75"/>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c r="AN3530" s="75"/>
      <c r="AO3530" s="75"/>
      <c r="AP3530" s="75"/>
      <c r="AQ3530" s="75"/>
    </row>
    <row r="3531" spans="4:43" x14ac:dyDescent="0.2">
      <c r="D3531" s="75"/>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c r="AN3531" s="75"/>
      <c r="AO3531" s="75"/>
      <c r="AP3531" s="75"/>
      <c r="AQ3531" s="75"/>
    </row>
    <row r="3532" spans="4:43" x14ac:dyDescent="0.2">
      <c r="D3532" s="75"/>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c r="AN3532" s="75"/>
      <c r="AO3532" s="75"/>
      <c r="AP3532" s="75"/>
      <c r="AQ3532" s="75"/>
    </row>
    <row r="3533" spans="4:43" x14ac:dyDescent="0.2">
      <c r="D3533" s="75"/>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c r="AN3533" s="75"/>
      <c r="AO3533" s="75"/>
      <c r="AP3533" s="75"/>
      <c r="AQ3533" s="75"/>
    </row>
    <row r="3534" spans="4:43" x14ac:dyDescent="0.2">
      <c r="D3534" s="75"/>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c r="AN3534" s="75"/>
      <c r="AO3534" s="75"/>
      <c r="AP3534" s="75"/>
      <c r="AQ3534" s="75"/>
    </row>
    <row r="3535" spans="4:43" x14ac:dyDescent="0.2">
      <c r="D3535" s="75"/>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c r="AN3535" s="75"/>
      <c r="AO3535" s="75"/>
      <c r="AP3535" s="75"/>
      <c r="AQ3535" s="75"/>
    </row>
    <row r="3536" spans="4:43" x14ac:dyDescent="0.2">
      <c r="D3536" s="75"/>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c r="AN3536" s="75"/>
      <c r="AO3536" s="75"/>
      <c r="AP3536" s="75"/>
      <c r="AQ3536" s="75"/>
    </row>
    <row r="3537" spans="4:43" x14ac:dyDescent="0.2">
      <c r="D3537" s="75"/>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c r="AN3537" s="75"/>
      <c r="AO3537" s="75"/>
      <c r="AP3537" s="75"/>
      <c r="AQ3537" s="75"/>
    </row>
    <row r="3538" spans="4:43" x14ac:dyDescent="0.2">
      <c r="D3538" s="75"/>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c r="AN3538" s="75"/>
      <c r="AO3538" s="75"/>
      <c r="AP3538" s="75"/>
      <c r="AQ3538" s="75"/>
    </row>
    <row r="3539" spans="4:43" x14ac:dyDescent="0.2">
      <c r="D3539" s="75"/>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c r="AN3539" s="75"/>
      <c r="AO3539" s="75"/>
      <c r="AP3539" s="75"/>
      <c r="AQ3539" s="75"/>
    </row>
    <row r="3540" spans="4:43" x14ac:dyDescent="0.2">
      <c r="D3540" s="75"/>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c r="AN3540" s="75"/>
      <c r="AO3540" s="75"/>
      <c r="AP3540" s="75"/>
      <c r="AQ3540" s="75"/>
    </row>
    <row r="3541" spans="4:43" x14ac:dyDescent="0.2">
      <c r="D3541" s="75"/>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c r="AN3541" s="75"/>
      <c r="AO3541" s="75"/>
      <c r="AP3541" s="75"/>
      <c r="AQ3541" s="75"/>
    </row>
    <row r="3542" spans="4:43" x14ac:dyDescent="0.2">
      <c r="D3542" s="75"/>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c r="AN3542" s="75"/>
      <c r="AO3542" s="75"/>
      <c r="AP3542" s="75"/>
      <c r="AQ3542" s="75"/>
    </row>
    <row r="3543" spans="4:43" x14ac:dyDescent="0.2">
      <c r="D3543" s="75"/>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c r="AN3543" s="75"/>
      <c r="AO3543" s="75"/>
      <c r="AP3543" s="75"/>
      <c r="AQ3543" s="75"/>
    </row>
    <row r="3544" spans="4:43" x14ac:dyDescent="0.2">
      <c r="D3544" s="75"/>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c r="AN3544" s="75"/>
      <c r="AO3544" s="75"/>
      <c r="AP3544" s="75"/>
      <c r="AQ3544" s="75"/>
    </row>
    <row r="3545" spans="4:43" x14ac:dyDescent="0.2">
      <c r="D3545" s="75"/>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c r="AN3545" s="75"/>
      <c r="AO3545" s="75"/>
      <c r="AP3545" s="75"/>
      <c r="AQ3545" s="75"/>
    </row>
    <row r="3546" spans="4:43" x14ac:dyDescent="0.2">
      <c r="D3546" s="75"/>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c r="AN3546" s="75"/>
      <c r="AO3546" s="75"/>
      <c r="AP3546" s="75"/>
      <c r="AQ3546" s="75"/>
    </row>
    <row r="3547" spans="4:43" x14ac:dyDescent="0.2">
      <c r="D3547" s="75"/>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c r="AN3547" s="75"/>
      <c r="AO3547" s="75"/>
      <c r="AP3547" s="75"/>
      <c r="AQ3547" s="75"/>
    </row>
    <row r="3548" spans="4:43" x14ac:dyDescent="0.2">
      <c r="D3548" s="75"/>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c r="AN3548" s="75"/>
      <c r="AO3548" s="75"/>
      <c r="AP3548" s="75"/>
      <c r="AQ3548" s="75"/>
    </row>
    <row r="3549" spans="4:43" x14ac:dyDescent="0.2">
      <c r="D3549" s="75"/>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c r="AN3549" s="75"/>
      <c r="AO3549" s="75"/>
      <c r="AP3549" s="75"/>
      <c r="AQ3549" s="75"/>
    </row>
    <row r="3550" spans="4:43" x14ac:dyDescent="0.2">
      <c r="D3550" s="75"/>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c r="AN3550" s="75"/>
      <c r="AO3550" s="75"/>
      <c r="AP3550" s="75"/>
      <c r="AQ3550" s="75"/>
    </row>
    <row r="3551" spans="4:43" x14ac:dyDescent="0.2">
      <c r="D3551" s="75"/>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c r="AN3551" s="75"/>
      <c r="AO3551" s="75"/>
      <c r="AP3551" s="75"/>
      <c r="AQ3551" s="75"/>
    </row>
    <row r="3552" spans="4:43" x14ac:dyDescent="0.2">
      <c r="D3552" s="75"/>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c r="AN3552" s="75"/>
      <c r="AO3552" s="75"/>
      <c r="AP3552" s="75"/>
      <c r="AQ3552" s="75"/>
    </row>
    <row r="3553" spans="4:43" x14ac:dyDescent="0.2">
      <c r="D3553" s="75"/>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c r="AN3553" s="75"/>
      <c r="AO3553" s="75"/>
      <c r="AP3553" s="75"/>
      <c r="AQ3553" s="75"/>
    </row>
    <row r="3554" spans="4:43" x14ac:dyDescent="0.2">
      <c r="D3554" s="75"/>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c r="AN3554" s="75"/>
      <c r="AO3554" s="75"/>
      <c r="AP3554" s="75"/>
      <c r="AQ3554" s="75"/>
    </row>
    <row r="3555" spans="4:43" x14ac:dyDescent="0.2">
      <c r="D3555" s="75"/>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c r="AN3555" s="75"/>
      <c r="AO3555" s="75"/>
      <c r="AP3555" s="75"/>
      <c r="AQ3555" s="75"/>
    </row>
    <row r="3556" spans="4:43" x14ac:dyDescent="0.2">
      <c r="D3556" s="75"/>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c r="AN3556" s="75"/>
      <c r="AO3556" s="75"/>
      <c r="AP3556" s="75"/>
      <c r="AQ3556" s="75"/>
    </row>
    <row r="3557" spans="4:43" x14ac:dyDescent="0.2">
      <c r="D3557" s="75"/>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c r="AN3557" s="75"/>
      <c r="AO3557" s="75"/>
      <c r="AP3557" s="75"/>
      <c r="AQ3557" s="75"/>
    </row>
    <row r="3558" spans="4:43" x14ac:dyDescent="0.2">
      <c r="D3558" s="75"/>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c r="AN3558" s="75"/>
      <c r="AO3558" s="75"/>
      <c r="AP3558" s="75"/>
      <c r="AQ3558" s="75"/>
    </row>
    <row r="3559" spans="4:43" x14ac:dyDescent="0.2">
      <c r="D3559" s="75"/>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c r="AN3559" s="75"/>
      <c r="AO3559" s="75"/>
      <c r="AP3559" s="75"/>
      <c r="AQ3559" s="75"/>
    </row>
    <row r="3560" spans="4:43" x14ac:dyDescent="0.2">
      <c r="D3560" s="75"/>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c r="AN3560" s="75"/>
      <c r="AO3560" s="75"/>
      <c r="AP3560" s="75"/>
      <c r="AQ3560" s="75"/>
    </row>
    <row r="3561" spans="4:43" x14ac:dyDescent="0.2">
      <c r="D3561" s="75"/>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c r="AN3561" s="75"/>
      <c r="AO3561" s="75"/>
      <c r="AP3561" s="75"/>
      <c r="AQ3561" s="75"/>
    </row>
    <row r="3562" spans="4:43" x14ac:dyDescent="0.2">
      <c r="D3562" s="75"/>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c r="AN3562" s="75"/>
      <c r="AO3562" s="75"/>
      <c r="AP3562" s="75"/>
      <c r="AQ3562" s="75"/>
    </row>
    <row r="3563" spans="4:43" x14ac:dyDescent="0.2">
      <c r="D3563" s="75"/>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c r="AN3563" s="75"/>
      <c r="AO3563" s="75"/>
      <c r="AP3563" s="75"/>
      <c r="AQ3563" s="75"/>
    </row>
    <row r="3564" spans="4:43" x14ac:dyDescent="0.2">
      <c r="D3564" s="75"/>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c r="AN3564" s="75"/>
      <c r="AO3564" s="75"/>
      <c r="AP3564" s="75"/>
      <c r="AQ3564" s="75"/>
    </row>
    <row r="3565" spans="4:43" x14ac:dyDescent="0.2">
      <c r="D3565" s="75"/>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c r="AN3565" s="75"/>
      <c r="AO3565" s="75"/>
      <c r="AP3565" s="75"/>
      <c r="AQ3565" s="75"/>
    </row>
    <row r="3566" spans="4:43" x14ac:dyDescent="0.2">
      <c r="D3566" s="75"/>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c r="AN3566" s="75"/>
      <c r="AO3566" s="75"/>
      <c r="AP3566" s="75"/>
      <c r="AQ3566" s="75"/>
    </row>
    <row r="3567" spans="4:43" x14ac:dyDescent="0.2">
      <c r="D3567" s="75"/>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c r="AN3567" s="75"/>
      <c r="AO3567" s="75"/>
      <c r="AP3567" s="75"/>
      <c r="AQ3567" s="75"/>
    </row>
    <row r="3568" spans="4:43" x14ac:dyDescent="0.2">
      <c r="D3568" s="75"/>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c r="AN3568" s="75"/>
      <c r="AO3568" s="75"/>
      <c r="AP3568" s="75"/>
      <c r="AQ3568" s="75"/>
    </row>
    <row r="3569" spans="4:43" x14ac:dyDescent="0.2">
      <c r="D3569" s="75"/>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c r="AN3569" s="75"/>
      <c r="AO3569" s="75"/>
      <c r="AP3569" s="75"/>
      <c r="AQ3569" s="75"/>
    </row>
    <row r="3570" spans="4:43" x14ac:dyDescent="0.2">
      <c r="D3570" s="75"/>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c r="AN3570" s="75"/>
      <c r="AO3570" s="75"/>
      <c r="AP3570" s="75"/>
      <c r="AQ3570" s="75"/>
    </row>
    <row r="3571" spans="4:43" x14ac:dyDescent="0.2">
      <c r="D3571" s="75"/>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c r="AN3571" s="75"/>
      <c r="AO3571" s="75"/>
      <c r="AP3571" s="75"/>
      <c r="AQ3571" s="75"/>
    </row>
    <row r="3572" spans="4:43" x14ac:dyDescent="0.2">
      <c r="D3572" s="75"/>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c r="AN3572" s="75"/>
      <c r="AO3572" s="75"/>
      <c r="AP3572" s="75"/>
      <c r="AQ3572" s="75"/>
    </row>
    <row r="3573" spans="4:43" x14ac:dyDescent="0.2">
      <c r="D3573" s="75"/>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c r="AN3573" s="75"/>
      <c r="AO3573" s="75"/>
      <c r="AP3573" s="75"/>
      <c r="AQ3573" s="75"/>
    </row>
    <row r="3574" spans="4:43" x14ac:dyDescent="0.2">
      <c r="D3574" s="75"/>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c r="AN3574" s="75"/>
      <c r="AO3574" s="75"/>
      <c r="AP3574" s="75"/>
      <c r="AQ3574" s="75"/>
    </row>
    <row r="3575" spans="4:43" x14ac:dyDescent="0.2">
      <c r="D3575" s="75"/>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c r="AN3575" s="75"/>
      <c r="AO3575" s="75"/>
      <c r="AP3575" s="75"/>
      <c r="AQ3575" s="75"/>
    </row>
    <row r="3576" spans="4:43" x14ac:dyDescent="0.2">
      <c r="D3576" s="75"/>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c r="AN3576" s="75"/>
      <c r="AO3576" s="75"/>
      <c r="AP3576" s="75"/>
      <c r="AQ3576" s="75"/>
    </row>
    <row r="3577" spans="4:43" x14ac:dyDescent="0.2">
      <c r="D3577" s="75"/>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c r="AN3577" s="75"/>
      <c r="AO3577" s="75"/>
      <c r="AP3577" s="75"/>
      <c r="AQ3577" s="75"/>
    </row>
    <row r="3578" spans="4:43" x14ac:dyDescent="0.2">
      <c r="D3578" s="75"/>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c r="AN3578" s="75"/>
      <c r="AO3578" s="75"/>
      <c r="AP3578" s="75"/>
      <c r="AQ3578" s="75"/>
    </row>
    <row r="3579" spans="4:43" x14ac:dyDescent="0.2">
      <c r="D3579" s="75"/>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c r="AN3579" s="75"/>
      <c r="AO3579" s="75"/>
      <c r="AP3579" s="75"/>
      <c r="AQ3579" s="75"/>
    </row>
    <row r="3580" spans="4:43" x14ac:dyDescent="0.2">
      <c r="D3580" s="75"/>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c r="AN3580" s="75"/>
      <c r="AO3580" s="75"/>
      <c r="AP3580" s="75"/>
      <c r="AQ3580" s="75"/>
    </row>
    <row r="3581" spans="4:43" x14ac:dyDescent="0.2">
      <c r="D3581" s="75"/>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c r="AN3581" s="75"/>
      <c r="AO3581" s="75"/>
      <c r="AP3581" s="75"/>
      <c r="AQ3581" s="75"/>
    </row>
    <row r="3582" spans="4:43" x14ac:dyDescent="0.2">
      <c r="D3582" s="75"/>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c r="AN3582" s="75"/>
      <c r="AO3582" s="75"/>
      <c r="AP3582" s="75"/>
      <c r="AQ3582" s="75"/>
    </row>
    <row r="3583" spans="4:43" x14ac:dyDescent="0.2">
      <c r="D3583" s="75"/>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c r="AN3583" s="75"/>
      <c r="AO3583" s="75"/>
      <c r="AP3583" s="75"/>
      <c r="AQ3583" s="75"/>
    </row>
    <row r="3584" spans="4:43" x14ac:dyDescent="0.2">
      <c r="D3584" s="75"/>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c r="AN3584" s="75"/>
      <c r="AO3584" s="75"/>
      <c r="AP3584" s="75"/>
      <c r="AQ3584" s="75"/>
    </row>
    <row r="3585" spans="4:43" x14ac:dyDescent="0.2">
      <c r="D3585" s="75"/>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c r="AN3585" s="75"/>
      <c r="AO3585" s="75"/>
      <c r="AP3585" s="75"/>
      <c r="AQ3585" s="75"/>
    </row>
    <row r="3586" spans="4:43" x14ac:dyDescent="0.2">
      <c r="D3586" s="75"/>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c r="AN3586" s="75"/>
      <c r="AO3586" s="75"/>
      <c r="AP3586" s="75"/>
      <c r="AQ3586" s="75"/>
    </row>
    <row r="3587" spans="4:43" x14ac:dyDescent="0.2">
      <c r="D3587" s="75"/>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c r="AN3587" s="75"/>
      <c r="AO3587" s="75"/>
      <c r="AP3587" s="75"/>
      <c r="AQ3587" s="75"/>
    </row>
    <row r="3588" spans="4:43" x14ac:dyDescent="0.2">
      <c r="D3588" s="75"/>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c r="AN3588" s="75"/>
      <c r="AO3588" s="75"/>
      <c r="AP3588" s="75"/>
      <c r="AQ3588" s="75"/>
    </row>
    <row r="3589" spans="4:43" x14ac:dyDescent="0.2">
      <c r="D3589" s="75"/>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c r="AN3589" s="75"/>
      <c r="AO3589" s="75"/>
      <c r="AP3589" s="75"/>
      <c r="AQ3589" s="75"/>
    </row>
    <row r="3590" spans="4:43" x14ac:dyDescent="0.2">
      <c r="D3590" s="75"/>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c r="AN3590" s="75"/>
      <c r="AO3590" s="75"/>
      <c r="AP3590" s="75"/>
      <c r="AQ3590" s="75"/>
    </row>
    <row r="3591" spans="4:43" x14ac:dyDescent="0.2">
      <c r="D3591" s="75"/>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c r="AN3591" s="75"/>
      <c r="AO3591" s="75"/>
      <c r="AP3591" s="75"/>
      <c r="AQ3591" s="75"/>
    </row>
    <row r="3592" spans="4:43" x14ac:dyDescent="0.2">
      <c r="D3592" s="75"/>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c r="AN3592" s="75"/>
      <c r="AO3592" s="75"/>
      <c r="AP3592" s="75"/>
      <c r="AQ3592" s="75"/>
    </row>
    <row r="3593" spans="4:43" x14ac:dyDescent="0.2">
      <c r="D3593" s="75"/>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c r="AN3593" s="75"/>
      <c r="AO3593" s="75"/>
      <c r="AP3593" s="75"/>
      <c r="AQ3593" s="75"/>
    </row>
    <row r="3594" spans="4:43" x14ac:dyDescent="0.2">
      <c r="D3594" s="75"/>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c r="AN3594" s="75"/>
      <c r="AO3594" s="75"/>
      <c r="AP3594" s="75"/>
      <c r="AQ3594" s="75"/>
    </row>
    <row r="3595" spans="4:43" x14ac:dyDescent="0.2">
      <c r="D3595" s="75"/>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c r="AN3595" s="75"/>
      <c r="AO3595" s="75"/>
      <c r="AP3595" s="75"/>
      <c r="AQ3595" s="75"/>
    </row>
    <row r="3596" spans="4:43" x14ac:dyDescent="0.2">
      <c r="D3596" s="75"/>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c r="AN3596" s="75"/>
      <c r="AO3596" s="75"/>
      <c r="AP3596" s="75"/>
      <c r="AQ3596" s="75"/>
    </row>
    <row r="3597" spans="4:43" x14ac:dyDescent="0.2">
      <c r="D3597" s="75"/>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c r="AN3597" s="75"/>
      <c r="AO3597" s="75"/>
      <c r="AP3597" s="75"/>
      <c r="AQ3597" s="75"/>
    </row>
    <row r="3598" spans="4:43" x14ac:dyDescent="0.2">
      <c r="D3598" s="75"/>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c r="AN3598" s="75"/>
      <c r="AO3598" s="75"/>
      <c r="AP3598" s="75"/>
      <c r="AQ3598" s="75"/>
    </row>
    <row r="3599" spans="4:43" x14ac:dyDescent="0.2">
      <c r="D3599" s="75"/>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c r="AN3599" s="75"/>
      <c r="AO3599" s="75"/>
      <c r="AP3599" s="75"/>
      <c r="AQ3599" s="75"/>
    </row>
    <row r="3600" spans="4:43" x14ac:dyDescent="0.2">
      <c r="D3600" s="75"/>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c r="AN3600" s="75"/>
      <c r="AO3600" s="75"/>
      <c r="AP3600" s="75"/>
      <c r="AQ3600" s="75"/>
    </row>
    <row r="3601" spans="4:43" x14ac:dyDescent="0.2">
      <c r="D3601" s="75"/>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c r="AN3601" s="75"/>
      <c r="AO3601" s="75"/>
      <c r="AP3601" s="75"/>
      <c r="AQ3601" s="75"/>
    </row>
    <row r="3602" spans="4:43" x14ac:dyDescent="0.2">
      <c r="D3602" s="75"/>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c r="AN3602" s="75"/>
      <c r="AO3602" s="75"/>
      <c r="AP3602" s="75"/>
      <c r="AQ3602" s="75"/>
    </row>
    <row r="3603" spans="4:43" x14ac:dyDescent="0.2">
      <c r="D3603" s="75"/>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c r="AN3603" s="75"/>
      <c r="AO3603" s="75"/>
      <c r="AP3603" s="75"/>
      <c r="AQ3603" s="75"/>
    </row>
    <row r="3604" spans="4:43" x14ac:dyDescent="0.2">
      <c r="D3604" s="75"/>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c r="AN3604" s="75"/>
      <c r="AO3604" s="75"/>
      <c r="AP3604" s="75"/>
      <c r="AQ3604" s="75"/>
    </row>
    <row r="3605" spans="4:43" x14ac:dyDescent="0.2">
      <c r="D3605" s="75"/>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c r="AN3605" s="75"/>
      <c r="AO3605" s="75"/>
      <c r="AP3605" s="75"/>
      <c r="AQ3605" s="75"/>
    </row>
    <row r="3606" spans="4:43" x14ac:dyDescent="0.2">
      <c r="D3606" s="75"/>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c r="AN3606" s="75"/>
      <c r="AO3606" s="75"/>
      <c r="AP3606" s="75"/>
      <c r="AQ3606" s="75"/>
    </row>
    <row r="3607" spans="4:43" x14ac:dyDescent="0.2">
      <c r="D3607" s="75"/>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c r="AN3607" s="75"/>
      <c r="AO3607" s="75"/>
      <c r="AP3607" s="75"/>
      <c r="AQ3607" s="75"/>
    </row>
    <row r="3608" spans="4:43" x14ac:dyDescent="0.2">
      <c r="D3608" s="75"/>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c r="AN3608" s="75"/>
      <c r="AO3608" s="75"/>
      <c r="AP3608" s="75"/>
      <c r="AQ3608" s="75"/>
    </row>
    <row r="3609" spans="4:43" x14ac:dyDescent="0.2">
      <c r="D3609" s="75"/>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c r="AN3609" s="75"/>
      <c r="AO3609" s="75"/>
      <c r="AP3609" s="75"/>
      <c r="AQ3609" s="75"/>
    </row>
    <row r="3610" spans="4:43" x14ac:dyDescent="0.2">
      <c r="D3610" s="75"/>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c r="AN3610" s="75"/>
      <c r="AO3610" s="75"/>
      <c r="AP3610" s="75"/>
      <c r="AQ3610" s="75"/>
    </row>
    <row r="3611" spans="4:43" x14ac:dyDescent="0.2">
      <c r="D3611" s="75"/>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c r="AN3611" s="75"/>
      <c r="AO3611" s="75"/>
      <c r="AP3611" s="75"/>
      <c r="AQ3611" s="75"/>
    </row>
    <row r="3612" spans="4:43" x14ac:dyDescent="0.2">
      <c r="D3612" s="75"/>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c r="AN3612" s="75"/>
      <c r="AO3612" s="75"/>
      <c r="AP3612" s="75"/>
      <c r="AQ3612" s="75"/>
    </row>
    <row r="3613" spans="4:43" x14ac:dyDescent="0.2">
      <c r="D3613" s="75"/>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c r="AN3613" s="75"/>
      <c r="AO3613" s="75"/>
      <c r="AP3613" s="75"/>
      <c r="AQ3613" s="75"/>
    </row>
    <row r="3614" spans="4:43" x14ac:dyDescent="0.2">
      <c r="D3614" s="75"/>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c r="AN3614" s="75"/>
      <c r="AO3614" s="75"/>
      <c r="AP3614" s="75"/>
      <c r="AQ3614" s="75"/>
    </row>
    <row r="3615" spans="4:43" x14ac:dyDescent="0.2">
      <c r="D3615" s="75"/>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c r="AN3615" s="75"/>
      <c r="AO3615" s="75"/>
      <c r="AP3615" s="75"/>
      <c r="AQ3615" s="75"/>
    </row>
    <row r="3616" spans="4:43" x14ac:dyDescent="0.2">
      <c r="D3616" s="75"/>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c r="AN3616" s="75"/>
      <c r="AO3616" s="75"/>
      <c r="AP3616" s="75"/>
      <c r="AQ3616" s="75"/>
    </row>
    <row r="3617" spans="4:43" x14ac:dyDescent="0.2">
      <c r="D3617" s="75"/>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c r="AN3617" s="75"/>
      <c r="AO3617" s="75"/>
      <c r="AP3617" s="75"/>
      <c r="AQ3617" s="75"/>
    </row>
    <row r="3618" spans="4:43" x14ac:dyDescent="0.2">
      <c r="D3618" s="75"/>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c r="AN3618" s="75"/>
      <c r="AO3618" s="75"/>
      <c r="AP3618" s="75"/>
      <c r="AQ3618" s="75"/>
    </row>
    <row r="3619" spans="4:43" x14ac:dyDescent="0.2">
      <c r="D3619" s="75"/>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c r="AN3619" s="75"/>
      <c r="AO3619" s="75"/>
      <c r="AP3619" s="75"/>
      <c r="AQ3619" s="75"/>
    </row>
    <row r="3620" spans="4:43" x14ac:dyDescent="0.2">
      <c r="D3620" s="75"/>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c r="AN3620" s="75"/>
      <c r="AO3620" s="75"/>
      <c r="AP3620" s="75"/>
      <c r="AQ3620" s="75"/>
    </row>
    <row r="3621" spans="4:43" x14ac:dyDescent="0.2">
      <c r="D3621" s="75"/>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c r="AN3621" s="75"/>
      <c r="AO3621" s="75"/>
      <c r="AP3621" s="75"/>
      <c r="AQ3621" s="75"/>
    </row>
    <row r="3622" spans="4:43" x14ac:dyDescent="0.2">
      <c r="D3622" s="75"/>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c r="AN3622" s="75"/>
      <c r="AO3622" s="75"/>
      <c r="AP3622" s="75"/>
      <c r="AQ3622" s="75"/>
    </row>
    <row r="3623" spans="4:43" x14ac:dyDescent="0.2">
      <c r="D3623" s="75"/>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c r="AN3623" s="75"/>
      <c r="AO3623" s="75"/>
      <c r="AP3623" s="75"/>
      <c r="AQ3623" s="75"/>
    </row>
    <row r="3624" spans="4:43" x14ac:dyDescent="0.2">
      <c r="D3624" s="75"/>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c r="AN3624" s="75"/>
      <c r="AO3624" s="75"/>
      <c r="AP3624" s="75"/>
      <c r="AQ3624" s="75"/>
    </row>
    <row r="3625" spans="4:43" x14ac:dyDescent="0.2">
      <c r="D3625" s="75"/>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c r="AN3625" s="75"/>
      <c r="AO3625" s="75"/>
      <c r="AP3625" s="75"/>
      <c r="AQ3625" s="75"/>
    </row>
    <row r="3626" spans="4:43" x14ac:dyDescent="0.2">
      <c r="D3626" s="75"/>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c r="AN3626" s="75"/>
      <c r="AO3626" s="75"/>
      <c r="AP3626" s="75"/>
      <c r="AQ3626" s="75"/>
    </row>
    <row r="3627" spans="4:43" x14ac:dyDescent="0.2">
      <c r="D3627" s="75"/>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c r="AN3627" s="75"/>
      <c r="AO3627" s="75"/>
      <c r="AP3627" s="75"/>
      <c r="AQ3627" s="75"/>
    </row>
    <row r="3628" spans="4:43" x14ac:dyDescent="0.2">
      <c r="D3628" s="75"/>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c r="AN3628" s="75"/>
      <c r="AO3628" s="75"/>
      <c r="AP3628" s="75"/>
      <c r="AQ3628" s="75"/>
    </row>
    <row r="3629" spans="4:43" x14ac:dyDescent="0.2">
      <c r="D3629" s="75"/>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c r="AN3629" s="75"/>
      <c r="AO3629" s="75"/>
      <c r="AP3629" s="75"/>
      <c r="AQ3629" s="75"/>
    </row>
    <row r="3630" spans="4:43" x14ac:dyDescent="0.2">
      <c r="D3630" s="75"/>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c r="AN3630" s="75"/>
      <c r="AO3630" s="75"/>
      <c r="AP3630" s="75"/>
      <c r="AQ3630" s="75"/>
    </row>
    <row r="3631" spans="4:43" x14ac:dyDescent="0.2">
      <c r="D3631" s="75"/>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c r="AN3631" s="75"/>
      <c r="AO3631" s="75"/>
      <c r="AP3631" s="75"/>
      <c r="AQ3631" s="75"/>
    </row>
    <row r="3632" spans="4:43" x14ac:dyDescent="0.2">
      <c r="D3632" s="75"/>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c r="AN3632" s="75"/>
      <c r="AO3632" s="75"/>
      <c r="AP3632" s="75"/>
      <c r="AQ3632" s="75"/>
    </row>
    <row r="3633" spans="4:43" x14ac:dyDescent="0.2">
      <c r="D3633" s="75"/>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c r="AN3633" s="75"/>
      <c r="AO3633" s="75"/>
      <c r="AP3633" s="75"/>
      <c r="AQ3633" s="75"/>
    </row>
    <row r="3634" spans="4:43" x14ac:dyDescent="0.2">
      <c r="D3634" s="75"/>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c r="AN3634" s="75"/>
      <c r="AO3634" s="75"/>
      <c r="AP3634" s="75"/>
      <c r="AQ3634" s="75"/>
    </row>
    <row r="3635" spans="4:43" x14ac:dyDescent="0.2">
      <c r="D3635" s="75"/>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c r="AN3635" s="75"/>
      <c r="AO3635" s="75"/>
      <c r="AP3635" s="75"/>
      <c r="AQ3635" s="75"/>
    </row>
    <row r="3636" spans="4:43" x14ac:dyDescent="0.2">
      <c r="D3636" s="75"/>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c r="AN3636" s="75"/>
      <c r="AO3636" s="75"/>
      <c r="AP3636" s="75"/>
      <c r="AQ3636" s="75"/>
    </row>
    <row r="3637" spans="4:43" x14ac:dyDescent="0.2">
      <c r="D3637" s="75"/>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c r="AN3637" s="75"/>
      <c r="AO3637" s="75"/>
      <c r="AP3637" s="75"/>
      <c r="AQ3637" s="75"/>
    </row>
    <row r="3638" spans="4:43" x14ac:dyDescent="0.2">
      <c r="D3638" s="75"/>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c r="AN3638" s="75"/>
      <c r="AO3638" s="75"/>
      <c r="AP3638" s="75"/>
      <c r="AQ3638" s="75"/>
    </row>
    <row r="3639" spans="4:43" x14ac:dyDescent="0.2">
      <c r="D3639" s="75"/>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c r="AN3639" s="75"/>
      <c r="AO3639" s="75"/>
      <c r="AP3639" s="75"/>
      <c r="AQ3639" s="75"/>
    </row>
    <row r="3640" spans="4:43" x14ac:dyDescent="0.2">
      <c r="D3640" s="75"/>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c r="AN3640" s="75"/>
      <c r="AO3640" s="75"/>
      <c r="AP3640" s="75"/>
      <c r="AQ3640" s="75"/>
    </row>
    <row r="3641" spans="4:43" x14ac:dyDescent="0.2">
      <c r="D3641" s="75"/>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c r="AN3641" s="75"/>
      <c r="AO3641" s="75"/>
      <c r="AP3641" s="75"/>
      <c r="AQ3641" s="75"/>
    </row>
    <row r="3642" spans="4:43" x14ac:dyDescent="0.2">
      <c r="D3642" s="75"/>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c r="AN3642" s="75"/>
      <c r="AO3642" s="75"/>
      <c r="AP3642" s="75"/>
      <c r="AQ3642" s="75"/>
    </row>
    <row r="3643" spans="4:43" x14ac:dyDescent="0.2">
      <c r="D3643" s="75"/>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c r="AN3643" s="75"/>
      <c r="AO3643" s="75"/>
      <c r="AP3643" s="75"/>
      <c r="AQ3643" s="75"/>
    </row>
    <row r="3644" spans="4:43" x14ac:dyDescent="0.2">
      <c r="D3644" s="75"/>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c r="AN3644" s="75"/>
      <c r="AO3644" s="75"/>
      <c r="AP3644" s="75"/>
      <c r="AQ3644" s="75"/>
    </row>
    <row r="3645" spans="4:43" x14ac:dyDescent="0.2">
      <c r="D3645" s="75"/>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c r="AN3645" s="75"/>
      <c r="AO3645" s="75"/>
      <c r="AP3645" s="75"/>
      <c r="AQ3645" s="75"/>
    </row>
    <row r="3646" spans="4:43" x14ac:dyDescent="0.2">
      <c r="D3646" s="75"/>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c r="AN3646" s="75"/>
      <c r="AO3646" s="75"/>
      <c r="AP3646" s="75"/>
      <c r="AQ3646" s="75"/>
    </row>
    <row r="3647" spans="4:43" x14ac:dyDescent="0.2">
      <c r="D3647" s="75"/>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c r="AN3647" s="75"/>
      <c r="AO3647" s="75"/>
      <c r="AP3647" s="75"/>
      <c r="AQ3647" s="75"/>
    </row>
    <row r="3648" spans="4:43" x14ac:dyDescent="0.2">
      <c r="D3648" s="75"/>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c r="AN3648" s="75"/>
      <c r="AO3648" s="75"/>
      <c r="AP3648" s="75"/>
      <c r="AQ3648" s="75"/>
    </row>
    <row r="3649" spans="4:43" x14ac:dyDescent="0.2">
      <c r="D3649" s="75"/>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c r="AN3649" s="75"/>
      <c r="AO3649" s="75"/>
      <c r="AP3649" s="75"/>
      <c r="AQ3649" s="75"/>
    </row>
    <row r="3650" spans="4:43" x14ac:dyDescent="0.2">
      <c r="D3650" s="75"/>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c r="AN3650" s="75"/>
      <c r="AO3650" s="75"/>
      <c r="AP3650" s="75"/>
      <c r="AQ3650" s="75"/>
    </row>
    <row r="3651" spans="4:43" x14ac:dyDescent="0.2">
      <c r="D3651" s="75"/>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c r="AN3651" s="75"/>
      <c r="AO3651" s="75"/>
      <c r="AP3651" s="75"/>
      <c r="AQ3651" s="75"/>
    </row>
    <row r="3652" spans="4:43" x14ac:dyDescent="0.2">
      <c r="D3652" s="75"/>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c r="AN3652" s="75"/>
      <c r="AO3652" s="75"/>
      <c r="AP3652" s="75"/>
      <c r="AQ3652" s="75"/>
    </row>
    <row r="3653" spans="4:43" x14ac:dyDescent="0.2">
      <c r="D3653" s="75"/>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c r="AN3653" s="75"/>
      <c r="AO3653" s="75"/>
      <c r="AP3653" s="75"/>
      <c r="AQ3653" s="75"/>
    </row>
    <row r="3654" spans="4:43" x14ac:dyDescent="0.2">
      <c r="D3654" s="75"/>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c r="AN3654" s="75"/>
      <c r="AO3654" s="75"/>
      <c r="AP3654" s="75"/>
      <c r="AQ3654" s="75"/>
    </row>
    <row r="3655" spans="4:43" x14ac:dyDescent="0.2">
      <c r="D3655" s="75"/>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c r="AN3655" s="75"/>
      <c r="AO3655" s="75"/>
      <c r="AP3655" s="75"/>
      <c r="AQ3655" s="75"/>
    </row>
    <row r="3656" spans="4:43" x14ac:dyDescent="0.2">
      <c r="D3656" s="75"/>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c r="AN3656" s="75"/>
      <c r="AO3656" s="75"/>
      <c r="AP3656" s="75"/>
      <c r="AQ3656" s="75"/>
    </row>
    <row r="3657" spans="4:43" x14ac:dyDescent="0.2">
      <c r="D3657" s="75"/>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c r="AN3657" s="75"/>
      <c r="AO3657" s="75"/>
      <c r="AP3657" s="75"/>
      <c r="AQ3657" s="75"/>
    </row>
    <row r="3658" spans="4:43" x14ac:dyDescent="0.2">
      <c r="D3658" s="75"/>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c r="AN3658" s="75"/>
      <c r="AO3658" s="75"/>
      <c r="AP3658" s="75"/>
      <c r="AQ3658" s="75"/>
    </row>
    <row r="3659" spans="4:43" x14ac:dyDescent="0.2">
      <c r="D3659" s="75"/>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c r="AN3659" s="75"/>
      <c r="AO3659" s="75"/>
      <c r="AP3659" s="75"/>
      <c r="AQ3659" s="75"/>
    </row>
    <row r="3660" spans="4:43" x14ac:dyDescent="0.2">
      <c r="D3660" s="75"/>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c r="AN3660" s="75"/>
      <c r="AO3660" s="75"/>
      <c r="AP3660" s="75"/>
      <c r="AQ3660" s="75"/>
    </row>
    <row r="3661" spans="4:43" x14ac:dyDescent="0.2">
      <c r="D3661" s="75"/>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c r="AN3661" s="75"/>
      <c r="AO3661" s="75"/>
      <c r="AP3661" s="75"/>
      <c r="AQ3661" s="75"/>
    </row>
    <row r="3662" spans="4:43" x14ac:dyDescent="0.2">
      <c r="D3662" s="75"/>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c r="AN3662" s="75"/>
      <c r="AO3662" s="75"/>
      <c r="AP3662" s="75"/>
      <c r="AQ3662" s="75"/>
    </row>
    <row r="3663" spans="4:43" x14ac:dyDescent="0.2">
      <c r="D3663" s="75"/>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c r="AN3663" s="75"/>
      <c r="AO3663" s="75"/>
      <c r="AP3663" s="75"/>
      <c r="AQ3663" s="75"/>
    </row>
    <row r="3664" spans="4:43" x14ac:dyDescent="0.2">
      <c r="D3664" s="75"/>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c r="AN3664" s="75"/>
      <c r="AO3664" s="75"/>
      <c r="AP3664" s="75"/>
      <c r="AQ3664" s="75"/>
    </row>
    <row r="3665" spans="4:43" x14ac:dyDescent="0.2">
      <c r="D3665" s="75"/>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c r="AN3665" s="75"/>
      <c r="AO3665" s="75"/>
      <c r="AP3665" s="75"/>
      <c r="AQ3665" s="75"/>
    </row>
    <row r="3666" spans="4:43" x14ac:dyDescent="0.2">
      <c r="D3666" s="75"/>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c r="AN3666" s="75"/>
      <c r="AO3666" s="75"/>
      <c r="AP3666" s="75"/>
      <c r="AQ3666" s="75"/>
    </row>
    <row r="3667" spans="4:43" x14ac:dyDescent="0.2">
      <c r="D3667" s="75"/>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c r="AN3667" s="75"/>
      <c r="AO3667" s="75"/>
      <c r="AP3667" s="75"/>
      <c r="AQ3667" s="75"/>
    </row>
    <row r="3668" spans="4:43" x14ac:dyDescent="0.2">
      <c r="D3668" s="75"/>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c r="AN3668" s="75"/>
      <c r="AO3668" s="75"/>
      <c r="AP3668" s="75"/>
      <c r="AQ3668" s="75"/>
    </row>
    <row r="3669" spans="4:43" x14ac:dyDescent="0.2">
      <c r="D3669" s="75"/>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c r="AN3669" s="75"/>
      <c r="AO3669" s="75"/>
      <c r="AP3669" s="75"/>
      <c r="AQ3669" s="75"/>
    </row>
    <row r="3670" spans="4:43" x14ac:dyDescent="0.2">
      <c r="D3670" s="75"/>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c r="AN3670" s="75"/>
      <c r="AO3670" s="75"/>
      <c r="AP3670" s="75"/>
      <c r="AQ3670" s="75"/>
    </row>
    <row r="3671" spans="4:43" x14ac:dyDescent="0.2">
      <c r="D3671" s="75"/>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c r="AN3671" s="75"/>
      <c r="AO3671" s="75"/>
      <c r="AP3671" s="75"/>
      <c r="AQ3671" s="75"/>
    </row>
    <row r="3672" spans="4:43" x14ac:dyDescent="0.2">
      <c r="D3672" s="75"/>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c r="AN3672" s="75"/>
      <c r="AO3672" s="75"/>
      <c r="AP3672" s="75"/>
      <c r="AQ3672" s="75"/>
    </row>
    <row r="3673" spans="4:43" x14ac:dyDescent="0.2">
      <c r="D3673" s="75"/>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c r="AN3673" s="75"/>
      <c r="AO3673" s="75"/>
      <c r="AP3673" s="75"/>
      <c r="AQ3673" s="75"/>
    </row>
    <row r="3674" spans="4:43" x14ac:dyDescent="0.2">
      <c r="D3674" s="75"/>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c r="AN3674" s="75"/>
      <c r="AO3674" s="75"/>
      <c r="AP3674" s="75"/>
      <c r="AQ3674" s="75"/>
    </row>
    <row r="3675" spans="4:43" x14ac:dyDescent="0.2">
      <c r="D3675" s="75"/>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c r="AN3675" s="75"/>
      <c r="AO3675" s="75"/>
      <c r="AP3675" s="75"/>
      <c r="AQ3675" s="75"/>
    </row>
    <row r="3676" spans="4:43" x14ac:dyDescent="0.2">
      <c r="D3676" s="75"/>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c r="AN3676" s="75"/>
      <c r="AO3676" s="75"/>
      <c r="AP3676" s="75"/>
      <c r="AQ3676" s="75"/>
    </row>
    <row r="3677" spans="4:43" x14ac:dyDescent="0.2">
      <c r="D3677" s="75"/>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c r="AN3677" s="75"/>
      <c r="AO3677" s="75"/>
      <c r="AP3677" s="75"/>
      <c r="AQ3677" s="75"/>
    </row>
    <row r="3678" spans="4:43" x14ac:dyDescent="0.2">
      <c r="D3678" s="75"/>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c r="AN3678" s="75"/>
      <c r="AO3678" s="75"/>
      <c r="AP3678" s="75"/>
      <c r="AQ3678" s="75"/>
    </row>
    <row r="3679" spans="4:43" x14ac:dyDescent="0.2">
      <c r="D3679" s="75"/>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c r="AN3679" s="75"/>
      <c r="AO3679" s="75"/>
      <c r="AP3679" s="75"/>
      <c r="AQ3679" s="75"/>
    </row>
    <row r="3680" spans="4:43" x14ac:dyDescent="0.2">
      <c r="D3680" s="75"/>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c r="AN3680" s="75"/>
      <c r="AO3680" s="75"/>
      <c r="AP3680" s="75"/>
      <c r="AQ3680" s="75"/>
    </row>
    <row r="3681" spans="4:43" x14ac:dyDescent="0.2">
      <c r="D3681" s="75"/>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c r="AN3681" s="75"/>
      <c r="AO3681" s="75"/>
      <c r="AP3681" s="75"/>
      <c r="AQ3681" s="75"/>
    </row>
    <row r="3682" spans="4:43" x14ac:dyDescent="0.2">
      <c r="D3682" s="75"/>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c r="AN3682" s="75"/>
      <c r="AO3682" s="75"/>
      <c r="AP3682" s="75"/>
      <c r="AQ3682" s="75"/>
    </row>
    <row r="3683" spans="4:43" x14ac:dyDescent="0.2">
      <c r="D3683" s="75"/>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c r="AN3683" s="75"/>
      <c r="AO3683" s="75"/>
      <c r="AP3683" s="75"/>
      <c r="AQ3683" s="75"/>
    </row>
    <row r="3684" spans="4:43" x14ac:dyDescent="0.2">
      <c r="D3684" s="75"/>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c r="AN3684" s="75"/>
      <c r="AO3684" s="75"/>
      <c r="AP3684" s="75"/>
      <c r="AQ3684" s="75"/>
    </row>
    <row r="3685" spans="4:43" x14ac:dyDescent="0.2">
      <c r="D3685" s="75"/>
      <c r="E3685" s="75"/>
      <c r="F3685" s="75"/>
      <c r="G3685" s="75"/>
      <c r="H3685" s="75"/>
      <c r="I3685" s="75"/>
      <c r="J3685" s="75"/>
      <c r="K3685" s="75"/>
      <c r="L3685" s="75"/>
      <c r="M3685" s="75"/>
      <c r="N3685" s="75"/>
      <c r="O3685" s="75"/>
      <c r="P3685" s="75"/>
      <c r="Q3685" s="75"/>
      <c r="R3685" s="75"/>
      <c r="S3685" s="75"/>
      <c r="T3685" s="75"/>
      <c r="U3685" s="75"/>
      <c r="V3685" s="75"/>
      <c r="W3685" s="75"/>
      <c r="X3685" s="75"/>
      <c r="Y3685" s="75"/>
      <c r="Z3685" s="75"/>
      <c r="AA3685" s="75"/>
      <c r="AB3685" s="75"/>
      <c r="AC3685" s="75"/>
      <c r="AD3685" s="75"/>
      <c r="AE3685" s="75"/>
      <c r="AF3685" s="75"/>
      <c r="AG3685" s="75"/>
      <c r="AH3685" s="75"/>
      <c r="AI3685" s="75"/>
      <c r="AJ3685" s="75"/>
      <c r="AK3685" s="75"/>
      <c r="AL3685" s="75"/>
      <c r="AM3685" s="75"/>
      <c r="AN3685" s="75"/>
      <c r="AO3685" s="75"/>
      <c r="AP3685" s="75"/>
      <c r="AQ3685" s="75"/>
    </row>
    <row r="3686" spans="4:43" x14ac:dyDescent="0.2">
      <c r="D3686" s="75"/>
      <c r="E3686" s="75"/>
      <c r="F3686" s="75"/>
      <c r="G3686" s="75"/>
      <c r="H3686" s="75"/>
      <c r="I3686" s="75"/>
      <c r="J3686" s="75"/>
      <c r="K3686" s="75"/>
      <c r="L3686" s="75"/>
      <c r="M3686" s="75"/>
      <c r="N3686" s="75"/>
      <c r="O3686" s="75"/>
      <c r="P3686" s="75"/>
      <c r="Q3686" s="75"/>
      <c r="R3686" s="75"/>
      <c r="S3686" s="75"/>
      <c r="T3686" s="75"/>
      <c r="U3686" s="75"/>
      <c r="V3686" s="75"/>
      <c r="W3686" s="75"/>
      <c r="X3686" s="75"/>
      <c r="Y3686" s="75"/>
      <c r="Z3686" s="75"/>
      <c r="AA3686" s="75"/>
      <c r="AB3686" s="75"/>
      <c r="AC3686" s="75"/>
      <c r="AD3686" s="75"/>
      <c r="AE3686" s="75"/>
      <c r="AF3686" s="75"/>
      <c r="AG3686" s="75"/>
      <c r="AH3686" s="75"/>
      <c r="AI3686" s="75"/>
      <c r="AJ3686" s="75"/>
      <c r="AK3686" s="75"/>
      <c r="AL3686" s="75"/>
      <c r="AM3686" s="75"/>
      <c r="AN3686" s="75"/>
      <c r="AO3686" s="75"/>
      <c r="AP3686" s="75"/>
      <c r="AQ3686" s="75"/>
    </row>
    <row r="3687" spans="4:43" x14ac:dyDescent="0.2">
      <c r="D3687" s="75"/>
      <c r="E3687" s="75"/>
      <c r="F3687" s="75"/>
      <c r="G3687" s="75"/>
      <c r="H3687" s="75"/>
      <c r="I3687" s="75"/>
      <c r="J3687" s="75"/>
      <c r="K3687" s="75"/>
      <c r="L3687" s="75"/>
      <c r="M3687" s="75"/>
      <c r="N3687" s="75"/>
      <c r="O3687" s="75"/>
      <c r="P3687" s="75"/>
      <c r="Q3687" s="75"/>
      <c r="R3687" s="75"/>
      <c r="S3687" s="75"/>
      <c r="T3687" s="75"/>
      <c r="U3687" s="75"/>
      <c r="V3687" s="75"/>
      <c r="W3687" s="75"/>
      <c r="X3687" s="75"/>
      <c r="Y3687" s="75"/>
      <c r="Z3687" s="75"/>
      <c r="AA3687" s="75"/>
      <c r="AB3687" s="75"/>
      <c r="AC3687" s="75"/>
      <c r="AD3687" s="75"/>
      <c r="AE3687" s="75"/>
      <c r="AF3687" s="75"/>
      <c r="AG3687" s="75"/>
      <c r="AH3687" s="75"/>
      <c r="AI3687" s="75"/>
      <c r="AJ3687" s="75"/>
      <c r="AK3687" s="75"/>
      <c r="AL3687" s="75"/>
      <c r="AM3687" s="75"/>
      <c r="AN3687" s="75"/>
      <c r="AO3687" s="75"/>
      <c r="AP3687" s="75"/>
      <c r="AQ3687" s="75"/>
    </row>
    <row r="3688" spans="4:43" x14ac:dyDescent="0.2">
      <c r="D3688" s="75"/>
      <c r="E3688" s="75"/>
      <c r="F3688" s="75"/>
      <c r="G3688" s="75"/>
      <c r="H3688" s="75"/>
      <c r="I3688" s="75"/>
      <c r="J3688" s="75"/>
      <c r="K3688" s="75"/>
      <c r="L3688" s="75"/>
      <c r="M3688" s="75"/>
      <c r="N3688" s="75"/>
      <c r="O3688" s="75"/>
      <c r="P3688" s="75"/>
      <c r="Q3688" s="75"/>
      <c r="R3688" s="75"/>
      <c r="S3688" s="75"/>
      <c r="T3688" s="75"/>
      <c r="U3688" s="75"/>
      <c r="V3688" s="75"/>
      <c r="W3688" s="75"/>
      <c r="X3688" s="75"/>
      <c r="Y3688" s="75"/>
      <c r="Z3688" s="75"/>
      <c r="AA3688" s="75"/>
      <c r="AB3688" s="75"/>
      <c r="AC3688" s="75"/>
      <c r="AD3688" s="75"/>
      <c r="AE3688" s="75"/>
      <c r="AF3688" s="75"/>
      <c r="AG3688" s="75"/>
      <c r="AH3688" s="75"/>
      <c r="AI3688" s="75"/>
      <c r="AJ3688" s="75"/>
      <c r="AK3688" s="75"/>
      <c r="AL3688" s="75"/>
      <c r="AM3688" s="75"/>
      <c r="AN3688" s="75"/>
      <c r="AO3688" s="75"/>
      <c r="AP3688" s="75"/>
      <c r="AQ3688" s="75"/>
    </row>
    <row r="3689" spans="4:43" x14ac:dyDescent="0.2">
      <c r="D3689" s="75"/>
      <c r="E3689" s="75"/>
      <c r="F3689" s="75"/>
      <c r="G3689" s="75"/>
      <c r="H3689" s="75"/>
      <c r="I3689" s="75"/>
      <c r="J3689" s="75"/>
      <c r="K3689" s="75"/>
      <c r="L3689" s="75"/>
      <c r="M3689" s="75"/>
      <c r="N3689" s="75"/>
      <c r="O3689" s="75"/>
      <c r="P3689" s="75"/>
      <c r="Q3689" s="75"/>
      <c r="R3689" s="75"/>
      <c r="S3689" s="75"/>
      <c r="T3689" s="75"/>
      <c r="U3689" s="75"/>
      <c r="V3689" s="75"/>
      <c r="W3689" s="75"/>
      <c r="X3689" s="75"/>
      <c r="Y3689" s="75"/>
      <c r="Z3689" s="75"/>
      <c r="AA3689" s="75"/>
      <c r="AB3689" s="75"/>
      <c r="AC3689" s="75"/>
      <c r="AD3689" s="75"/>
      <c r="AE3689" s="75"/>
      <c r="AF3689" s="75"/>
      <c r="AG3689" s="75"/>
      <c r="AH3689" s="75"/>
      <c r="AI3689" s="75"/>
      <c r="AJ3689" s="75"/>
      <c r="AK3689" s="75"/>
      <c r="AL3689" s="75"/>
      <c r="AM3689" s="75"/>
      <c r="AN3689" s="75"/>
      <c r="AO3689" s="75"/>
      <c r="AP3689" s="75"/>
      <c r="AQ3689" s="75"/>
    </row>
    <row r="3690" spans="4:43" x14ac:dyDescent="0.2">
      <c r="D3690" s="75"/>
      <c r="E3690" s="75"/>
      <c r="F3690" s="75"/>
      <c r="G3690" s="75"/>
      <c r="H3690" s="75"/>
      <c r="I3690" s="75"/>
      <c r="J3690" s="75"/>
      <c r="K3690" s="75"/>
      <c r="L3690" s="75"/>
      <c r="M3690" s="75"/>
      <c r="N3690" s="75"/>
      <c r="O3690" s="75"/>
      <c r="P3690" s="75"/>
      <c r="Q3690" s="75"/>
      <c r="R3690" s="75"/>
      <c r="S3690" s="75"/>
      <c r="T3690" s="75"/>
      <c r="U3690" s="75"/>
      <c r="V3690" s="75"/>
      <c r="W3690" s="75"/>
      <c r="X3690" s="75"/>
      <c r="Y3690" s="75"/>
      <c r="Z3690" s="75"/>
      <c r="AA3690" s="75"/>
      <c r="AB3690" s="75"/>
      <c r="AC3690" s="75"/>
      <c r="AD3690" s="75"/>
      <c r="AE3690" s="75"/>
      <c r="AF3690" s="75"/>
      <c r="AG3690" s="75"/>
      <c r="AH3690" s="75"/>
      <c r="AI3690" s="75"/>
      <c r="AJ3690" s="75"/>
      <c r="AK3690" s="75"/>
      <c r="AL3690" s="75"/>
      <c r="AM3690" s="75"/>
      <c r="AN3690" s="75"/>
      <c r="AO3690" s="75"/>
      <c r="AP3690" s="75"/>
      <c r="AQ3690" s="75"/>
    </row>
    <row r="3691" spans="4:43" x14ac:dyDescent="0.2">
      <c r="D3691" s="75"/>
      <c r="E3691" s="75"/>
      <c r="F3691" s="75"/>
      <c r="G3691" s="75"/>
      <c r="H3691" s="75"/>
      <c r="I3691" s="75"/>
      <c r="J3691" s="75"/>
      <c r="K3691" s="75"/>
      <c r="L3691" s="75"/>
      <c r="M3691" s="75"/>
      <c r="N3691" s="75"/>
      <c r="O3691" s="75"/>
      <c r="P3691" s="75"/>
      <c r="Q3691" s="75"/>
      <c r="R3691" s="75"/>
      <c r="S3691" s="75"/>
      <c r="T3691" s="75"/>
      <c r="U3691" s="75"/>
      <c r="V3691" s="75"/>
      <c r="W3691" s="75"/>
      <c r="X3691" s="75"/>
      <c r="Y3691" s="75"/>
      <c r="Z3691" s="75"/>
      <c r="AA3691" s="75"/>
      <c r="AB3691" s="75"/>
      <c r="AC3691" s="75"/>
      <c r="AD3691" s="75"/>
      <c r="AE3691" s="75"/>
      <c r="AF3691" s="75"/>
      <c r="AG3691" s="75"/>
      <c r="AH3691" s="75"/>
      <c r="AI3691" s="75"/>
      <c r="AJ3691" s="75"/>
      <c r="AK3691" s="75"/>
      <c r="AL3691" s="75"/>
      <c r="AM3691" s="75"/>
      <c r="AN3691" s="75"/>
      <c r="AO3691" s="75"/>
      <c r="AP3691" s="75"/>
      <c r="AQ3691" s="75"/>
    </row>
    <row r="3692" spans="4:43" x14ac:dyDescent="0.2">
      <c r="D3692" s="75"/>
      <c r="E3692" s="75"/>
      <c r="F3692" s="75"/>
      <c r="G3692" s="75"/>
      <c r="H3692" s="75"/>
      <c r="I3692" s="75"/>
      <c r="J3692" s="75"/>
      <c r="K3692" s="75"/>
      <c r="L3692" s="75"/>
      <c r="M3692" s="75"/>
      <c r="N3692" s="75"/>
      <c r="O3692" s="75"/>
      <c r="P3692" s="75"/>
      <c r="Q3692" s="75"/>
      <c r="R3692" s="75"/>
      <c r="S3692" s="75"/>
      <c r="T3692" s="75"/>
      <c r="U3692" s="75"/>
      <c r="V3692" s="75"/>
      <c r="W3692" s="75"/>
      <c r="X3692" s="75"/>
      <c r="Y3692" s="75"/>
      <c r="Z3692" s="75"/>
      <c r="AA3692" s="75"/>
      <c r="AB3692" s="75"/>
      <c r="AC3692" s="75"/>
      <c r="AD3692" s="75"/>
      <c r="AE3692" s="75"/>
      <c r="AF3692" s="75"/>
      <c r="AG3692" s="75"/>
      <c r="AH3692" s="75"/>
      <c r="AI3692" s="75"/>
      <c r="AJ3692" s="75"/>
      <c r="AK3692" s="75"/>
      <c r="AL3692" s="75"/>
      <c r="AM3692" s="75"/>
      <c r="AN3692" s="75"/>
      <c r="AO3692" s="75"/>
      <c r="AP3692" s="75"/>
      <c r="AQ3692" s="75"/>
    </row>
    <row r="3693" spans="4:43" x14ac:dyDescent="0.2">
      <c r="D3693" s="75"/>
      <c r="E3693" s="75"/>
      <c r="F3693" s="75"/>
      <c r="G3693" s="75"/>
      <c r="H3693" s="75"/>
      <c r="I3693" s="75"/>
      <c r="J3693" s="75"/>
      <c r="K3693" s="75"/>
      <c r="L3693" s="75"/>
      <c r="M3693" s="75"/>
      <c r="N3693" s="75"/>
      <c r="O3693" s="75"/>
      <c r="P3693" s="75"/>
      <c r="Q3693" s="75"/>
      <c r="R3693" s="75"/>
      <c r="S3693" s="75"/>
      <c r="T3693" s="75"/>
      <c r="U3693" s="75"/>
      <c r="V3693" s="75"/>
      <c r="W3693" s="75"/>
      <c r="X3693" s="75"/>
      <c r="Y3693" s="75"/>
      <c r="Z3693" s="75"/>
      <c r="AA3693" s="75"/>
      <c r="AB3693" s="75"/>
      <c r="AC3693" s="75"/>
      <c r="AD3693" s="75"/>
      <c r="AE3693" s="75"/>
      <c r="AF3693" s="75"/>
      <c r="AG3693" s="75"/>
      <c r="AH3693" s="75"/>
      <c r="AI3693" s="75"/>
      <c r="AJ3693" s="75"/>
      <c r="AK3693" s="75"/>
      <c r="AL3693" s="75"/>
      <c r="AM3693" s="75"/>
      <c r="AN3693" s="75"/>
      <c r="AO3693" s="75"/>
      <c r="AP3693" s="75"/>
      <c r="AQ3693" s="75"/>
    </row>
    <row r="3694" spans="4:43" x14ac:dyDescent="0.2">
      <c r="D3694" s="75"/>
      <c r="E3694" s="75"/>
      <c r="F3694" s="75"/>
      <c r="G3694" s="75"/>
      <c r="H3694" s="75"/>
      <c r="I3694" s="75"/>
      <c r="J3694" s="75"/>
      <c r="K3694" s="75"/>
      <c r="L3694" s="75"/>
      <c r="M3694" s="75"/>
      <c r="N3694" s="75"/>
      <c r="O3694" s="75"/>
      <c r="P3694" s="75"/>
      <c r="Q3694" s="75"/>
      <c r="R3694" s="75"/>
      <c r="S3694" s="75"/>
      <c r="T3694" s="75"/>
      <c r="U3694" s="75"/>
      <c r="V3694" s="75"/>
      <c r="W3694" s="75"/>
      <c r="X3694" s="75"/>
      <c r="Y3694" s="75"/>
      <c r="Z3694" s="75"/>
      <c r="AA3694" s="75"/>
      <c r="AB3694" s="75"/>
      <c r="AC3694" s="75"/>
      <c r="AD3694" s="75"/>
      <c r="AE3694" s="75"/>
      <c r="AF3694" s="75"/>
      <c r="AG3694" s="75"/>
      <c r="AH3694" s="75"/>
      <c r="AI3694" s="75"/>
      <c r="AJ3694" s="75"/>
      <c r="AK3694" s="75"/>
      <c r="AL3694" s="75"/>
      <c r="AM3694" s="75"/>
      <c r="AN3694" s="75"/>
      <c r="AO3694" s="75"/>
      <c r="AP3694" s="75"/>
      <c r="AQ3694" s="75"/>
    </row>
    <row r="3695" spans="4:43" x14ac:dyDescent="0.2">
      <c r="D3695" s="75"/>
      <c r="E3695" s="75"/>
      <c r="F3695" s="75"/>
      <c r="G3695" s="75"/>
      <c r="H3695" s="75"/>
      <c r="I3695" s="75"/>
      <c r="J3695" s="75"/>
      <c r="K3695" s="75"/>
      <c r="L3695" s="75"/>
      <c r="M3695" s="75"/>
      <c r="N3695" s="75"/>
      <c r="O3695" s="75"/>
      <c r="P3695" s="75"/>
      <c r="Q3695" s="75"/>
      <c r="R3695" s="75"/>
      <c r="S3695" s="75"/>
      <c r="T3695" s="75"/>
      <c r="U3695" s="75"/>
      <c r="V3695" s="75"/>
      <c r="W3695" s="75"/>
      <c r="X3695" s="75"/>
      <c r="Y3695" s="75"/>
      <c r="Z3695" s="75"/>
      <c r="AA3695" s="75"/>
      <c r="AB3695" s="75"/>
      <c r="AC3695" s="75"/>
      <c r="AD3695" s="75"/>
      <c r="AE3695" s="75"/>
      <c r="AF3695" s="75"/>
      <c r="AG3695" s="75"/>
      <c r="AH3695" s="75"/>
      <c r="AI3695" s="75"/>
      <c r="AJ3695" s="75"/>
      <c r="AK3695" s="75"/>
      <c r="AL3695" s="75"/>
      <c r="AM3695" s="75"/>
      <c r="AN3695" s="75"/>
      <c r="AO3695" s="75"/>
      <c r="AP3695" s="75"/>
      <c r="AQ3695" s="75"/>
    </row>
    <row r="3696" spans="4:43" x14ac:dyDescent="0.2">
      <c r="D3696" s="75"/>
      <c r="E3696" s="75"/>
      <c r="F3696" s="75"/>
      <c r="G3696" s="75"/>
      <c r="H3696" s="75"/>
      <c r="I3696" s="75"/>
      <c r="J3696" s="75"/>
      <c r="K3696" s="75"/>
      <c r="L3696" s="75"/>
      <c r="M3696" s="75"/>
      <c r="N3696" s="75"/>
      <c r="O3696" s="75"/>
      <c r="P3696" s="75"/>
      <c r="Q3696" s="75"/>
      <c r="R3696" s="75"/>
      <c r="S3696" s="75"/>
      <c r="T3696" s="75"/>
      <c r="U3696" s="75"/>
      <c r="V3696" s="75"/>
      <c r="W3696" s="75"/>
      <c r="X3696" s="75"/>
      <c r="Y3696" s="75"/>
      <c r="Z3696" s="75"/>
      <c r="AA3696" s="75"/>
      <c r="AB3696" s="75"/>
      <c r="AC3696" s="75"/>
      <c r="AD3696" s="75"/>
      <c r="AE3696" s="75"/>
      <c r="AF3696" s="75"/>
      <c r="AG3696" s="75"/>
      <c r="AH3696" s="75"/>
      <c r="AI3696" s="75"/>
      <c r="AJ3696" s="75"/>
      <c r="AK3696" s="75"/>
      <c r="AL3696" s="75"/>
      <c r="AM3696" s="75"/>
      <c r="AN3696" s="75"/>
      <c r="AO3696" s="75"/>
      <c r="AP3696" s="75"/>
      <c r="AQ3696" s="75"/>
    </row>
    <row r="3697" spans="4:43" x14ac:dyDescent="0.2">
      <c r="D3697" s="75"/>
      <c r="E3697" s="75"/>
      <c r="F3697" s="75"/>
      <c r="G3697" s="75"/>
      <c r="H3697" s="75"/>
      <c r="I3697" s="75"/>
      <c r="J3697" s="75"/>
      <c r="K3697" s="75"/>
      <c r="L3697" s="75"/>
      <c r="M3697" s="75"/>
      <c r="N3697" s="75"/>
      <c r="O3697" s="75"/>
      <c r="P3697" s="75"/>
      <c r="Q3697" s="75"/>
      <c r="R3697" s="75"/>
      <c r="S3697" s="75"/>
      <c r="T3697" s="75"/>
      <c r="U3697" s="75"/>
      <c r="V3697" s="75"/>
      <c r="W3697" s="75"/>
      <c r="X3697" s="75"/>
      <c r="Y3697" s="75"/>
      <c r="Z3697" s="75"/>
      <c r="AA3697" s="75"/>
      <c r="AB3697" s="75"/>
      <c r="AC3697" s="75"/>
      <c r="AD3697" s="75"/>
      <c r="AE3697" s="75"/>
      <c r="AF3697" s="75"/>
      <c r="AG3697" s="75"/>
      <c r="AH3697" s="75"/>
      <c r="AI3697" s="75"/>
      <c r="AJ3697" s="75"/>
      <c r="AK3697" s="75"/>
      <c r="AL3697" s="75"/>
      <c r="AM3697" s="75"/>
      <c r="AN3697" s="75"/>
      <c r="AO3697" s="75"/>
      <c r="AP3697" s="75"/>
      <c r="AQ3697" s="75"/>
    </row>
    <row r="3698" spans="4:43" x14ac:dyDescent="0.2">
      <c r="D3698" s="75"/>
      <c r="E3698" s="75"/>
      <c r="F3698" s="75"/>
      <c r="G3698" s="75"/>
      <c r="H3698" s="75"/>
      <c r="I3698" s="75"/>
      <c r="J3698" s="75"/>
      <c r="K3698" s="75"/>
      <c r="L3698" s="75"/>
      <c r="M3698" s="75"/>
      <c r="N3698" s="75"/>
      <c r="O3698" s="75"/>
      <c r="P3698" s="75"/>
      <c r="Q3698" s="75"/>
      <c r="R3698" s="75"/>
      <c r="S3698" s="75"/>
      <c r="T3698" s="75"/>
      <c r="U3698" s="75"/>
      <c r="V3698" s="75"/>
      <c r="W3698" s="75"/>
      <c r="X3698" s="75"/>
      <c r="Y3698" s="75"/>
      <c r="Z3698" s="75"/>
      <c r="AA3698" s="75"/>
      <c r="AB3698" s="75"/>
      <c r="AC3698" s="75"/>
      <c r="AD3698" s="75"/>
      <c r="AE3698" s="75"/>
      <c r="AF3698" s="75"/>
      <c r="AG3698" s="75"/>
      <c r="AH3698" s="75"/>
      <c r="AI3698" s="75"/>
      <c r="AJ3698" s="75"/>
      <c r="AK3698" s="75"/>
      <c r="AL3698" s="75"/>
      <c r="AM3698" s="75"/>
      <c r="AN3698" s="75"/>
      <c r="AO3698" s="75"/>
      <c r="AP3698" s="75"/>
      <c r="AQ3698" s="75"/>
    </row>
    <row r="3699" spans="4:43" x14ac:dyDescent="0.2">
      <c r="D3699" s="75"/>
      <c r="E3699" s="75"/>
      <c r="F3699" s="75"/>
      <c r="G3699" s="75"/>
      <c r="H3699" s="75"/>
      <c r="I3699" s="75"/>
      <c r="J3699" s="75"/>
      <c r="K3699" s="75"/>
      <c r="L3699" s="75"/>
      <c r="M3699" s="75"/>
      <c r="N3699" s="75"/>
      <c r="O3699" s="75"/>
      <c r="P3699" s="75"/>
      <c r="Q3699" s="75"/>
      <c r="R3699" s="75"/>
      <c r="S3699" s="75"/>
      <c r="T3699" s="75"/>
      <c r="U3699" s="75"/>
      <c r="V3699" s="75"/>
      <c r="W3699" s="75"/>
      <c r="X3699" s="75"/>
      <c r="Y3699" s="75"/>
      <c r="Z3699" s="75"/>
      <c r="AA3699" s="75"/>
      <c r="AB3699" s="75"/>
      <c r="AC3699" s="75"/>
      <c r="AD3699" s="75"/>
      <c r="AE3699" s="75"/>
      <c r="AF3699" s="75"/>
      <c r="AG3699" s="75"/>
      <c r="AH3699" s="75"/>
      <c r="AI3699" s="75"/>
      <c r="AJ3699" s="75"/>
      <c r="AK3699" s="75"/>
      <c r="AL3699" s="75"/>
      <c r="AM3699" s="75"/>
      <c r="AN3699" s="75"/>
      <c r="AO3699" s="75"/>
      <c r="AP3699" s="75"/>
      <c r="AQ3699" s="75"/>
    </row>
    <row r="3700" spans="4:43" x14ac:dyDescent="0.2">
      <c r="D3700" s="75"/>
      <c r="E3700" s="75"/>
      <c r="F3700" s="75"/>
      <c r="G3700" s="75"/>
      <c r="H3700" s="75"/>
      <c r="I3700" s="75"/>
      <c r="J3700" s="75"/>
      <c r="K3700" s="75"/>
      <c r="L3700" s="75"/>
      <c r="M3700" s="75"/>
      <c r="N3700" s="75"/>
      <c r="O3700" s="75"/>
      <c r="P3700" s="75"/>
      <c r="Q3700" s="75"/>
      <c r="R3700" s="75"/>
      <c r="S3700" s="75"/>
      <c r="T3700" s="75"/>
      <c r="U3700" s="75"/>
      <c r="V3700" s="75"/>
      <c r="W3700" s="75"/>
      <c r="X3700" s="75"/>
      <c r="Y3700" s="75"/>
      <c r="Z3700" s="75"/>
      <c r="AA3700" s="75"/>
      <c r="AB3700" s="75"/>
      <c r="AC3700" s="75"/>
      <c r="AD3700" s="75"/>
      <c r="AE3700" s="75"/>
      <c r="AF3700" s="75"/>
      <c r="AG3700" s="75"/>
      <c r="AH3700" s="75"/>
      <c r="AI3700" s="75"/>
      <c r="AJ3700" s="75"/>
      <c r="AK3700" s="75"/>
      <c r="AL3700" s="75"/>
      <c r="AM3700" s="75"/>
      <c r="AN3700" s="75"/>
      <c r="AO3700" s="75"/>
      <c r="AP3700" s="75"/>
      <c r="AQ3700" s="75"/>
    </row>
    <row r="3701" spans="4:43" x14ac:dyDescent="0.2">
      <c r="D3701" s="75"/>
      <c r="E3701" s="75"/>
      <c r="F3701" s="75"/>
      <c r="G3701" s="75"/>
      <c r="H3701" s="75"/>
      <c r="I3701" s="75"/>
      <c r="J3701" s="75"/>
      <c r="K3701" s="75"/>
      <c r="L3701" s="75"/>
      <c r="M3701" s="75"/>
      <c r="N3701" s="75"/>
      <c r="O3701" s="75"/>
      <c r="P3701" s="75"/>
      <c r="Q3701" s="75"/>
      <c r="R3701" s="75"/>
      <c r="S3701" s="75"/>
      <c r="T3701" s="75"/>
      <c r="U3701" s="75"/>
      <c r="V3701" s="75"/>
      <c r="W3701" s="75"/>
      <c r="X3701" s="75"/>
      <c r="Y3701" s="75"/>
      <c r="Z3701" s="75"/>
      <c r="AA3701" s="75"/>
      <c r="AB3701" s="75"/>
      <c r="AC3701" s="75"/>
      <c r="AD3701" s="75"/>
      <c r="AE3701" s="75"/>
      <c r="AF3701" s="75"/>
      <c r="AG3701" s="75"/>
      <c r="AH3701" s="75"/>
      <c r="AI3701" s="75"/>
      <c r="AJ3701" s="75"/>
      <c r="AK3701" s="75"/>
      <c r="AL3701" s="75"/>
      <c r="AM3701" s="75"/>
      <c r="AN3701" s="75"/>
      <c r="AO3701" s="75"/>
      <c r="AP3701" s="75"/>
      <c r="AQ3701" s="75"/>
    </row>
    <row r="3702" spans="4:43" x14ac:dyDescent="0.2">
      <c r="D3702" s="75"/>
      <c r="E3702" s="75"/>
      <c r="F3702" s="75"/>
      <c r="G3702" s="75"/>
      <c r="H3702" s="75"/>
      <c r="I3702" s="75"/>
      <c r="J3702" s="75"/>
      <c r="K3702" s="75"/>
      <c r="L3702" s="75"/>
      <c r="M3702" s="75"/>
      <c r="N3702" s="75"/>
      <c r="O3702" s="75"/>
      <c r="P3702" s="75"/>
      <c r="Q3702" s="75"/>
      <c r="R3702" s="75"/>
      <c r="S3702" s="75"/>
      <c r="T3702" s="75"/>
      <c r="U3702" s="75"/>
      <c r="V3702" s="75"/>
      <c r="W3702" s="75"/>
      <c r="X3702" s="75"/>
      <c r="Y3702" s="75"/>
      <c r="Z3702" s="75"/>
      <c r="AA3702" s="75"/>
      <c r="AB3702" s="75"/>
      <c r="AC3702" s="75"/>
      <c r="AD3702" s="75"/>
      <c r="AE3702" s="75"/>
      <c r="AF3702" s="75"/>
      <c r="AG3702" s="75"/>
      <c r="AH3702" s="75"/>
      <c r="AI3702" s="75"/>
      <c r="AJ3702" s="75"/>
      <c r="AK3702" s="75"/>
      <c r="AL3702" s="75"/>
      <c r="AM3702" s="75"/>
      <c r="AN3702" s="75"/>
      <c r="AO3702" s="75"/>
      <c r="AP3702" s="75"/>
      <c r="AQ3702" s="75"/>
    </row>
    <row r="3703" spans="4:43" x14ac:dyDescent="0.2">
      <c r="D3703" s="75"/>
      <c r="E3703" s="75"/>
      <c r="F3703" s="75"/>
      <c r="G3703" s="75"/>
      <c r="H3703" s="75"/>
      <c r="I3703" s="75"/>
      <c r="J3703" s="75"/>
      <c r="K3703" s="75"/>
      <c r="L3703" s="75"/>
      <c r="M3703" s="75"/>
      <c r="N3703" s="75"/>
      <c r="O3703" s="75"/>
      <c r="P3703" s="75"/>
      <c r="Q3703" s="75"/>
      <c r="R3703" s="75"/>
      <c r="S3703" s="75"/>
      <c r="T3703" s="75"/>
      <c r="U3703" s="75"/>
      <c r="V3703" s="75"/>
      <c r="W3703" s="75"/>
      <c r="X3703" s="75"/>
      <c r="Y3703" s="75"/>
      <c r="Z3703" s="75"/>
      <c r="AA3703" s="75"/>
      <c r="AB3703" s="75"/>
      <c r="AC3703" s="75"/>
      <c r="AD3703" s="75"/>
      <c r="AE3703" s="75"/>
      <c r="AF3703" s="75"/>
      <c r="AG3703" s="75"/>
      <c r="AH3703" s="75"/>
      <c r="AI3703" s="75"/>
      <c r="AJ3703" s="75"/>
      <c r="AK3703" s="75"/>
      <c r="AL3703" s="75"/>
      <c r="AM3703" s="75"/>
      <c r="AN3703" s="75"/>
      <c r="AO3703" s="75"/>
      <c r="AP3703" s="75"/>
      <c r="AQ3703" s="75"/>
    </row>
    <row r="3704" spans="4:43" x14ac:dyDescent="0.2">
      <c r="D3704" s="75"/>
      <c r="E3704" s="75"/>
      <c r="F3704" s="75"/>
      <c r="G3704" s="75"/>
      <c r="H3704" s="75"/>
      <c r="I3704" s="75"/>
      <c r="J3704" s="75"/>
      <c r="K3704" s="75"/>
      <c r="L3704" s="75"/>
      <c r="M3704" s="75"/>
      <c r="N3704" s="75"/>
      <c r="O3704" s="75"/>
      <c r="P3704" s="75"/>
      <c r="Q3704" s="75"/>
      <c r="R3704" s="75"/>
      <c r="S3704" s="75"/>
      <c r="T3704" s="75"/>
      <c r="U3704" s="75"/>
      <c r="V3704" s="75"/>
      <c r="W3704" s="75"/>
      <c r="X3704" s="75"/>
      <c r="Y3704" s="75"/>
      <c r="Z3704" s="75"/>
      <c r="AA3704" s="75"/>
      <c r="AB3704" s="75"/>
      <c r="AC3704" s="75"/>
      <c r="AD3704" s="75"/>
      <c r="AE3704" s="75"/>
      <c r="AF3704" s="75"/>
      <c r="AG3704" s="75"/>
      <c r="AH3704" s="75"/>
      <c r="AI3704" s="75"/>
      <c r="AJ3704" s="75"/>
      <c r="AK3704" s="75"/>
      <c r="AL3704" s="75"/>
      <c r="AM3704" s="75"/>
      <c r="AN3704" s="75"/>
      <c r="AO3704" s="75"/>
      <c r="AP3704" s="75"/>
      <c r="AQ3704" s="75"/>
    </row>
    <row r="3705" spans="4:43" x14ac:dyDescent="0.2">
      <c r="D3705" s="75"/>
      <c r="E3705" s="75"/>
      <c r="F3705" s="75"/>
      <c r="G3705" s="75"/>
      <c r="H3705" s="75"/>
      <c r="I3705" s="75"/>
      <c r="J3705" s="75"/>
      <c r="K3705" s="75"/>
      <c r="L3705" s="75"/>
      <c r="M3705" s="75"/>
      <c r="N3705" s="75"/>
      <c r="O3705" s="75"/>
      <c r="P3705" s="75"/>
      <c r="Q3705" s="75"/>
      <c r="R3705" s="75"/>
      <c r="S3705" s="75"/>
      <c r="T3705" s="75"/>
      <c r="U3705" s="75"/>
      <c r="V3705" s="75"/>
      <c r="W3705" s="75"/>
      <c r="X3705" s="75"/>
      <c r="Y3705" s="75"/>
      <c r="Z3705" s="75"/>
      <c r="AA3705" s="75"/>
      <c r="AB3705" s="75"/>
      <c r="AC3705" s="75"/>
      <c r="AD3705" s="75"/>
      <c r="AE3705" s="75"/>
      <c r="AF3705" s="75"/>
      <c r="AG3705" s="75"/>
      <c r="AH3705" s="75"/>
      <c r="AI3705" s="75"/>
      <c r="AJ3705" s="75"/>
      <c r="AK3705" s="75"/>
      <c r="AL3705" s="75"/>
      <c r="AM3705" s="75"/>
      <c r="AN3705" s="75"/>
      <c r="AO3705" s="75"/>
      <c r="AP3705" s="75"/>
      <c r="AQ3705" s="75"/>
    </row>
    <row r="3706" spans="4:43" x14ac:dyDescent="0.2">
      <c r="D3706" s="75"/>
      <c r="E3706" s="75"/>
      <c r="F3706" s="75"/>
      <c r="G3706" s="75"/>
      <c r="H3706" s="75"/>
      <c r="I3706" s="75"/>
      <c r="J3706" s="75"/>
      <c r="K3706" s="75"/>
      <c r="L3706" s="75"/>
      <c r="M3706" s="75"/>
      <c r="N3706" s="75"/>
      <c r="O3706" s="75"/>
      <c r="P3706" s="75"/>
      <c r="Q3706" s="75"/>
      <c r="R3706" s="75"/>
      <c r="S3706" s="75"/>
      <c r="T3706" s="75"/>
      <c r="U3706" s="75"/>
      <c r="V3706" s="75"/>
      <c r="W3706" s="75"/>
      <c r="X3706" s="75"/>
      <c r="Y3706" s="75"/>
      <c r="Z3706" s="75"/>
      <c r="AA3706" s="75"/>
      <c r="AB3706" s="75"/>
      <c r="AC3706" s="75"/>
      <c r="AD3706" s="75"/>
      <c r="AE3706" s="75"/>
      <c r="AF3706" s="75"/>
      <c r="AG3706" s="75"/>
      <c r="AH3706" s="75"/>
      <c r="AI3706" s="75"/>
      <c r="AJ3706" s="75"/>
      <c r="AK3706" s="75"/>
      <c r="AL3706" s="75"/>
      <c r="AM3706" s="75"/>
      <c r="AN3706" s="75"/>
      <c r="AO3706" s="75"/>
      <c r="AP3706" s="75"/>
      <c r="AQ3706" s="75"/>
    </row>
    <row r="3707" spans="4:43" x14ac:dyDescent="0.2">
      <c r="D3707" s="75"/>
      <c r="E3707" s="75"/>
      <c r="F3707" s="75"/>
      <c r="G3707" s="75"/>
      <c r="H3707" s="75"/>
      <c r="I3707" s="75"/>
      <c r="J3707" s="75"/>
      <c r="K3707" s="75"/>
      <c r="L3707" s="75"/>
      <c r="M3707" s="75"/>
      <c r="N3707" s="75"/>
      <c r="O3707" s="75"/>
      <c r="P3707" s="75"/>
      <c r="Q3707" s="75"/>
      <c r="R3707" s="75"/>
      <c r="S3707" s="75"/>
      <c r="T3707" s="75"/>
      <c r="U3707" s="75"/>
      <c r="V3707" s="75"/>
      <c r="W3707" s="75"/>
      <c r="X3707" s="75"/>
      <c r="Y3707" s="75"/>
      <c r="Z3707" s="75"/>
      <c r="AA3707" s="75"/>
      <c r="AB3707" s="75"/>
      <c r="AC3707" s="75"/>
      <c r="AD3707" s="75"/>
      <c r="AE3707" s="75"/>
      <c r="AF3707" s="75"/>
      <c r="AG3707" s="75"/>
      <c r="AH3707" s="75"/>
      <c r="AI3707" s="75"/>
      <c r="AJ3707" s="75"/>
      <c r="AK3707" s="75"/>
      <c r="AL3707" s="75"/>
      <c r="AM3707" s="75"/>
      <c r="AN3707" s="75"/>
      <c r="AO3707" s="75"/>
      <c r="AP3707" s="75"/>
      <c r="AQ3707" s="75"/>
    </row>
    <row r="3708" spans="4:43" x14ac:dyDescent="0.2">
      <c r="D3708" s="75"/>
      <c r="E3708" s="75"/>
      <c r="F3708" s="75"/>
      <c r="G3708" s="75"/>
      <c r="H3708" s="75"/>
      <c r="I3708" s="75"/>
      <c r="J3708" s="75"/>
      <c r="K3708" s="75"/>
      <c r="L3708" s="75"/>
      <c r="M3708" s="75"/>
      <c r="N3708" s="75"/>
      <c r="O3708" s="75"/>
      <c r="P3708" s="75"/>
      <c r="Q3708" s="75"/>
      <c r="R3708" s="75"/>
      <c r="S3708" s="75"/>
      <c r="T3708" s="75"/>
      <c r="U3708" s="75"/>
      <c r="V3708" s="75"/>
      <c r="W3708" s="75"/>
      <c r="X3708" s="75"/>
      <c r="Y3708" s="75"/>
      <c r="Z3708" s="75"/>
      <c r="AA3708" s="75"/>
      <c r="AB3708" s="75"/>
      <c r="AC3708" s="75"/>
      <c r="AD3708" s="75"/>
      <c r="AE3708" s="75"/>
      <c r="AF3708" s="75"/>
      <c r="AG3708" s="75"/>
      <c r="AH3708" s="75"/>
      <c r="AI3708" s="75"/>
      <c r="AJ3708" s="75"/>
      <c r="AK3708" s="75"/>
      <c r="AL3708" s="75"/>
      <c r="AM3708" s="75"/>
      <c r="AN3708" s="75"/>
      <c r="AO3708" s="75"/>
      <c r="AP3708" s="75"/>
      <c r="AQ3708" s="75"/>
    </row>
    <row r="3709" spans="4:43" x14ac:dyDescent="0.2">
      <c r="D3709" s="75"/>
      <c r="E3709" s="75"/>
      <c r="F3709" s="75"/>
      <c r="G3709" s="75"/>
      <c r="H3709" s="75"/>
      <c r="I3709" s="75"/>
      <c r="J3709" s="75"/>
      <c r="K3709" s="75"/>
      <c r="L3709" s="75"/>
      <c r="M3709" s="75"/>
      <c r="N3709" s="75"/>
      <c r="O3709" s="75"/>
      <c r="P3709" s="75"/>
      <c r="Q3709" s="75"/>
      <c r="R3709" s="75"/>
      <c r="S3709" s="75"/>
      <c r="T3709" s="75"/>
      <c r="U3709" s="75"/>
      <c r="V3709" s="75"/>
      <c r="W3709" s="75"/>
      <c r="X3709" s="75"/>
      <c r="Y3709" s="75"/>
      <c r="Z3709" s="75"/>
      <c r="AA3709" s="75"/>
      <c r="AB3709" s="75"/>
      <c r="AC3709" s="75"/>
      <c r="AD3709" s="75"/>
      <c r="AE3709" s="75"/>
      <c r="AF3709" s="75"/>
      <c r="AG3709" s="75"/>
      <c r="AH3709" s="75"/>
      <c r="AI3709" s="75"/>
      <c r="AJ3709" s="75"/>
      <c r="AK3709" s="75"/>
      <c r="AL3709" s="75"/>
      <c r="AM3709" s="75"/>
      <c r="AN3709" s="75"/>
      <c r="AO3709" s="75"/>
      <c r="AP3709" s="75"/>
      <c r="AQ3709" s="75"/>
    </row>
    <row r="3710" spans="4:43" x14ac:dyDescent="0.2">
      <c r="D3710" s="75"/>
      <c r="E3710" s="75"/>
      <c r="F3710" s="75"/>
      <c r="G3710" s="75"/>
      <c r="H3710" s="75"/>
      <c r="I3710" s="75"/>
      <c r="J3710" s="75"/>
      <c r="K3710" s="75"/>
      <c r="L3710" s="75"/>
      <c r="M3710" s="75"/>
      <c r="N3710" s="75"/>
      <c r="O3710" s="75"/>
      <c r="P3710" s="75"/>
      <c r="Q3710" s="75"/>
      <c r="R3710" s="75"/>
      <c r="S3710" s="75"/>
      <c r="T3710" s="75"/>
      <c r="U3710" s="75"/>
      <c r="V3710" s="75"/>
      <c r="W3710" s="75"/>
      <c r="X3710" s="75"/>
      <c r="Y3710" s="75"/>
      <c r="Z3710" s="75"/>
      <c r="AA3710" s="75"/>
      <c r="AB3710" s="75"/>
      <c r="AC3710" s="75"/>
      <c r="AD3710" s="75"/>
      <c r="AE3710" s="75"/>
      <c r="AF3710" s="75"/>
      <c r="AG3710" s="75"/>
      <c r="AH3710" s="75"/>
      <c r="AI3710" s="75"/>
      <c r="AJ3710" s="75"/>
      <c r="AK3710" s="75"/>
      <c r="AL3710" s="75"/>
      <c r="AM3710" s="75"/>
      <c r="AN3710" s="75"/>
      <c r="AO3710" s="75"/>
      <c r="AP3710" s="75"/>
      <c r="AQ3710" s="75"/>
    </row>
    <row r="3711" spans="4:43" x14ac:dyDescent="0.2">
      <c r="D3711" s="75"/>
      <c r="E3711" s="75"/>
      <c r="F3711" s="75"/>
      <c r="G3711" s="75"/>
      <c r="H3711" s="75"/>
      <c r="I3711" s="75"/>
      <c r="J3711" s="75"/>
      <c r="K3711" s="75"/>
      <c r="L3711" s="75"/>
      <c r="M3711" s="75"/>
      <c r="N3711" s="75"/>
      <c r="O3711" s="75"/>
      <c r="P3711" s="75"/>
      <c r="Q3711" s="75"/>
      <c r="R3711" s="75"/>
      <c r="S3711" s="75"/>
      <c r="T3711" s="75"/>
      <c r="U3711" s="75"/>
      <c r="V3711" s="75"/>
      <c r="W3711" s="75"/>
      <c r="X3711" s="75"/>
      <c r="Y3711" s="75"/>
      <c r="Z3711" s="75"/>
      <c r="AA3711" s="75"/>
      <c r="AB3711" s="75"/>
      <c r="AC3711" s="75"/>
      <c r="AD3711" s="75"/>
      <c r="AE3711" s="75"/>
      <c r="AF3711" s="75"/>
      <c r="AG3711" s="75"/>
      <c r="AH3711" s="75"/>
      <c r="AI3711" s="75"/>
      <c r="AJ3711" s="75"/>
      <c r="AK3711" s="75"/>
      <c r="AL3711" s="75"/>
      <c r="AM3711" s="75"/>
      <c r="AN3711" s="75"/>
      <c r="AO3711" s="75"/>
      <c r="AP3711" s="75"/>
      <c r="AQ3711" s="75"/>
    </row>
    <row r="3712" spans="4:43" x14ac:dyDescent="0.2">
      <c r="D3712" s="75"/>
      <c r="E3712" s="75"/>
      <c r="F3712" s="75"/>
      <c r="G3712" s="75"/>
      <c r="H3712" s="75"/>
      <c r="I3712" s="75"/>
      <c r="J3712" s="75"/>
      <c r="K3712" s="75"/>
      <c r="L3712" s="75"/>
      <c r="M3712" s="75"/>
      <c r="N3712" s="75"/>
      <c r="O3712" s="75"/>
      <c r="P3712" s="75"/>
      <c r="Q3712" s="75"/>
      <c r="R3712" s="75"/>
      <c r="S3712" s="75"/>
      <c r="T3712" s="75"/>
      <c r="U3712" s="75"/>
      <c r="V3712" s="75"/>
      <c r="W3712" s="75"/>
      <c r="X3712" s="75"/>
      <c r="Y3712" s="75"/>
      <c r="Z3712" s="75"/>
      <c r="AA3712" s="75"/>
      <c r="AB3712" s="75"/>
      <c r="AC3712" s="75"/>
      <c r="AD3712" s="75"/>
      <c r="AE3712" s="75"/>
      <c r="AF3712" s="75"/>
      <c r="AG3712" s="75"/>
      <c r="AH3712" s="75"/>
      <c r="AI3712" s="75"/>
      <c r="AJ3712" s="75"/>
      <c r="AK3712" s="75"/>
      <c r="AL3712" s="75"/>
      <c r="AM3712" s="75"/>
      <c r="AN3712" s="75"/>
      <c r="AO3712" s="75"/>
      <c r="AP3712" s="75"/>
      <c r="AQ3712" s="75"/>
    </row>
    <row r="3713" spans="4:43" x14ac:dyDescent="0.2">
      <c r="D3713" s="75"/>
      <c r="E3713" s="75"/>
      <c r="F3713" s="75"/>
      <c r="G3713" s="75"/>
      <c r="H3713" s="75"/>
      <c r="I3713" s="75"/>
      <c r="J3713" s="75"/>
      <c r="K3713" s="75"/>
      <c r="L3713" s="75"/>
      <c r="M3713" s="75"/>
      <c r="N3713" s="75"/>
      <c r="O3713" s="75"/>
      <c r="P3713" s="75"/>
      <c r="Q3713" s="75"/>
      <c r="R3713" s="75"/>
      <c r="S3713" s="75"/>
      <c r="T3713" s="75"/>
      <c r="U3713" s="75"/>
      <c r="V3713" s="75"/>
      <c r="W3713" s="75"/>
      <c r="X3713" s="75"/>
      <c r="Y3713" s="75"/>
      <c r="Z3713" s="75"/>
      <c r="AA3713" s="75"/>
      <c r="AB3713" s="75"/>
      <c r="AC3713" s="75"/>
      <c r="AD3713" s="75"/>
      <c r="AE3713" s="75"/>
      <c r="AF3713" s="75"/>
      <c r="AG3713" s="75"/>
      <c r="AH3713" s="75"/>
      <c r="AI3713" s="75"/>
      <c r="AJ3713" s="75"/>
      <c r="AK3713" s="75"/>
      <c r="AL3713" s="75"/>
      <c r="AM3713" s="75"/>
      <c r="AN3713" s="75"/>
      <c r="AO3713" s="75"/>
      <c r="AP3713" s="75"/>
      <c r="AQ3713" s="75"/>
    </row>
    <row r="3714" spans="4:43" x14ac:dyDescent="0.2">
      <c r="D3714" s="75"/>
      <c r="E3714" s="75"/>
      <c r="F3714" s="75"/>
      <c r="G3714" s="75"/>
      <c r="H3714" s="75"/>
      <c r="I3714" s="75"/>
      <c r="J3714" s="75"/>
      <c r="K3714" s="75"/>
      <c r="L3714" s="75"/>
      <c r="M3714" s="75"/>
      <c r="N3714" s="75"/>
      <c r="O3714" s="75"/>
      <c r="P3714" s="75"/>
      <c r="Q3714" s="75"/>
      <c r="R3714" s="75"/>
      <c r="S3714" s="75"/>
      <c r="T3714" s="75"/>
      <c r="U3714" s="75"/>
      <c r="V3714" s="75"/>
      <c r="W3714" s="75"/>
      <c r="X3714" s="75"/>
      <c r="Y3714" s="75"/>
      <c r="Z3714" s="75"/>
      <c r="AA3714" s="75"/>
      <c r="AB3714" s="75"/>
      <c r="AC3714" s="75"/>
      <c r="AD3714" s="75"/>
      <c r="AE3714" s="75"/>
      <c r="AF3714" s="75"/>
      <c r="AG3714" s="75"/>
      <c r="AH3714" s="75"/>
      <c r="AI3714" s="75"/>
      <c r="AJ3714" s="75"/>
      <c r="AK3714" s="75"/>
      <c r="AL3714" s="75"/>
      <c r="AM3714" s="75"/>
      <c r="AN3714" s="75"/>
      <c r="AO3714" s="75"/>
      <c r="AP3714" s="75"/>
      <c r="AQ3714" s="75"/>
    </row>
    <row r="3715" spans="4:43" x14ac:dyDescent="0.2">
      <c r="D3715" s="75"/>
      <c r="E3715" s="75"/>
      <c r="F3715" s="75"/>
      <c r="G3715" s="75"/>
      <c r="H3715" s="75"/>
      <c r="I3715" s="75"/>
      <c r="J3715" s="75"/>
      <c r="K3715" s="75"/>
      <c r="L3715" s="75"/>
      <c r="M3715" s="75"/>
      <c r="N3715" s="75"/>
      <c r="O3715" s="75"/>
      <c r="P3715" s="75"/>
      <c r="Q3715" s="75"/>
      <c r="R3715" s="75"/>
      <c r="S3715" s="75"/>
      <c r="T3715" s="75"/>
      <c r="U3715" s="75"/>
      <c r="V3715" s="75"/>
      <c r="W3715" s="75"/>
      <c r="X3715" s="75"/>
      <c r="Y3715" s="75"/>
      <c r="Z3715" s="75"/>
      <c r="AA3715" s="75"/>
      <c r="AB3715" s="75"/>
      <c r="AC3715" s="75"/>
      <c r="AD3715" s="75"/>
      <c r="AE3715" s="75"/>
      <c r="AF3715" s="75"/>
      <c r="AG3715" s="75"/>
      <c r="AH3715" s="75"/>
      <c r="AI3715" s="75"/>
      <c r="AJ3715" s="75"/>
      <c r="AK3715" s="75"/>
      <c r="AL3715" s="75"/>
      <c r="AM3715" s="75"/>
      <c r="AN3715" s="75"/>
      <c r="AO3715" s="75"/>
      <c r="AP3715" s="75"/>
      <c r="AQ3715" s="75"/>
    </row>
    <row r="3716" spans="4:43" x14ac:dyDescent="0.2">
      <c r="D3716" s="75"/>
      <c r="E3716" s="75"/>
      <c r="F3716" s="75"/>
      <c r="G3716" s="75"/>
      <c r="H3716" s="75"/>
      <c r="I3716" s="75"/>
      <c r="J3716" s="75"/>
      <c r="K3716" s="75"/>
      <c r="L3716" s="75"/>
      <c r="M3716" s="75"/>
      <c r="N3716" s="75"/>
      <c r="O3716" s="75"/>
      <c r="P3716" s="75"/>
      <c r="Q3716" s="75"/>
      <c r="R3716" s="75"/>
      <c r="S3716" s="75"/>
      <c r="T3716" s="75"/>
      <c r="U3716" s="75"/>
      <c r="V3716" s="75"/>
      <c r="W3716" s="75"/>
      <c r="X3716" s="75"/>
      <c r="Y3716" s="75"/>
      <c r="Z3716" s="75"/>
      <c r="AA3716" s="75"/>
      <c r="AB3716" s="75"/>
      <c r="AC3716" s="75"/>
      <c r="AD3716" s="75"/>
      <c r="AE3716" s="75"/>
      <c r="AF3716" s="75"/>
      <c r="AG3716" s="75"/>
      <c r="AH3716" s="75"/>
      <c r="AI3716" s="75"/>
      <c r="AJ3716" s="75"/>
      <c r="AK3716" s="75"/>
      <c r="AL3716" s="75"/>
      <c r="AM3716" s="75"/>
      <c r="AN3716" s="75"/>
      <c r="AO3716" s="75"/>
      <c r="AP3716" s="75"/>
      <c r="AQ3716" s="75"/>
    </row>
    <row r="3717" spans="4:43" x14ac:dyDescent="0.2">
      <c r="D3717" s="75"/>
      <c r="E3717" s="75"/>
      <c r="F3717" s="75"/>
      <c r="G3717" s="75"/>
      <c r="H3717" s="75"/>
      <c r="I3717" s="75"/>
      <c r="J3717" s="75"/>
      <c r="K3717" s="75"/>
      <c r="L3717" s="75"/>
      <c r="M3717" s="75"/>
      <c r="N3717" s="75"/>
      <c r="O3717" s="75"/>
      <c r="P3717" s="75"/>
      <c r="Q3717" s="75"/>
      <c r="R3717" s="75"/>
      <c r="S3717" s="75"/>
      <c r="T3717" s="75"/>
      <c r="U3717" s="75"/>
      <c r="V3717" s="75"/>
      <c r="W3717" s="75"/>
      <c r="X3717" s="75"/>
      <c r="Y3717" s="75"/>
      <c r="Z3717" s="75"/>
      <c r="AA3717" s="75"/>
      <c r="AB3717" s="75"/>
      <c r="AC3717" s="75"/>
      <c r="AD3717" s="75"/>
      <c r="AE3717" s="75"/>
      <c r="AF3717" s="75"/>
      <c r="AG3717" s="75"/>
      <c r="AH3717" s="75"/>
      <c r="AI3717" s="75"/>
      <c r="AJ3717" s="75"/>
      <c r="AK3717" s="75"/>
      <c r="AL3717" s="75"/>
      <c r="AM3717" s="75"/>
      <c r="AN3717" s="75"/>
      <c r="AO3717" s="75"/>
      <c r="AP3717" s="75"/>
      <c r="AQ3717" s="75"/>
    </row>
    <row r="3718" spans="4:43" x14ac:dyDescent="0.2">
      <c r="D3718" s="75"/>
      <c r="E3718" s="75"/>
      <c r="F3718" s="75"/>
      <c r="G3718" s="75"/>
      <c r="H3718" s="75"/>
      <c r="I3718" s="75"/>
      <c r="J3718" s="75"/>
      <c r="K3718" s="75"/>
      <c r="L3718" s="75"/>
      <c r="M3718" s="75"/>
      <c r="N3718" s="75"/>
      <c r="O3718" s="75"/>
      <c r="P3718" s="75"/>
      <c r="Q3718" s="75"/>
      <c r="R3718" s="75"/>
      <c r="S3718" s="75"/>
      <c r="T3718" s="75"/>
      <c r="U3718" s="75"/>
      <c r="V3718" s="75"/>
      <c r="W3718" s="75"/>
      <c r="X3718" s="75"/>
      <c r="Y3718" s="75"/>
      <c r="Z3718" s="75"/>
      <c r="AA3718" s="75"/>
      <c r="AB3718" s="75"/>
      <c r="AC3718" s="75"/>
      <c r="AD3718" s="75"/>
      <c r="AE3718" s="75"/>
      <c r="AF3718" s="75"/>
      <c r="AG3718" s="75"/>
      <c r="AH3718" s="75"/>
      <c r="AI3718" s="75"/>
      <c r="AJ3718" s="75"/>
      <c r="AK3718" s="75"/>
      <c r="AL3718" s="75"/>
      <c r="AM3718" s="75"/>
      <c r="AN3718" s="75"/>
      <c r="AO3718" s="75"/>
      <c r="AP3718" s="75"/>
      <c r="AQ3718" s="75"/>
    </row>
    <row r="3719" spans="4:43" x14ac:dyDescent="0.2">
      <c r="D3719" s="75"/>
      <c r="E3719" s="75"/>
      <c r="F3719" s="75"/>
      <c r="G3719" s="75"/>
      <c r="H3719" s="75"/>
      <c r="I3719" s="75"/>
      <c r="J3719" s="75"/>
      <c r="K3719" s="75"/>
      <c r="L3719" s="75"/>
      <c r="M3719" s="75"/>
      <c r="N3719" s="75"/>
      <c r="O3719" s="75"/>
      <c r="P3719" s="75"/>
      <c r="Q3719" s="75"/>
      <c r="R3719" s="75"/>
      <c r="S3719" s="75"/>
      <c r="T3719" s="75"/>
      <c r="U3719" s="75"/>
      <c r="V3719" s="75"/>
      <c r="W3719" s="75"/>
      <c r="X3719" s="75"/>
      <c r="Y3719" s="75"/>
      <c r="Z3719" s="75"/>
      <c r="AA3719" s="75"/>
      <c r="AB3719" s="75"/>
      <c r="AC3719" s="75"/>
      <c r="AD3719" s="75"/>
      <c r="AE3719" s="75"/>
      <c r="AF3719" s="75"/>
      <c r="AG3719" s="75"/>
      <c r="AH3719" s="75"/>
      <c r="AI3719" s="75"/>
      <c r="AJ3719" s="75"/>
      <c r="AK3719" s="75"/>
      <c r="AL3719" s="75"/>
      <c r="AM3719" s="75"/>
      <c r="AN3719" s="75"/>
      <c r="AO3719" s="75"/>
      <c r="AP3719" s="75"/>
      <c r="AQ3719" s="75"/>
    </row>
    <row r="3720" spans="4:43" x14ac:dyDescent="0.2">
      <c r="D3720" s="75"/>
      <c r="E3720" s="75"/>
      <c r="F3720" s="75"/>
      <c r="G3720" s="75"/>
      <c r="H3720" s="75"/>
      <c r="I3720" s="75"/>
      <c r="J3720" s="75"/>
      <c r="K3720" s="75"/>
      <c r="L3720" s="75"/>
      <c r="M3720" s="75"/>
      <c r="N3720" s="75"/>
      <c r="O3720" s="75"/>
      <c r="P3720" s="75"/>
      <c r="Q3720" s="75"/>
      <c r="R3720" s="75"/>
      <c r="S3720" s="75"/>
      <c r="T3720" s="75"/>
      <c r="U3720" s="75"/>
      <c r="V3720" s="75"/>
      <c r="W3720" s="75"/>
      <c r="X3720" s="75"/>
      <c r="Y3720" s="75"/>
      <c r="Z3720" s="75"/>
      <c r="AA3720" s="75"/>
      <c r="AB3720" s="75"/>
      <c r="AC3720" s="75"/>
      <c r="AD3720" s="75"/>
      <c r="AE3720" s="75"/>
      <c r="AF3720" s="75"/>
      <c r="AG3720" s="75"/>
      <c r="AH3720" s="75"/>
      <c r="AI3720" s="75"/>
      <c r="AJ3720" s="75"/>
      <c r="AK3720" s="75"/>
      <c r="AL3720" s="75"/>
      <c r="AM3720" s="75"/>
      <c r="AN3720" s="75"/>
      <c r="AO3720" s="75"/>
      <c r="AP3720" s="75"/>
      <c r="AQ3720" s="75"/>
    </row>
    <row r="3721" spans="4:43" x14ac:dyDescent="0.2">
      <c r="D3721" s="75"/>
      <c r="E3721" s="75"/>
      <c r="F3721" s="75"/>
      <c r="G3721" s="75"/>
      <c r="H3721" s="75"/>
      <c r="I3721" s="75"/>
      <c r="J3721" s="75"/>
      <c r="K3721" s="75"/>
      <c r="L3721" s="75"/>
      <c r="M3721" s="75"/>
      <c r="N3721" s="75"/>
      <c r="O3721" s="75"/>
      <c r="P3721" s="75"/>
      <c r="Q3721" s="75"/>
      <c r="R3721" s="75"/>
      <c r="S3721" s="75"/>
      <c r="T3721" s="75"/>
      <c r="U3721" s="75"/>
      <c r="V3721" s="75"/>
      <c r="W3721" s="75"/>
      <c r="X3721" s="75"/>
      <c r="Y3721" s="75"/>
      <c r="Z3721" s="75"/>
      <c r="AA3721" s="75"/>
      <c r="AB3721" s="75"/>
      <c r="AC3721" s="75"/>
      <c r="AD3721" s="75"/>
      <c r="AE3721" s="75"/>
      <c r="AF3721" s="75"/>
      <c r="AG3721" s="75"/>
      <c r="AH3721" s="75"/>
      <c r="AI3721" s="75"/>
      <c r="AJ3721" s="75"/>
      <c r="AK3721" s="75"/>
      <c r="AL3721" s="75"/>
      <c r="AM3721" s="75"/>
      <c r="AN3721" s="75"/>
      <c r="AO3721" s="75"/>
      <c r="AP3721" s="75"/>
      <c r="AQ3721" s="75"/>
    </row>
    <row r="3722" spans="4:43" x14ac:dyDescent="0.2">
      <c r="D3722" s="75"/>
      <c r="E3722" s="75"/>
      <c r="F3722" s="75"/>
      <c r="G3722" s="75"/>
      <c r="H3722" s="75"/>
      <c r="I3722" s="75"/>
      <c r="J3722" s="75"/>
      <c r="K3722" s="75"/>
      <c r="L3722" s="75"/>
      <c r="M3722" s="75"/>
      <c r="N3722" s="75"/>
      <c r="O3722" s="75"/>
      <c r="P3722" s="75"/>
      <c r="Q3722" s="75"/>
      <c r="R3722" s="75"/>
      <c r="S3722" s="75"/>
      <c r="T3722" s="75"/>
      <c r="U3722" s="75"/>
      <c r="V3722" s="75"/>
      <c r="W3722" s="75"/>
      <c r="X3722" s="75"/>
      <c r="Y3722" s="75"/>
      <c r="Z3722" s="75"/>
      <c r="AA3722" s="75"/>
      <c r="AB3722" s="75"/>
      <c r="AC3722" s="75"/>
      <c r="AD3722" s="75"/>
      <c r="AE3722" s="75"/>
      <c r="AF3722" s="75"/>
      <c r="AG3722" s="75"/>
      <c r="AH3722" s="75"/>
      <c r="AI3722" s="75"/>
      <c r="AJ3722" s="75"/>
      <c r="AK3722" s="75"/>
      <c r="AL3722" s="75"/>
      <c r="AM3722" s="75"/>
      <c r="AN3722" s="75"/>
      <c r="AO3722" s="75"/>
      <c r="AP3722" s="75"/>
      <c r="AQ3722" s="75"/>
    </row>
    <row r="3723" spans="4:43" x14ac:dyDescent="0.2">
      <c r="D3723" s="75"/>
      <c r="E3723" s="75"/>
      <c r="F3723" s="75"/>
      <c r="G3723" s="75"/>
      <c r="H3723" s="75"/>
      <c r="I3723" s="75"/>
      <c r="J3723" s="75"/>
      <c r="K3723" s="75"/>
      <c r="L3723" s="75"/>
      <c r="M3723" s="75"/>
      <c r="N3723" s="75"/>
      <c r="O3723" s="75"/>
      <c r="P3723" s="75"/>
      <c r="Q3723" s="75"/>
      <c r="R3723" s="75"/>
      <c r="S3723" s="75"/>
      <c r="T3723" s="75"/>
      <c r="U3723" s="75"/>
      <c r="V3723" s="75"/>
      <c r="W3723" s="75"/>
      <c r="X3723" s="75"/>
      <c r="Y3723" s="75"/>
      <c r="Z3723" s="75"/>
      <c r="AA3723" s="75"/>
      <c r="AB3723" s="75"/>
      <c r="AC3723" s="75"/>
      <c r="AD3723" s="75"/>
      <c r="AE3723" s="75"/>
      <c r="AF3723" s="75"/>
      <c r="AG3723" s="75"/>
      <c r="AH3723" s="75"/>
      <c r="AI3723" s="75"/>
      <c r="AJ3723" s="75"/>
      <c r="AK3723" s="75"/>
      <c r="AL3723" s="75"/>
      <c r="AM3723" s="75"/>
      <c r="AN3723" s="75"/>
      <c r="AO3723" s="75"/>
      <c r="AP3723" s="75"/>
      <c r="AQ3723" s="75"/>
    </row>
    <row r="3724" spans="4:43" x14ac:dyDescent="0.2">
      <c r="D3724" s="75"/>
      <c r="E3724" s="75"/>
      <c r="F3724" s="75"/>
      <c r="G3724" s="75"/>
      <c r="H3724" s="75"/>
      <c r="I3724" s="75"/>
      <c r="J3724" s="75"/>
      <c r="K3724" s="75"/>
      <c r="L3724" s="75"/>
      <c r="M3724" s="75"/>
      <c r="N3724" s="75"/>
      <c r="O3724" s="75"/>
      <c r="P3724" s="75"/>
      <c r="Q3724" s="75"/>
      <c r="R3724" s="75"/>
      <c r="S3724" s="75"/>
      <c r="T3724" s="75"/>
      <c r="U3724" s="75"/>
      <c r="V3724" s="75"/>
      <c r="W3724" s="75"/>
      <c r="X3724" s="75"/>
      <c r="Y3724" s="75"/>
      <c r="Z3724" s="75"/>
      <c r="AA3724" s="75"/>
      <c r="AB3724" s="75"/>
      <c r="AC3724" s="75"/>
      <c r="AD3724" s="75"/>
      <c r="AE3724" s="75"/>
      <c r="AF3724" s="75"/>
      <c r="AG3724" s="75"/>
      <c r="AH3724" s="75"/>
      <c r="AI3724" s="75"/>
      <c r="AJ3724" s="75"/>
      <c r="AK3724" s="75"/>
      <c r="AL3724" s="75"/>
      <c r="AM3724" s="75"/>
      <c r="AN3724" s="75"/>
      <c r="AO3724" s="75"/>
      <c r="AP3724" s="75"/>
      <c r="AQ3724" s="75"/>
    </row>
    <row r="3725" spans="4:43" x14ac:dyDescent="0.2">
      <c r="D3725" s="75"/>
      <c r="E3725" s="75"/>
      <c r="F3725" s="75"/>
      <c r="G3725" s="75"/>
      <c r="H3725" s="75"/>
      <c r="I3725" s="75"/>
      <c r="J3725" s="75"/>
      <c r="K3725" s="75"/>
      <c r="L3725" s="75"/>
      <c r="M3725" s="75"/>
      <c r="N3725" s="75"/>
      <c r="O3725" s="75"/>
      <c r="P3725" s="75"/>
      <c r="Q3725" s="75"/>
      <c r="R3725" s="75"/>
      <c r="S3725" s="75"/>
      <c r="T3725" s="75"/>
      <c r="U3725" s="75"/>
      <c r="V3725" s="75"/>
      <c r="W3725" s="75"/>
      <c r="X3725" s="75"/>
      <c r="Y3725" s="75"/>
      <c r="Z3725" s="75"/>
      <c r="AA3725" s="75"/>
      <c r="AB3725" s="75"/>
      <c r="AC3725" s="75"/>
      <c r="AD3725" s="75"/>
      <c r="AE3725" s="75"/>
      <c r="AF3725" s="75"/>
      <c r="AG3725" s="75"/>
      <c r="AH3725" s="75"/>
      <c r="AI3725" s="75"/>
      <c r="AJ3725" s="75"/>
      <c r="AK3725" s="75"/>
      <c r="AL3725" s="75"/>
      <c r="AM3725" s="75"/>
      <c r="AN3725" s="75"/>
      <c r="AO3725" s="75"/>
      <c r="AP3725" s="75"/>
      <c r="AQ3725" s="75"/>
    </row>
    <row r="3726" spans="4:43" x14ac:dyDescent="0.2">
      <c r="D3726" s="75"/>
      <c r="E3726" s="75"/>
      <c r="F3726" s="75"/>
      <c r="G3726" s="75"/>
      <c r="H3726" s="75"/>
      <c r="I3726" s="75"/>
      <c r="J3726" s="75"/>
      <c r="K3726" s="75"/>
      <c r="L3726" s="75"/>
      <c r="M3726" s="75"/>
      <c r="N3726" s="75"/>
      <c r="O3726" s="75"/>
      <c r="P3726" s="75"/>
      <c r="Q3726" s="75"/>
      <c r="R3726" s="75"/>
      <c r="S3726" s="75"/>
      <c r="T3726" s="75"/>
      <c r="U3726" s="75"/>
      <c r="V3726" s="75"/>
      <c r="W3726" s="75"/>
      <c r="X3726" s="75"/>
      <c r="Y3726" s="75"/>
      <c r="Z3726" s="75"/>
      <c r="AA3726" s="75"/>
      <c r="AB3726" s="75"/>
      <c r="AC3726" s="75"/>
      <c r="AD3726" s="75"/>
      <c r="AE3726" s="75"/>
      <c r="AF3726" s="75"/>
      <c r="AG3726" s="75"/>
      <c r="AH3726" s="75"/>
      <c r="AI3726" s="75"/>
      <c r="AJ3726" s="75"/>
      <c r="AK3726" s="75"/>
      <c r="AL3726" s="75"/>
      <c r="AM3726" s="75"/>
      <c r="AN3726" s="75"/>
      <c r="AO3726" s="75"/>
      <c r="AP3726" s="75"/>
      <c r="AQ3726" s="75"/>
    </row>
    <row r="3727" spans="4:43" x14ac:dyDescent="0.2">
      <c r="D3727" s="75"/>
      <c r="E3727" s="75"/>
      <c r="F3727" s="75"/>
      <c r="G3727" s="75"/>
      <c r="H3727" s="75"/>
      <c r="I3727" s="75"/>
      <c r="J3727" s="75"/>
      <c r="K3727" s="75"/>
      <c r="L3727" s="75"/>
      <c r="M3727" s="75"/>
      <c r="N3727" s="75"/>
      <c r="O3727" s="75"/>
      <c r="P3727" s="75"/>
      <c r="Q3727" s="75"/>
      <c r="R3727" s="75"/>
      <c r="S3727" s="75"/>
      <c r="T3727" s="75"/>
      <c r="U3727" s="75"/>
      <c r="V3727" s="75"/>
      <c r="W3727" s="75"/>
      <c r="X3727" s="75"/>
      <c r="Y3727" s="75"/>
      <c r="Z3727" s="75"/>
      <c r="AA3727" s="75"/>
      <c r="AB3727" s="75"/>
      <c r="AC3727" s="75"/>
      <c r="AD3727" s="75"/>
      <c r="AE3727" s="75"/>
      <c r="AF3727" s="75"/>
      <c r="AG3727" s="75"/>
      <c r="AH3727" s="75"/>
      <c r="AI3727" s="75"/>
      <c r="AJ3727" s="75"/>
      <c r="AK3727" s="75"/>
      <c r="AL3727" s="75"/>
      <c r="AM3727" s="75"/>
      <c r="AN3727" s="75"/>
      <c r="AO3727" s="75"/>
      <c r="AP3727" s="75"/>
      <c r="AQ3727" s="75"/>
    </row>
    <row r="3728" spans="4:43" x14ac:dyDescent="0.2">
      <c r="D3728" s="75"/>
      <c r="E3728" s="75"/>
      <c r="F3728" s="75"/>
      <c r="G3728" s="75"/>
      <c r="H3728" s="75"/>
      <c r="I3728" s="75"/>
      <c r="J3728" s="75"/>
      <c r="K3728" s="75"/>
      <c r="L3728" s="75"/>
      <c r="M3728" s="75"/>
      <c r="N3728" s="75"/>
      <c r="O3728" s="75"/>
      <c r="P3728" s="75"/>
      <c r="Q3728" s="75"/>
      <c r="R3728" s="75"/>
      <c r="S3728" s="75"/>
      <c r="T3728" s="75"/>
      <c r="U3728" s="75"/>
      <c r="V3728" s="75"/>
      <c r="W3728" s="75"/>
      <c r="X3728" s="75"/>
      <c r="Y3728" s="75"/>
      <c r="Z3728" s="75"/>
      <c r="AA3728" s="75"/>
      <c r="AB3728" s="75"/>
      <c r="AC3728" s="75"/>
      <c r="AD3728" s="75"/>
      <c r="AE3728" s="75"/>
      <c r="AF3728" s="75"/>
      <c r="AG3728" s="75"/>
      <c r="AH3728" s="75"/>
      <c r="AI3728" s="75"/>
      <c r="AJ3728" s="75"/>
      <c r="AK3728" s="75"/>
      <c r="AL3728" s="75"/>
      <c r="AM3728" s="75"/>
      <c r="AN3728" s="75"/>
      <c r="AO3728" s="75"/>
      <c r="AP3728" s="75"/>
      <c r="AQ3728" s="75"/>
    </row>
    <row r="3729" spans="4:43" x14ac:dyDescent="0.2">
      <c r="D3729" s="75"/>
      <c r="E3729" s="75"/>
      <c r="F3729" s="75"/>
      <c r="G3729" s="75"/>
      <c r="H3729" s="75"/>
      <c r="I3729" s="75"/>
      <c r="J3729" s="75"/>
      <c r="K3729" s="75"/>
      <c r="L3729" s="75"/>
      <c r="M3729" s="75"/>
      <c r="N3729" s="75"/>
      <c r="O3729" s="75"/>
      <c r="P3729" s="75"/>
      <c r="Q3729" s="75"/>
      <c r="R3729" s="75"/>
      <c r="S3729" s="75"/>
      <c r="T3729" s="75"/>
      <c r="U3729" s="75"/>
      <c r="V3729" s="75"/>
      <c r="W3729" s="75"/>
      <c r="X3729" s="75"/>
      <c r="Y3729" s="75"/>
      <c r="Z3729" s="75"/>
      <c r="AA3729" s="75"/>
      <c r="AB3729" s="75"/>
      <c r="AC3729" s="75"/>
      <c r="AD3729" s="75"/>
      <c r="AE3729" s="75"/>
      <c r="AF3729" s="75"/>
      <c r="AG3729" s="75"/>
      <c r="AH3729" s="75"/>
      <c r="AI3729" s="75"/>
      <c r="AJ3729" s="75"/>
      <c r="AK3729" s="75"/>
      <c r="AL3729" s="75"/>
      <c r="AM3729" s="75"/>
      <c r="AN3729" s="75"/>
      <c r="AO3729" s="75"/>
      <c r="AP3729" s="75"/>
      <c r="AQ3729" s="75"/>
    </row>
    <row r="3730" spans="4:43" x14ac:dyDescent="0.2">
      <c r="D3730" s="75"/>
      <c r="E3730" s="75"/>
      <c r="F3730" s="75"/>
      <c r="G3730" s="75"/>
      <c r="H3730" s="75"/>
      <c r="I3730" s="75"/>
      <c r="J3730" s="75"/>
      <c r="K3730" s="75"/>
      <c r="L3730" s="75"/>
      <c r="M3730" s="75"/>
      <c r="N3730" s="75"/>
      <c r="O3730" s="75"/>
      <c r="P3730" s="75"/>
      <c r="Q3730" s="75"/>
      <c r="R3730" s="75"/>
      <c r="S3730" s="75"/>
      <c r="T3730" s="75"/>
      <c r="U3730" s="75"/>
      <c r="V3730" s="75"/>
      <c r="W3730" s="75"/>
      <c r="X3730" s="75"/>
      <c r="Y3730" s="75"/>
      <c r="Z3730" s="75"/>
      <c r="AA3730" s="75"/>
      <c r="AB3730" s="75"/>
      <c r="AC3730" s="75"/>
      <c r="AD3730" s="75"/>
      <c r="AE3730" s="75"/>
      <c r="AF3730" s="75"/>
      <c r="AG3730" s="75"/>
      <c r="AH3730" s="75"/>
      <c r="AI3730" s="75"/>
      <c r="AJ3730" s="75"/>
      <c r="AK3730" s="75"/>
      <c r="AL3730" s="75"/>
      <c r="AM3730" s="75"/>
      <c r="AN3730" s="75"/>
      <c r="AO3730" s="75"/>
      <c r="AP3730" s="75"/>
      <c r="AQ3730" s="75"/>
    </row>
    <row r="3731" spans="4:43" x14ac:dyDescent="0.2">
      <c r="D3731" s="75"/>
      <c r="E3731" s="75"/>
      <c r="F3731" s="75"/>
      <c r="G3731" s="75"/>
      <c r="H3731" s="75"/>
      <c r="I3731" s="75"/>
      <c r="J3731" s="75"/>
      <c r="K3731" s="75"/>
      <c r="L3731" s="75"/>
      <c r="M3731" s="75"/>
      <c r="N3731" s="75"/>
      <c r="O3731" s="75"/>
      <c r="P3731" s="75"/>
      <c r="Q3731" s="75"/>
      <c r="R3731" s="75"/>
      <c r="S3731" s="75"/>
      <c r="T3731" s="75"/>
      <c r="U3731" s="75"/>
      <c r="V3731" s="75"/>
      <c r="W3731" s="75"/>
      <c r="X3731" s="75"/>
      <c r="Y3731" s="75"/>
      <c r="Z3731" s="75"/>
      <c r="AA3731" s="75"/>
      <c r="AB3731" s="75"/>
      <c r="AC3731" s="75"/>
      <c r="AD3731" s="75"/>
      <c r="AE3731" s="75"/>
      <c r="AF3731" s="75"/>
      <c r="AG3731" s="75"/>
      <c r="AH3731" s="75"/>
      <c r="AI3731" s="75"/>
      <c r="AJ3731" s="75"/>
      <c r="AK3731" s="75"/>
      <c r="AL3731" s="75"/>
      <c r="AM3731" s="75"/>
      <c r="AN3731" s="75"/>
      <c r="AO3731" s="75"/>
      <c r="AP3731" s="75"/>
      <c r="AQ3731" s="75"/>
    </row>
    <row r="3732" spans="4:43" x14ac:dyDescent="0.2">
      <c r="D3732" s="75"/>
      <c r="E3732" s="75"/>
      <c r="F3732" s="75"/>
      <c r="G3732" s="75"/>
      <c r="H3732" s="75"/>
      <c r="I3732" s="75"/>
      <c r="J3732" s="75"/>
      <c r="K3732" s="75"/>
      <c r="L3732" s="75"/>
      <c r="M3732" s="75"/>
      <c r="N3732" s="75"/>
      <c r="O3732" s="75"/>
      <c r="P3732" s="75"/>
      <c r="Q3732" s="75"/>
      <c r="R3732" s="75"/>
      <c r="S3732" s="75"/>
      <c r="T3732" s="75"/>
      <c r="U3732" s="75"/>
      <c r="V3732" s="75"/>
      <c r="W3732" s="75"/>
      <c r="X3732" s="75"/>
      <c r="Y3732" s="75"/>
      <c r="Z3732" s="75"/>
      <c r="AA3732" s="75"/>
      <c r="AB3732" s="75"/>
      <c r="AC3732" s="75"/>
      <c r="AD3732" s="75"/>
      <c r="AE3732" s="75"/>
      <c r="AF3732" s="75"/>
      <c r="AG3732" s="75"/>
      <c r="AH3732" s="75"/>
      <c r="AI3732" s="75"/>
      <c r="AJ3732" s="75"/>
      <c r="AK3732" s="75"/>
      <c r="AL3732" s="75"/>
      <c r="AM3732" s="75"/>
      <c r="AN3732" s="75"/>
      <c r="AO3732" s="75"/>
      <c r="AP3732" s="75"/>
      <c r="AQ3732" s="75"/>
    </row>
    <row r="3733" spans="4:43" x14ac:dyDescent="0.2">
      <c r="D3733" s="75"/>
      <c r="E3733" s="75"/>
      <c r="F3733" s="75"/>
      <c r="G3733" s="75"/>
      <c r="H3733" s="75"/>
      <c r="I3733" s="75"/>
      <c r="J3733" s="75"/>
      <c r="K3733" s="75"/>
      <c r="L3733" s="75"/>
      <c r="M3733" s="75"/>
      <c r="N3733" s="75"/>
      <c r="O3733" s="75"/>
      <c r="P3733" s="75"/>
      <c r="Q3733" s="75"/>
      <c r="R3733" s="75"/>
      <c r="S3733" s="75"/>
      <c r="T3733" s="75"/>
      <c r="U3733" s="75"/>
      <c r="V3733" s="75"/>
      <c r="W3733" s="75"/>
      <c r="X3733" s="75"/>
      <c r="Y3733" s="75"/>
      <c r="Z3733" s="75"/>
      <c r="AA3733" s="75"/>
      <c r="AB3733" s="75"/>
      <c r="AC3733" s="75"/>
      <c r="AD3733" s="75"/>
      <c r="AE3733" s="75"/>
      <c r="AF3733" s="75"/>
      <c r="AG3733" s="75"/>
      <c r="AH3733" s="75"/>
      <c r="AI3733" s="75"/>
      <c r="AJ3733" s="75"/>
      <c r="AK3733" s="75"/>
      <c r="AL3733" s="75"/>
      <c r="AM3733" s="75"/>
      <c r="AN3733" s="75"/>
      <c r="AO3733" s="75"/>
      <c r="AP3733" s="75"/>
      <c r="AQ3733" s="75"/>
    </row>
    <row r="3734" spans="4:43" x14ac:dyDescent="0.2">
      <c r="D3734" s="75"/>
      <c r="E3734" s="75"/>
      <c r="F3734" s="75"/>
      <c r="G3734" s="75"/>
      <c r="H3734" s="75"/>
      <c r="I3734" s="75"/>
      <c r="J3734" s="75"/>
      <c r="K3734" s="75"/>
      <c r="L3734" s="75"/>
      <c r="M3734" s="75"/>
      <c r="N3734" s="75"/>
      <c r="O3734" s="75"/>
      <c r="P3734" s="75"/>
      <c r="Q3734" s="75"/>
      <c r="R3734" s="75"/>
      <c r="S3734" s="75"/>
      <c r="T3734" s="75"/>
      <c r="U3734" s="75"/>
      <c r="V3734" s="75"/>
      <c r="W3734" s="75"/>
      <c r="X3734" s="75"/>
      <c r="Y3734" s="75"/>
      <c r="Z3734" s="75"/>
      <c r="AA3734" s="75"/>
      <c r="AB3734" s="75"/>
      <c r="AC3734" s="75"/>
      <c r="AD3734" s="75"/>
      <c r="AE3734" s="75"/>
      <c r="AF3734" s="75"/>
      <c r="AG3734" s="75"/>
      <c r="AH3734" s="75"/>
      <c r="AI3734" s="75"/>
      <c r="AJ3734" s="75"/>
      <c r="AK3734" s="75"/>
      <c r="AL3734" s="75"/>
      <c r="AM3734" s="75"/>
      <c r="AN3734" s="75"/>
      <c r="AO3734" s="75"/>
      <c r="AP3734" s="75"/>
      <c r="AQ3734" s="75"/>
    </row>
    <row r="3735" spans="4:43" x14ac:dyDescent="0.2">
      <c r="D3735" s="75"/>
      <c r="E3735" s="75"/>
      <c r="F3735" s="75"/>
      <c r="G3735" s="75"/>
      <c r="H3735" s="75"/>
      <c r="I3735" s="75"/>
      <c r="J3735" s="75"/>
      <c r="K3735" s="75"/>
      <c r="L3735" s="75"/>
      <c r="M3735" s="75"/>
      <c r="N3735" s="75"/>
      <c r="O3735" s="75"/>
      <c r="P3735" s="75"/>
      <c r="Q3735" s="75"/>
      <c r="R3735" s="75"/>
      <c r="S3735" s="75"/>
      <c r="T3735" s="75"/>
      <c r="U3735" s="75"/>
      <c r="V3735" s="75"/>
      <c r="W3735" s="75"/>
      <c r="X3735" s="75"/>
      <c r="Y3735" s="75"/>
      <c r="Z3735" s="75"/>
      <c r="AA3735" s="75"/>
      <c r="AB3735" s="75"/>
      <c r="AC3735" s="75"/>
      <c r="AD3735" s="75"/>
      <c r="AE3735" s="75"/>
      <c r="AF3735" s="75"/>
      <c r="AG3735" s="75"/>
      <c r="AH3735" s="75"/>
      <c r="AI3735" s="75"/>
      <c r="AJ3735" s="75"/>
      <c r="AK3735" s="75"/>
      <c r="AL3735" s="75"/>
      <c r="AM3735" s="75"/>
      <c r="AN3735" s="75"/>
      <c r="AO3735" s="75"/>
      <c r="AP3735" s="75"/>
      <c r="AQ3735" s="75"/>
    </row>
  </sheetData>
  <sheetProtection sheet="1" objects="1" scenarios="1"/>
  <mergeCells count="1">
    <mergeCell ref="A5:C5"/>
  </mergeCells>
  <phoneticPr fontId="0" type="noConversion"/>
  <conditionalFormatting sqref="D59">
    <cfRule type="cellIs" dxfId="1" priority="7" stopIfTrue="1" operator="lessThan">
      <formula>$B$1</formula>
    </cfRule>
    <cfRule type="cellIs" dxfId="0" priority="8" stopIfTrue="1" operator="greaterThanOrEqual">
      <formula>$B$1</formula>
    </cfRule>
  </conditionalFormatting>
  <dataValidations count="1">
    <dataValidation type="list" allowBlank="1" showInputMessage="1" showErrorMessage="1" sqref="D5">
      <formula1>"Yes,No"</formula1>
    </dataValidation>
  </dataValidations>
  <pageMargins left="0.75" right="0.75" top="1" bottom="1" header="0.5" footer="0.5"/>
  <pageSetup scale="85" fitToWidth="3" orientation="landscape" r:id="rId1"/>
  <headerFooter alignWithMargins="0">
    <oddHeader>&amp;RVersion 00.02.2012</oddHeader>
    <oddFooter>&amp;CTexas AgriLife Extension Service provides this software for educational use, solely on an “AS IS” basis and  assumes no liability for its use.</oddFooter>
  </headerFooter>
  <colBreaks count="2" manualBreakCount="2">
    <brk id="4" max="28" man="1"/>
    <brk id="7" max="28"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3684"/>
  <sheetViews>
    <sheetView workbookViewId="0">
      <pane xSplit="2" ySplit="9" topLeftCell="C10" activePane="bottomRight" state="frozen"/>
      <selection pane="topRight" activeCell="C1" sqref="C1"/>
      <selection pane="bottomLeft" activeCell="A10" sqref="A10"/>
      <selection pane="bottomRight" activeCell="B3" sqref="B3"/>
    </sheetView>
  </sheetViews>
  <sheetFormatPr defaultRowHeight="12.75" x14ac:dyDescent="0.2"/>
  <cols>
    <col min="1" max="1" width="29" customWidth="1"/>
    <col min="2" max="2" width="12.42578125" customWidth="1"/>
    <col min="3" max="3" width="18.42578125" customWidth="1"/>
    <col min="4" max="4" width="26.7109375" customWidth="1"/>
    <col min="5" max="5" width="15.140625" bestFit="1" customWidth="1"/>
    <col min="6" max="13" width="14.7109375" customWidth="1"/>
    <col min="14" max="14" width="15" customWidth="1"/>
    <col min="15" max="15" width="10.85546875" customWidth="1"/>
    <col min="16" max="16" width="10.5703125" customWidth="1"/>
    <col min="19" max="19" width="9.85546875" customWidth="1"/>
    <col min="20" max="20" width="10.7109375" customWidth="1"/>
    <col min="21" max="21" width="9.7109375" bestFit="1" customWidth="1"/>
    <col min="22" max="22" width="10.28515625" customWidth="1"/>
    <col min="23" max="23" width="10.5703125" customWidth="1"/>
  </cols>
  <sheetData>
    <row r="1" spans="1:39" ht="18.75" thickBot="1" x14ac:dyDescent="0.3">
      <c r="A1" s="99" t="s">
        <v>148</v>
      </c>
    </row>
    <row r="2" spans="1:39" ht="13.5" thickTop="1" x14ac:dyDescent="0.2">
      <c r="A2" s="100" t="s">
        <v>147</v>
      </c>
      <c r="B2" s="7"/>
      <c r="C2" s="7"/>
      <c r="D2" s="7"/>
      <c r="E2" s="7"/>
      <c r="F2" s="7"/>
      <c r="G2" s="7"/>
      <c r="H2" s="7"/>
      <c r="I2" s="7"/>
      <c r="J2" s="4"/>
      <c r="K2" s="7"/>
      <c r="L2" s="4"/>
      <c r="M2" s="4"/>
      <c r="N2" s="4"/>
      <c r="O2" s="4"/>
      <c r="P2" s="2"/>
    </row>
    <row r="3" spans="1:39" ht="18.75" customHeight="1" x14ac:dyDescent="0.2">
      <c r="A3" s="2"/>
      <c r="B3" s="2"/>
      <c r="C3" s="5"/>
      <c r="D3" s="56"/>
      <c r="E3" s="5"/>
      <c r="F3" s="5"/>
      <c r="G3" s="5"/>
      <c r="H3" s="6"/>
      <c r="I3" s="5"/>
      <c r="J3" s="5"/>
      <c r="K3" s="5"/>
      <c r="L3" s="5"/>
      <c r="M3" s="6"/>
      <c r="N3" s="2"/>
      <c r="O3" s="2"/>
      <c r="P3" s="2"/>
    </row>
    <row r="4" spans="1:39" ht="18.75" customHeight="1" x14ac:dyDescent="0.2">
      <c r="A4" s="2"/>
      <c r="B4" s="2"/>
      <c r="C4" s="5"/>
      <c r="D4" s="56"/>
      <c r="E4" s="5"/>
      <c r="F4" s="5"/>
      <c r="G4" s="5"/>
      <c r="H4" s="6"/>
      <c r="I4" s="5"/>
      <c r="J4" s="5"/>
      <c r="K4" s="5"/>
      <c r="L4" s="5"/>
      <c r="M4" s="6"/>
      <c r="N4" s="2"/>
      <c r="O4" s="2"/>
      <c r="P4" s="2"/>
    </row>
    <row r="5" spans="1:39" ht="18.75" customHeight="1" x14ac:dyDescent="0.2">
      <c r="A5" s="2"/>
      <c r="B5" s="2"/>
      <c r="C5" s="5"/>
      <c r="D5" s="56"/>
      <c r="E5" s="5"/>
      <c r="F5" s="5"/>
      <c r="G5" s="5"/>
      <c r="H5" s="6"/>
      <c r="I5" s="5"/>
      <c r="J5" s="5"/>
      <c r="K5" s="5"/>
      <c r="L5" s="5"/>
      <c r="M5" s="6"/>
      <c r="N5" s="2"/>
      <c r="O5" s="2"/>
      <c r="P5" s="2"/>
    </row>
    <row r="6" spans="1:39" x14ac:dyDescent="0.2">
      <c r="A6" s="3"/>
      <c r="B6" s="3"/>
      <c r="C6" s="12" t="s">
        <v>149</v>
      </c>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row>
    <row r="7" spans="1:39" ht="13.5" thickBot="1" x14ac:dyDescent="0.25">
      <c r="A7" s="80"/>
      <c r="B7" s="3"/>
      <c r="C7" s="38" t="s">
        <v>115</v>
      </c>
      <c r="D7" s="1"/>
      <c r="E7" s="1"/>
      <c r="F7" s="1"/>
      <c r="G7" s="1"/>
      <c r="H7" s="1"/>
      <c r="I7" s="1"/>
      <c r="J7" s="1"/>
      <c r="K7" s="1"/>
      <c r="L7" s="1"/>
      <c r="M7" s="1"/>
      <c r="N7" s="1"/>
      <c r="O7" s="1"/>
      <c r="P7" s="1"/>
      <c r="Q7" s="1"/>
      <c r="R7" s="1"/>
      <c r="S7" s="1"/>
      <c r="T7" s="1"/>
      <c r="U7" s="1"/>
      <c r="V7" s="1"/>
      <c r="W7" s="1"/>
      <c r="X7" s="75"/>
      <c r="Y7" s="75"/>
      <c r="Z7" s="75"/>
      <c r="AA7" s="75"/>
      <c r="AB7" s="75"/>
      <c r="AC7" s="75"/>
      <c r="AD7" s="75"/>
      <c r="AE7" s="75"/>
      <c r="AF7" s="75"/>
      <c r="AG7" s="75"/>
      <c r="AH7" s="75"/>
      <c r="AI7" s="75"/>
      <c r="AJ7" s="75"/>
      <c r="AK7" s="75"/>
      <c r="AL7" s="75"/>
      <c r="AM7" s="75"/>
    </row>
    <row r="8" spans="1:39" ht="13.5" thickTop="1" x14ac:dyDescent="0.2">
      <c r="A8" s="79"/>
      <c r="B8" s="79"/>
      <c r="C8" s="50" t="s">
        <v>4</v>
      </c>
      <c r="D8" s="50" t="s">
        <v>5</v>
      </c>
      <c r="E8" s="51" t="s">
        <v>96</v>
      </c>
      <c r="F8" s="51" t="s">
        <v>92</v>
      </c>
      <c r="G8" s="51" t="s">
        <v>26</v>
      </c>
      <c r="H8" s="51" t="s">
        <v>15</v>
      </c>
      <c r="I8" s="51" t="s">
        <v>6</v>
      </c>
      <c r="J8" s="51" t="s">
        <v>1</v>
      </c>
      <c r="K8" s="51" t="s">
        <v>26</v>
      </c>
      <c r="L8" s="51" t="s">
        <v>15</v>
      </c>
      <c r="M8" s="51" t="s">
        <v>26</v>
      </c>
      <c r="N8" s="51" t="s">
        <v>15</v>
      </c>
      <c r="O8" s="51" t="s">
        <v>35</v>
      </c>
      <c r="P8" s="51" t="s">
        <v>34</v>
      </c>
      <c r="Q8" s="50" t="s">
        <v>4</v>
      </c>
      <c r="R8" s="50" t="s">
        <v>5</v>
      </c>
      <c r="S8" s="51" t="s">
        <v>95</v>
      </c>
      <c r="T8" s="51" t="s">
        <v>92</v>
      </c>
      <c r="U8" s="51" t="s">
        <v>26</v>
      </c>
      <c r="V8" s="51" t="s">
        <v>15</v>
      </c>
      <c r="W8" s="51" t="s">
        <v>37</v>
      </c>
      <c r="X8" s="75"/>
      <c r="Y8" s="75"/>
      <c r="Z8" s="75"/>
      <c r="AA8" s="75"/>
      <c r="AB8" s="75"/>
      <c r="AC8" s="75"/>
      <c r="AD8" s="75"/>
      <c r="AE8" s="75"/>
      <c r="AF8" s="75"/>
      <c r="AG8" s="75"/>
      <c r="AH8" s="75"/>
      <c r="AI8" s="75"/>
      <c r="AJ8" s="75"/>
      <c r="AK8" s="75"/>
      <c r="AL8" s="75"/>
      <c r="AM8" s="75"/>
    </row>
    <row r="9" spans="1:39" ht="13.5" thickBot="1" x14ac:dyDescent="0.25">
      <c r="A9" s="80" t="s">
        <v>53</v>
      </c>
      <c r="B9" s="80" t="s">
        <v>54</v>
      </c>
      <c r="C9" s="53" t="s">
        <v>19</v>
      </c>
      <c r="D9" s="52" t="s">
        <v>19</v>
      </c>
      <c r="E9" s="52" t="s">
        <v>19</v>
      </c>
      <c r="F9" s="52" t="s">
        <v>19</v>
      </c>
      <c r="G9" s="53" t="s">
        <v>29</v>
      </c>
      <c r="H9" s="53" t="s">
        <v>29</v>
      </c>
      <c r="I9" s="53" t="s">
        <v>19</v>
      </c>
      <c r="J9" s="53" t="s">
        <v>33</v>
      </c>
      <c r="K9" s="53" t="s">
        <v>23</v>
      </c>
      <c r="L9" s="53" t="s">
        <v>23</v>
      </c>
      <c r="M9" s="53" t="s">
        <v>32</v>
      </c>
      <c r="N9" s="53" t="s">
        <v>32</v>
      </c>
      <c r="O9" s="53" t="s">
        <v>36</v>
      </c>
      <c r="P9" s="53" t="s">
        <v>19</v>
      </c>
      <c r="Q9" s="52" t="s">
        <v>13</v>
      </c>
      <c r="R9" s="52" t="s">
        <v>13</v>
      </c>
      <c r="S9" s="52" t="s">
        <v>13</v>
      </c>
      <c r="T9" s="52" t="s">
        <v>13</v>
      </c>
      <c r="U9" s="53" t="s">
        <v>30</v>
      </c>
      <c r="V9" s="53" t="s">
        <v>30</v>
      </c>
      <c r="W9" s="53" t="s">
        <v>30</v>
      </c>
    </row>
    <row r="10" spans="1:39" ht="13.5" thickTop="1" x14ac:dyDescent="0.2">
      <c r="A10" s="75" t="str">
        <f>+Acres!$D$6</f>
        <v>Field or Crop 1</v>
      </c>
      <c r="B10" s="77">
        <f>Acres!D$7</f>
        <v>0</v>
      </c>
      <c r="C10" s="63">
        <f t="shared" ref="C10:C49" si="0">Q10*DieselPrice</f>
        <v>0</v>
      </c>
      <c r="D10" s="63">
        <f t="shared" ref="D10" si="1">R10*GasPrice</f>
        <v>0</v>
      </c>
      <c r="E10" s="63">
        <f t="shared" ref="E10" si="2">+S10*Labor_Rate</f>
        <v>0</v>
      </c>
      <c r="F10" s="63">
        <f t="shared" ref="F10:F49" si="3">+T10*ExtraLabor</f>
        <v>0</v>
      </c>
      <c r="G10" s="63">
        <f>+PowerRepairs!$D$55</f>
        <v>0</v>
      </c>
      <c r="H10" s="63">
        <f>+ImpRepairs!$D$55</f>
        <v>0</v>
      </c>
      <c r="I10" s="63">
        <f>+Interest!$D$55</f>
        <v>0</v>
      </c>
      <c r="J10" s="65">
        <f>+SUM(C10:I10)</f>
        <v>0</v>
      </c>
      <c r="K10" s="66">
        <f>+PowerDep!$D$55</f>
        <v>0</v>
      </c>
      <c r="L10" s="66">
        <f>+ImpDep!$D$55</f>
        <v>0</v>
      </c>
      <c r="M10" s="66">
        <f t="shared" ref="M10:N12" si="4">+U10*InvestInt</f>
        <v>0</v>
      </c>
      <c r="N10" s="66">
        <f t="shared" si="4"/>
        <v>0</v>
      </c>
      <c r="O10" s="65">
        <f>+SUM(K10:N10)</f>
        <v>0</v>
      </c>
      <c r="P10" s="64">
        <f>+J10+O10</f>
        <v>0</v>
      </c>
      <c r="Q10" s="78">
        <f>+Diesel!$D$55</f>
        <v>0</v>
      </c>
      <c r="R10" s="78">
        <f>+Gasoline!$D$55</f>
        <v>0</v>
      </c>
      <c r="S10" s="78">
        <f>+Labor!$D$55</f>
        <v>0</v>
      </c>
      <c r="T10" s="78">
        <f>+ExtraLabor!$D$55</f>
        <v>0</v>
      </c>
      <c r="U10" s="44">
        <f>+PowerInvestment!$D$55</f>
        <v>0</v>
      </c>
      <c r="V10" s="44">
        <f>+ImplementInvestment!$D$55</f>
        <v>0</v>
      </c>
      <c r="W10" s="44">
        <f>+U10+V10</f>
        <v>0</v>
      </c>
      <c r="X10" s="75"/>
      <c r="Y10" s="75"/>
      <c r="Z10" s="75"/>
      <c r="AA10" s="75"/>
      <c r="AB10" s="75"/>
      <c r="AC10" s="75"/>
      <c r="AD10" s="75"/>
      <c r="AE10" s="75"/>
      <c r="AF10" s="75"/>
      <c r="AG10" s="75"/>
      <c r="AH10" s="75"/>
      <c r="AI10" s="75"/>
      <c r="AJ10" s="75"/>
      <c r="AK10" s="75"/>
      <c r="AL10" s="75"/>
      <c r="AM10" s="75"/>
    </row>
    <row r="11" spans="1:39" x14ac:dyDescent="0.2">
      <c r="A11" s="75" t="str">
        <f>+Acres!$E$6</f>
        <v>Field or Crop 2</v>
      </c>
      <c r="B11" s="77">
        <f>+Acres!$E$7</f>
        <v>0</v>
      </c>
      <c r="C11" s="63">
        <f t="shared" si="0"/>
        <v>0</v>
      </c>
      <c r="D11" s="63">
        <f t="shared" ref="D11:D49" si="5">R11*GasPrice</f>
        <v>0</v>
      </c>
      <c r="E11" s="63">
        <f t="shared" ref="E11:E49" si="6">+S11*Labor_Rate</f>
        <v>0</v>
      </c>
      <c r="F11" s="63">
        <f t="shared" si="3"/>
        <v>0</v>
      </c>
      <c r="G11" s="63">
        <f>+PowerRepairs!$E$55</f>
        <v>0</v>
      </c>
      <c r="H11" s="63">
        <f>+ImpRepairs!$E$55</f>
        <v>0</v>
      </c>
      <c r="I11" s="63">
        <f>+Interest!$E$55</f>
        <v>0</v>
      </c>
      <c r="J11" s="65">
        <f t="shared" ref="J11:J49" si="7">+SUM(C11:I11)</f>
        <v>0</v>
      </c>
      <c r="K11" s="66">
        <f>+PowerDep!$E$55</f>
        <v>0</v>
      </c>
      <c r="L11" s="66">
        <f>+ImpDep!$E$55</f>
        <v>0</v>
      </c>
      <c r="M11" s="66">
        <f t="shared" si="4"/>
        <v>0</v>
      </c>
      <c r="N11" s="66">
        <f t="shared" si="4"/>
        <v>0</v>
      </c>
      <c r="O11" s="65">
        <f t="shared" ref="O11:O12" si="8">+SUM(K11:N11)</f>
        <v>0</v>
      </c>
      <c r="P11" s="64">
        <f t="shared" ref="P11:P12" si="9">+J11+O11</f>
        <v>0</v>
      </c>
      <c r="Q11" s="78">
        <f>+Diesel!$E$55</f>
        <v>0</v>
      </c>
      <c r="R11" s="78">
        <f>+Gasoline!$E$55</f>
        <v>0</v>
      </c>
      <c r="S11" s="78">
        <f>+Labor!$E$55</f>
        <v>0</v>
      </c>
      <c r="T11" s="78">
        <f>+ExtraLabor!$E$55</f>
        <v>0</v>
      </c>
      <c r="U11" s="44">
        <f>+PowerInvestment!$E$55</f>
        <v>0</v>
      </c>
      <c r="V11" s="44">
        <f>+ImplementInvestment!$E$55</f>
        <v>0</v>
      </c>
      <c r="W11" s="44">
        <f t="shared" ref="W11:W49" si="10">+U11+V11</f>
        <v>0</v>
      </c>
      <c r="X11" s="75"/>
      <c r="Y11" s="75"/>
      <c r="Z11" s="75"/>
      <c r="AA11" s="75"/>
      <c r="AB11" s="75"/>
      <c r="AC11" s="75"/>
      <c r="AD11" s="75"/>
      <c r="AE11" s="75"/>
      <c r="AF11" s="75"/>
      <c r="AG11" s="75"/>
      <c r="AH11" s="75"/>
      <c r="AI11" s="75"/>
      <c r="AJ11" s="75"/>
      <c r="AK11" s="75"/>
      <c r="AL11" s="75"/>
      <c r="AM11" s="75"/>
    </row>
    <row r="12" spans="1:39" x14ac:dyDescent="0.2">
      <c r="A12" s="75" t="str">
        <f>+Acres!$F$6</f>
        <v>Field or Crop 3</v>
      </c>
      <c r="B12" s="77">
        <f>+Acres!$F$7</f>
        <v>0</v>
      </c>
      <c r="C12" s="63">
        <f t="shared" si="0"/>
        <v>0</v>
      </c>
      <c r="D12" s="63">
        <f t="shared" si="5"/>
        <v>0</v>
      </c>
      <c r="E12" s="63">
        <f t="shared" si="6"/>
        <v>0</v>
      </c>
      <c r="F12" s="63">
        <f t="shared" si="3"/>
        <v>0</v>
      </c>
      <c r="G12" s="63">
        <f>+PowerRepairs!$F$55</f>
        <v>0</v>
      </c>
      <c r="H12" s="63">
        <f>+ImpRepairs!$F$55</f>
        <v>0</v>
      </c>
      <c r="I12" s="63">
        <f>+Interest!$F$55</f>
        <v>0</v>
      </c>
      <c r="J12" s="65">
        <f t="shared" si="7"/>
        <v>0</v>
      </c>
      <c r="K12" s="66">
        <f>+PowerDep!$F$55</f>
        <v>0</v>
      </c>
      <c r="L12" s="66">
        <f>+ImpDep!$F$55</f>
        <v>0</v>
      </c>
      <c r="M12" s="66">
        <f t="shared" si="4"/>
        <v>0</v>
      </c>
      <c r="N12" s="66">
        <f t="shared" si="4"/>
        <v>0</v>
      </c>
      <c r="O12" s="65">
        <f t="shared" si="8"/>
        <v>0</v>
      </c>
      <c r="P12" s="64">
        <f t="shared" si="9"/>
        <v>0</v>
      </c>
      <c r="Q12" s="78">
        <f>+Diesel!$F$55</f>
        <v>0</v>
      </c>
      <c r="R12" s="78">
        <f>+Gasoline!$F$55</f>
        <v>0</v>
      </c>
      <c r="S12" s="78">
        <f>+Labor!$F$55</f>
        <v>0</v>
      </c>
      <c r="T12" s="78">
        <f>+ExtraLabor!$F$55</f>
        <v>0</v>
      </c>
      <c r="U12" s="44">
        <f>+PowerInvestment!$F$55</f>
        <v>0</v>
      </c>
      <c r="V12" s="44">
        <f>+ImplementInvestment!$F$55</f>
        <v>0</v>
      </c>
      <c r="W12" s="44">
        <f t="shared" si="10"/>
        <v>0</v>
      </c>
      <c r="X12" s="75"/>
      <c r="Y12" s="75"/>
      <c r="Z12" s="75"/>
      <c r="AA12" s="75"/>
      <c r="AB12" s="75"/>
      <c r="AC12" s="75"/>
      <c r="AD12" s="75"/>
      <c r="AE12" s="75"/>
      <c r="AF12" s="75"/>
      <c r="AG12" s="75"/>
      <c r="AH12" s="75"/>
      <c r="AI12" s="75"/>
      <c r="AJ12" s="75"/>
      <c r="AK12" s="75"/>
      <c r="AL12" s="75"/>
      <c r="AM12" s="75"/>
    </row>
    <row r="13" spans="1:39" x14ac:dyDescent="0.2">
      <c r="A13" s="75" t="str">
        <f>+Acres!$G$6</f>
        <v>Field or Crop 4</v>
      </c>
      <c r="B13" s="77">
        <f>+Acres!$G$7</f>
        <v>0</v>
      </c>
      <c r="C13" s="63">
        <f t="shared" si="0"/>
        <v>0</v>
      </c>
      <c r="D13" s="63">
        <f t="shared" si="5"/>
        <v>0</v>
      </c>
      <c r="E13" s="63">
        <f t="shared" si="6"/>
        <v>0</v>
      </c>
      <c r="F13" s="63">
        <f t="shared" si="3"/>
        <v>0</v>
      </c>
      <c r="G13" s="63">
        <f>+PowerRepairs!$G$55</f>
        <v>0</v>
      </c>
      <c r="H13" s="63">
        <f>+ImpRepairs!$G$55</f>
        <v>0</v>
      </c>
      <c r="I13" s="63">
        <f>+Interest!$G$55</f>
        <v>0</v>
      </c>
      <c r="J13" s="65">
        <f t="shared" si="7"/>
        <v>0</v>
      </c>
      <c r="K13" s="66">
        <f>+PowerDep!$G$55</f>
        <v>0</v>
      </c>
      <c r="L13" s="66">
        <f>+ImpDep!$G$55</f>
        <v>0</v>
      </c>
      <c r="M13" s="66">
        <f t="shared" ref="M13:M49" si="11">+U13*InvestInt</f>
        <v>0</v>
      </c>
      <c r="N13" s="66">
        <f t="shared" ref="N13:N49" si="12">+V13*InvestInt</f>
        <v>0</v>
      </c>
      <c r="O13" s="65">
        <f t="shared" ref="O13:O49" si="13">+SUM(K13:N13)</f>
        <v>0</v>
      </c>
      <c r="P13" s="64">
        <f t="shared" ref="P13:P49" si="14">+J13+O13</f>
        <v>0</v>
      </c>
      <c r="Q13" s="78">
        <f>+Diesel!$G$55</f>
        <v>0</v>
      </c>
      <c r="R13" s="75">
        <f>+Gasoline!$G$55</f>
        <v>0</v>
      </c>
      <c r="S13" s="75">
        <f>+Labor!$G$55</f>
        <v>0</v>
      </c>
      <c r="T13" s="75">
        <f>+ExtraLabor!$G$55</f>
        <v>0</v>
      </c>
      <c r="U13" s="44">
        <f>+PowerInvestment!$G$55</f>
        <v>0</v>
      </c>
      <c r="V13" s="44">
        <f>+ImplementInvestment!$G$55</f>
        <v>0</v>
      </c>
      <c r="W13" s="44">
        <f t="shared" si="10"/>
        <v>0</v>
      </c>
      <c r="X13" s="75"/>
      <c r="Y13" s="75"/>
      <c r="Z13" s="75"/>
      <c r="AA13" s="75"/>
      <c r="AB13" s="75"/>
      <c r="AC13" s="75"/>
      <c r="AD13" s="75"/>
      <c r="AE13" s="75"/>
      <c r="AF13" s="75"/>
      <c r="AG13" s="75"/>
      <c r="AH13" s="75"/>
      <c r="AI13" s="75"/>
      <c r="AJ13" s="75"/>
      <c r="AK13" s="75"/>
      <c r="AL13" s="75"/>
      <c r="AM13" s="75"/>
    </row>
    <row r="14" spans="1:39" x14ac:dyDescent="0.2">
      <c r="A14" s="75" t="str">
        <f>+Acres!$H$6</f>
        <v>Field or Crop 5</v>
      </c>
      <c r="B14" s="77">
        <f>+Acres!$H$7</f>
        <v>0</v>
      </c>
      <c r="C14" s="63">
        <f t="shared" si="0"/>
        <v>0</v>
      </c>
      <c r="D14" s="63">
        <f t="shared" si="5"/>
        <v>0</v>
      </c>
      <c r="E14" s="63">
        <f t="shared" si="6"/>
        <v>0</v>
      </c>
      <c r="F14" s="63">
        <f t="shared" si="3"/>
        <v>0</v>
      </c>
      <c r="G14" s="63">
        <f>+PowerRepairs!$H$55</f>
        <v>0</v>
      </c>
      <c r="H14" s="63">
        <f>+ImpRepairs!$H$55</f>
        <v>0</v>
      </c>
      <c r="I14" s="63">
        <f>+Interest!$H$55</f>
        <v>0</v>
      </c>
      <c r="J14" s="65">
        <f t="shared" si="7"/>
        <v>0</v>
      </c>
      <c r="K14" s="66">
        <f>+PowerDep!$H$55</f>
        <v>0</v>
      </c>
      <c r="L14" s="66">
        <f>+ImpDep!$H$55</f>
        <v>0</v>
      </c>
      <c r="M14" s="66">
        <f t="shared" si="11"/>
        <v>0</v>
      </c>
      <c r="N14" s="66">
        <f t="shared" si="12"/>
        <v>0</v>
      </c>
      <c r="O14" s="65">
        <f t="shared" si="13"/>
        <v>0</v>
      </c>
      <c r="P14" s="64">
        <f t="shared" si="14"/>
        <v>0</v>
      </c>
      <c r="Q14" s="78">
        <f>+Diesel!$H$55</f>
        <v>0</v>
      </c>
      <c r="R14" s="75">
        <f>+Gasoline!$H$55</f>
        <v>0</v>
      </c>
      <c r="S14" s="75">
        <f>+Labor!$H$55</f>
        <v>0</v>
      </c>
      <c r="T14" s="75">
        <f>+ExtraLabor!$H$55</f>
        <v>0</v>
      </c>
      <c r="U14" s="44">
        <f>+PowerInvestment!$H$55</f>
        <v>0</v>
      </c>
      <c r="V14" s="44">
        <f>+ImplementInvestment!$H$55</f>
        <v>0</v>
      </c>
      <c r="W14" s="44">
        <f t="shared" si="10"/>
        <v>0</v>
      </c>
      <c r="X14" s="75"/>
      <c r="Y14" s="75"/>
      <c r="Z14" s="75"/>
      <c r="AA14" s="75"/>
      <c r="AB14" s="75"/>
      <c r="AC14" s="75"/>
      <c r="AD14" s="75"/>
      <c r="AE14" s="75"/>
      <c r="AF14" s="75"/>
      <c r="AG14" s="75"/>
      <c r="AH14" s="75"/>
      <c r="AI14" s="75"/>
      <c r="AJ14" s="75"/>
      <c r="AK14" s="75"/>
      <c r="AL14" s="75"/>
      <c r="AM14" s="75"/>
    </row>
    <row r="15" spans="1:39" x14ac:dyDescent="0.2">
      <c r="A15" s="75" t="str">
        <f>+Acres!$I$6</f>
        <v>Field or Crop 6</v>
      </c>
      <c r="B15" s="77">
        <f>+Acres!$I$7</f>
        <v>0</v>
      </c>
      <c r="C15" s="63">
        <f t="shared" si="0"/>
        <v>0</v>
      </c>
      <c r="D15" s="63">
        <f t="shared" si="5"/>
        <v>0</v>
      </c>
      <c r="E15" s="63">
        <f t="shared" si="6"/>
        <v>0</v>
      </c>
      <c r="F15" s="63">
        <f t="shared" si="3"/>
        <v>0</v>
      </c>
      <c r="G15" s="63">
        <f>+PowerRepairs!$I$55</f>
        <v>0</v>
      </c>
      <c r="H15" s="63">
        <f>+ImpRepairs!$I$55</f>
        <v>0</v>
      </c>
      <c r="I15" s="63">
        <f>+Interest!$I$55</f>
        <v>0</v>
      </c>
      <c r="J15" s="65">
        <f t="shared" si="7"/>
        <v>0</v>
      </c>
      <c r="K15" s="66">
        <f>+PowerDep!$I$55</f>
        <v>0</v>
      </c>
      <c r="L15" s="66">
        <f>+ImpDep!$I$55</f>
        <v>0</v>
      </c>
      <c r="M15" s="66">
        <f t="shared" si="11"/>
        <v>0</v>
      </c>
      <c r="N15" s="66">
        <f t="shared" si="12"/>
        <v>0</v>
      </c>
      <c r="O15" s="65">
        <f t="shared" si="13"/>
        <v>0</v>
      </c>
      <c r="P15" s="64">
        <f t="shared" si="14"/>
        <v>0</v>
      </c>
      <c r="Q15" s="78">
        <f>+Diesel!$I$55</f>
        <v>0</v>
      </c>
      <c r="R15" s="75">
        <f>+Gasoline!$I$55</f>
        <v>0</v>
      </c>
      <c r="S15" s="75">
        <f>+Labor!$I$55</f>
        <v>0</v>
      </c>
      <c r="T15" s="75">
        <f>+ExtraLabor!$I$55</f>
        <v>0</v>
      </c>
      <c r="U15" s="44">
        <f>+PowerInvestment!$I$55</f>
        <v>0</v>
      </c>
      <c r="V15" s="44">
        <f>+ImplementInvestment!$I$55</f>
        <v>0</v>
      </c>
      <c r="W15" s="44">
        <f t="shared" si="10"/>
        <v>0</v>
      </c>
      <c r="X15" s="75"/>
      <c r="Y15" s="75"/>
      <c r="Z15" s="75"/>
      <c r="AA15" s="75"/>
      <c r="AB15" s="75"/>
      <c r="AC15" s="75"/>
      <c r="AD15" s="75"/>
      <c r="AE15" s="75"/>
      <c r="AF15" s="75"/>
      <c r="AG15" s="75"/>
      <c r="AH15" s="75"/>
      <c r="AI15" s="75"/>
      <c r="AJ15" s="75"/>
      <c r="AK15" s="75"/>
      <c r="AL15" s="75"/>
      <c r="AM15" s="75"/>
    </row>
    <row r="16" spans="1:39" x14ac:dyDescent="0.2">
      <c r="A16" s="75" t="str">
        <f>+Acres!$J$6</f>
        <v>Field or Crop 7</v>
      </c>
      <c r="B16" s="77">
        <f>+Acres!$J$7</f>
        <v>0</v>
      </c>
      <c r="C16" s="63">
        <f t="shared" si="0"/>
        <v>0</v>
      </c>
      <c r="D16" s="63">
        <f t="shared" si="5"/>
        <v>0</v>
      </c>
      <c r="E16" s="63">
        <f t="shared" si="6"/>
        <v>0</v>
      </c>
      <c r="F16" s="63">
        <f t="shared" si="3"/>
        <v>0</v>
      </c>
      <c r="G16" s="63">
        <f>+PowerRepairs!$J$55</f>
        <v>0</v>
      </c>
      <c r="H16" s="63">
        <f>+ImpRepairs!$J$55</f>
        <v>0</v>
      </c>
      <c r="I16" s="63">
        <f>+Interest!$J$55</f>
        <v>0</v>
      </c>
      <c r="J16" s="65">
        <f t="shared" si="7"/>
        <v>0</v>
      </c>
      <c r="K16" s="66">
        <f>+PowerDep!$J$55</f>
        <v>0</v>
      </c>
      <c r="L16" s="66">
        <f>+ImpDep!$J$55</f>
        <v>0</v>
      </c>
      <c r="M16" s="66">
        <f t="shared" si="11"/>
        <v>0</v>
      </c>
      <c r="N16" s="66">
        <f t="shared" si="12"/>
        <v>0</v>
      </c>
      <c r="O16" s="65">
        <f t="shared" si="13"/>
        <v>0</v>
      </c>
      <c r="P16" s="64">
        <f t="shared" si="14"/>
        <v>0</v>
      </c>
      <c r="Q16" s="78">
        <f>+Diesel!$J$55</f>
        <v>0</v>
      </c>
      <c r="R16" s="75">
        <f>+Gasoline!$J$55</f>
        <v>0</v>
      </c>
      <c r="S16" s="75">
        <f>+Labor!$J$55</f>
        <v>0</v>
      </c>
      <c r="T16" s="75">
        <f>+ExtraLabor!$J$55</f>
        <v>0</v>
      </c>
      <c r="U16" s="44">
        <f>+PowerInvestment!$J$55</f>
        <v>0</v>
      </c>
      <c r="V16" s="44">
        <f>+ImplementInvestment!$J$55</f>
        <v>0</v>
      </c>
      <c r="W16" s="44">
        <f t="shared" si="10"/>
        <v>0</v>
      </c>
      <c r="X16" s="75"/>
      <c r="Y16" s="75"/>
      <c r="Z16" s="75"/>
      <c r="AA16" s="75"/>
      <c r="AB16" s="75"/>
      <c r="AC16" s="75"/>
      <c r="AD16" s="75"/>
      <c r="AE16" s="75"/>
      <c r="AF16" s="75"/>
      <c r="AG16" s="75"/>
      <c r="AH16" s="75"/>
      <c r="AI16" s="75"/>
      <c r="AJ16" s="75"/>
      <c r="AK16" s="75"/>
      <c r="AL16" s="75"/>
      <c r="AM16" s="75"/>
    </row>
    <row r="17" spans="1:39" x14ac:dyDescent="0.2">
      <c r="A17" s="75" t="str">
        <f>+Acres!$K$6</f>
        <v>Field or Crop 8</v>
      </c>
      <c r="B17" s="77">
        <f>+Acres!$K$7</f>
        <v>0</v>
      </c>
      <c r="C17" s="63">
        <f t="shared" si="0"/>
        <v>0</v>
      </c>
      <c r="D17" s="63">
        <f t="shared" si="5"/>
        <v>0</v>
      </c>
      <c r="E17" s="63">
        <f t="shared" si="6"/>
        <v>0</v>
      </c>
      <c r="F17" s="63">
        <f t="shared" si="3"/>
        <v>0</v>
      </c>
      <c r="G17" s="63">
        <f>+PowerRepairs!$K$55</f>
        <v>0</v>
      </c>
      <c r="H17" s="63">
        <f>+ImpRepairs!$K$55</f>
        <v>0</v>
      </c>
      <c r="I17" s="63">
        <f>+Interest!$K$55</f>
        <v>0</v>
      </c>
      <c r="J17" s="65">
        <f t="shared" si="7"/>
        <v>0</v>
      </c>
      <c r="K17" s="66">
        <f>+PowerDep!$K$55</f>
        <v>0</v>
      </c>
      <c r="L17" s="66">
        <f>+ImpDep!$K$55</f>
        <v>0</v>
      </c>
      <c r="M17" s="66">
        <f t="shared" si="11"/>
        <v>0</v>
      </c>
      <c r="N17" s="66">
        <f t="shared" si="12"/>
        <v>0</v>
      </c>
      <c r="O17" s="65">
        <f t="shared" si="13"/>
        <v>0</v>
      </c>
      <c r="P17" s="64">
        <f t="shared" si="14"/>
        <v>0</v>
      </c>
      <c r="Q17" s="78">
        <f>+Diesel!$K$55</f>
        <v>0</v>
      </c>
      <c r="R17" s="75">
        <f>+Gasoline!$K$55</f>
        <v>0</v>
      </c>
      <c r="S17" s="75">
        <f>+Labor!$K$55</f>
        <v>0</v>
      </c>
      <c r="T17" s="75">
        <f>+ExtraLabor!$K$55</f>
        <v>0</v>
      </c>
      <c r="U17" s="44">
        <f>+PowerInvestment!$K$55</f>
        <v>0</v>
      </c>
      <c r="V17" s="44">
        <f>+ImplementInvestment!$K$55</f>
        <v>0</v>
      </c>
      <c r="W17" s="44">
        <f t="shared" si="10"/>
        <v>0</v>
      </c>
      <c r="X17" s="75"/>
      <c r="Y17" s="75"/>
      <c r="Z17" s="75"/>
      <c r="AA17" s="75"/>
      <c r="AB17" s="75"/>
      <c r="AC17" s="75"/>
      <c r="AD17" s="75"/>
      <c r="AE17" s="75"/>
      <c r="AF17" s="75"/>
      <c r="AG17" s="75"/>
      <c r="AH17" s="75"/>
      <c r="AI17" s="75"/>
      <c r="AJ17" s="75"/>
      <c r="AK17" s="75"/>
      <c r="AL17" s="75"/>
      <c r="AM17" s="75"/>
    </row>
    <row r="18" spans="1:39" x14ac:dyDescent="0.2">
      <c r="A18" s="75" t="str">
        <f>+Acres!$L$6</f>
        <v>Field or Crop 9</v>
      </c>
      <c r="B18" s="77">
        <f>+Acres!$L$7</f>
        <v>0</v>
      </c>
      <c r="C18" s="63">
        <f t="shared" si="0"/>
        <v>0</v>
      </c>
      <c r="D18" s="63">
        <f t="shared" si="5"/>
        <v>0</v>
      </c>
      <c r="E18" s="63">
        <f t="shared" si="6"/>
        <v>0</v>
      </c>
      <c r="F18" s="63">
        <f t="shared" si="3"/>
        <v>0</v>
      </c>
      <c r="G18" s="63">
        <f>+PowerRepairs!$L$55</f>
        <v>0</v>
      </c>
      <c r="H18" s="63">
        <f>+ImpRepairs!$L$55</f>
        <v>0</v>
      </c>
      <c r="I18" s="63">
        <f>+Interest!$L$55</f>
        <v>0</v>
      </c>
      <c r="J18" s="65">
        <f t="shared" si="7"/>
        <v>0</v>
      </c>
      <c r="K18" s="66">
        <f>+PowerDep!$L$55</f>
        <v>0</v>
      </c>
      <c r="L18" s="66">
        <f>+ImpDep!$L$55</f>
        <v>0</v>
      </c>
      <c r="M18" s="66">
        <f t="shared" si="11"/>
        <v>0</v>
      </c>
      <c r="N18" s="66">
        <f t="shared" si="12"/>
        <v>0</v>
      </c>
      <c r="O18" s="65">
        <f t="shared" si="13"/>
        <v>0</v>
      </c>
      <c r="P18" s="64">
        <f t="shared" si="14"/>
        <v>0</v>
      </c>
      <c r="Q18" s="78">
        <f>+Diesel!$L$55</f>
        <v>0</v>
      </c>
      <c r="R18" s="76">
        <f>+Gasoline!$L$55</f>
        <v>0</v>
      </c>
      <c r="S18" s="76">
        <f>+Labor!$L$55</f>
        <v>0</v>
      </c>
      <c r="T18" s="76">
        <f>+ExtraLabor!$L$55</f>
        <v>0</v>
      </c>
      <c r="U18" s="44">
        <f>+PowerInvestment!$L$55</f>
        <v>0</v>
      </c>
      <c r="V18" s="44">
        <f>+ImplementInvestment!$L$55</f>
        <v>0</v>
      </c>
      <c r="W18" s="44">
        <f t="shared" si="10"/>
        <v>0</v>
      </c>
      <c r="AB18" s="75"/>
      <c r="AC18" s="75"/>
      <c r="AD18" s="75"/>
      <c r="AE18" s="75"/>
      <c r="AF18" s="75"/>
      <c r="AG18" s="75"/>
      <c r="AH18" s="75"/>
      <c r="AI18" s="75"/>
      <c r="AJ18" s="75"/>
      <c r="AK18" s="75"/>
      <c r="AL18" s="75"/>
      <c r="AM18" s="75"/>
    </row>
    <row r="19" spans="1:39" x14ac:dyDescent="0.2">
      <c r="A19" s="75" t="str">
        <f>+Acres!$M$6</f>
        <v>Field or Crop 10</v>
      </c>
      <c r="B19" s="77">
        <f>+Acres!$M$7</f>
        <v>0</v>
      </c>
      <c r="C19" s="63">
        <f t="shared" si="0"/>
        <v>0</v>
      </c>
      <c r="D19" s="63">
        <f t="shared" si="5"/>
        <v>0</v>
      </c>
      <c r="E19" s="63">
        <f t="shared" si="6"/>
        <v>0</v>
      </c>
      <c r="F19" s="63">
        <f t="shared" si="3"/>
        <v>0</v>
      </c>
      <c r="G19" s="63">
        <f>+PowerRepairs!$M$55</f>
        <v>0</v>
      </c>
      <c r="H19" s="63">
        <f>+ImpRepairs!$M$55</f>
        <v>0</v>
      </c>
      <c r="I19" s="63">
        <f>+Interest!$M$55</f>
        <v>0</v>
      </c>
      <c r="J19" s="65">
        <f t="shared" si="7"/>
        <v>0</v>
      </c>
      <c r="K19" s="66">
        <f>+PowerDep!$M$55</f>
        <v>0</v>
      </c>
      <c r="L19" s="66">
        <f>+ImpDep!$M$55</f>
        <v>0</v>
      </c>
      <c r="M19" s="66">
        <f t="shared" si="11"/>
        <v>0</v>
      </c>
      <c r="N19" s="66">
        <f t="shared" si="12"/>
        <v>0</v>
      </c>
      <c r="O19" s="65">
        <f t="shared" si="13"/>
        <v>0</v>
      </c>
      <c r="P19" s="64">
        <f t="shared" si="14"/>
        <v>0</v>
      </c>
      <c r="Q19" s="78">
        <f>+Diesel!$M$55</f>
        <v>0</v>
      </c>
      <c r="R19" s="75">
        <f>+Gasoline!$M$55</f>
        <v>0</v>
      </c>
      <c r="S19" s="75">
        <f>+Labor!$M$55</f>
        <v>0</v>
      </c>
      <c r="T19" s="75">
        <f>+ExtraLabor!$M$55</f>
        <v>0</v>
      </c>
      <c r="U19" s="44">
        <f>+PowerInvestment!$M$55</f>
        <v>0</v>
      </c>
      <c r="V19" s="44">
        <f>+ImplementInvestment!$M$55</f>
        <v>0</v>
      </c>
      <c r="W19" s="44">
        <f t="shared" si="10"/>
        <v>0</v>
      </c>
      <c r="X19" s="75"/>
      <c r="Y19" s="75"/>
      <c r="Z19" s="75"/>
      <c r="AA19" s="75"/>
      <c r="AB19" s="75"/>
      <c r="AC19" s="75"/>
      <c r="AD19" s="75"/>
      <c r="AE19" s="75"/>
      <c r="AF19" s="75"/>
      <c r="AG19" s="75"/>
      <c r="AH19" s="75"/>
      <c r="AI19" s="75"/>
      <c r="AJ19" s="75"/>
      <c r="AK19" s="75"/>
      <c r="AL19" s="75"/>
      <c r="AM19" s="75"/>
    </row>
    <row r="20" spans="1:39" x14ac:dyDescent="0.2">
      <c r="A20" s="75" t="str">
        <f>+Acres!$N$6</f>
        <v>Field or Crop 11</v>
      </c>
      <c r="B20" s="77">
        <f>+Acres!$N$7</f>
        <v>0</v>
      </c>
      <c r="C20" s="63">
        <f t="shared" si="0"/>
        <v>0</v>
      </c>
      <c r="D20" s="63">
        <f t="shared" si="5"/>
        <v>0</v>
      </c>
      <c r="E20" s="63">
        <f t="shared" si="6"/>
        <v>0</v>
      </c>
      <c r="F20" s="63">
        <f t="shared" si="3"/>
        <v>0</v>
      </c>
      <c r="G20" s="63">
        <f>+PowerRepairs!$N$55</f>
        <v>0</v>
      </c>
      <c r="H20" s="63">
        <f>+ImpRepairs!$N$55</f>
        <v>0</v>
      </c>
      <c r="I20" s="63">
        <f>+Interest!$N$55</f>
        <v>0</v>
      </c>
      <c r="J20" s="65">
        <f t="shared" si="7"/>
        <v>0</v>
      </c>
      <c r="K20" s="66">
        <f>+PowerDep!$N$55</f>
        <v>0</v>
      </c>
      <c r="L20" s="66">
        <f>+ImpDep!$N$55</f>
        <v>0</v>
      </c>
      <c r="M20" s="66">
        <f t="shared" si="11"/>
        <v>0</v>
      </c>
      <c r="N20" s="66">
        <f t="shared" si="12"/>
        <v>0</v>
      </c>
      <c r="O20" s="65">
        <f t="shared" si="13"/>
        <v>0</v>
      </c>
      <c r="P20" s="64">
        <f t="shared" si="14"/>
        <v>0</v>
      </c>
      <c r="Q20" s="78">
        <f>+Diesel!$N$55</f>
        <v>0</v>
      </c>
      <c r="R20" s="75">
        <f>+Gasoline!$N$55</f>
        <v>0</v>
      </c>
      <c r="S20" s="75">
        <f>+Labor!$N$55</f>
        <v>0</v>
      </c>
      <c r="T20" s="75">
        <f>+ExtraLabor!$N$55</f>
        <v>0</v>
      </c>
      <c r="U20" s="44">
        <f>+PowerInvestment!$N$55</f>
        <v>0</v>
      </c>
      <c r="V20" s="44">
        <f>+ImplementInvestment!$N$55</f>
        <v>0</v>
      </c>
      <c r="W20" s="44">
        <f t="shared" si="10"/>
        <v>0</v>
      </c>
      <c r="X20" s="75"/>
      <c r="Y20" s="75"/>
      <c r="Z20" s="75"/>
      <c r="AA20" s="75"/>
      <c r="AB20" s="75"/>
      <c r="AC20" s="75"/>
      <c r="AD20" s="75"/>
      <c r="AE20" s="75"/>
      <c r="AF20" s="75"/>
      <c r="AG20" s="75"/>
      <c r="AH20" s="75"/>
      <c r="AI20" s="75"/>
      <c r="AJ20" s="75"/>
      <c r="AK20" s="75"/>
      <c r="AL20" s="75"/>
      <c r="AM20" s="75"/>
    </row>
    <row r="21" spans="1:39" x14ac:dyDescent="0.2">
      <c r="A21" s="75" t="str">
        <f>+Acres!$O$6</f>
        <v>Field or Crop 12</v>
      </c>
      <c r="B21" s="77">
        <f>+Acres!$O$7</f>
        <v>0</v>
      </c>
      <c r="C21" s="63">
        <f t="shared" si="0"/>
        <v>0</v>
      </c>
      <c r="D21" s="63">
        <f t="shared" si="5"/>
        <v>0</v>
      </c>
      <c r="E21" s="63">
        <f t="shared" si="6"/>
        <v>0</v>
      </c>
      <c r="F21" s="63">
        <f t="shared" si="3"/>
        <v>0</v>
      </c>
      <c r="G21" s="63">
        <f>+PowerRepairs!$O$55</f>
        <v>0</v>
      </c>
      <c r="H21" s="63">
        <f>+ImpRepairs!$O$55</f>
        <v>0</v>
      </c>
      <c r="I21" s="63">
        <f>+Interest!$O$55</f>
        <v>0</v>
      </c>
      <c r="J21" s="65">
        <f t="shared" si="7"/>
        <v>0</v>
      </c>
      <c r="K21" s="66">
        <f>+PowerDep!$O$55</f>
        <v>0</v>
      </c>
      <c r="L21" s="66">
        <f>+ImpDep!$O$55</f>
        <v>0</v>
      </c>
      <c r="M21" s="66">
        <f t="shared" si="11"/>
        <v>0</v>
      </c>
      <c r="N21" s="66">
        <f t="shared" si="12"/>
        <v>0</v>
      </c>
      <c r="O21" s="65">
        <f t="shared" si="13"/>
        <v>0</v>
      </c>
      <c r="P21" s="64">
        <f t="shared" si="14"/>
        <v>0</v>
      </c>
      <c r="Q21" s="78">
        <f>+Diesel!$O$55</f>
        <v>0</v>
      </c>
      <c r="R21" s="75">
        <f>+Gasoline!$O$55</f>
        <v>0</v>
      </c>
      <c r="S21" s="75">
        <f>+Labor!$O$55</f>
        <v>0</v>
      </c>
      <c r="T21" s="75">
        <f>+ExtraLabor!$O$55</f>
        <v>0</v>
      </c>
      <c r="U21" s="44">
        <f>+PowerInvestment!$O$55</f>
        <v>0</v>
      </c>
      <c r="V21" s="44">
        <f>+ImplementInvestment!$O$55</f>
        <v>0</v>
      </c>
      <c r="W21" s="44">
        <f t="shared" si="10"/>
        <v>0</v>
      </c>
      <c r="X21" s="75"/>
      <c r="Y21" s="75"/>
      <c r="Z21" s="75"/>
      <c r="AA21" s="75"/>
      <c r="AB21" s="75"/>
      <c r="AC21" s="75"/>
      <c r="AD21" s="75"/>
      <c r="AE21" s="75"/>
      <c r="AF21" s="75"/>
      <c r="AG21" s="75"/>
      <c r="AH21" s="75"/>
      <c r="AI21" s="75"/>
      <c r="AJ21" s="75"/>
      <c r="AK21" s="75"/>
      <c r="AL21" s="75"/>
      <c r="AM21" s="75"/>
    </row>
    <row r="22" spans="1:39" x14ac:dyDescent="0.2">
      <c r="A22" s="75" t="str">
        <f>+Acres!$P$6</f>
        <v>Field or Crop 13</v>
      </c>
      <c r="B22" s="77">
        <f>+Acres!$P$7</f>
        <v>0</v>
      </c>
      <c r="C22" s="63">
        <f t="shared" si="0"/>
        <v>0</v>
      </c>
      <c r="D22" s="63">
        <f t="shared" si="5"/>
        <v>0</v>
      </c>
      <c r="E22" s="63">
        <f t="shared" si="6"/>
        <v>0</v>
      </c>
      <c r="F22" s="63">
        <f t="shared" si="3"/>
        <v>0</v>
      </c>
      <c r="G22" s="63">
        <f>+PowerRepairs!$P$55</f>
        <v>0</v>
      </c>
      <c r="H22" s="63">
        <f>+ImpRepairs!$P$55</f>
        <v>0</v>
      </c>
      <c r="I22" s="63">
        <f>+Interest!$P$55</f>
        <v>0</v>
      </c>
      <c r="J22" s="65">
        <f t="shared" si="7"/>
        <v>0</v>
      </c>
      <c r="K22" s="66">
        <f>+PowerDep!$P$55</f>
        <v>0</v>
      </c>
      <c r="L22" s="66">
        <f>+ImpDep!$P$55</f>
        <v>0</v>
      </c>
      <c r="M22" s="66">
        <f t="shared" si="11"/>
        <v>0</v>
      </c>
      <c r="N22" s="66">
        <f t="shared" si="12"/>
        <v>0</v>
      </c>
      <c r="O22" s="65">
        <f t="shared" si="13"/>
        <v>0</v>
      </c>
      <c r="P22" s="64">
        <f t="shared" si="14"/>
        <v>0</v>
      </c>
      <c r="Q22" s="78">
        <f>+Diesel!$P$55</f>
        <v>0</v>
      </c>
      <c r="R22" s="75">
        <f>+Gasoline!$P$55</f>
        <v>0</v>
      </c>
      <c r="S22" s="75">
        <f>+Labor!$P$55</f>
        <v>0</v>
      </c>
      <c r="T22" s="75">
        <f>+ExtraLabor!$P$55</f>
        <v>0</v>
      </c>
      <c r="U22" s="44">
        <f>+PowerInvestment!$P$55</f>
        <v>0</v>
      </c>
      <c r="V22" s="44">
        <f>+ImplementInvestment!$P$55</f>
        <v>0</v>
      </c>
      <c r="W22" s="44">
        <f t="shared" si="10"/>
        <v>0</v>
      </c>
      <c r="X22" s="75"/>
      <c r="Y22" s="75"/>
      <c r="Z22" s="75"/>
      <c r="AA22" s="75"/>
      <c r="AB22" s="75"/>
      <c r="AC22" s="75"/>
      <c r="AD22" s="75"/>
      <c r="AE22" s="75"/>
      <c r="AF22" s="75"/>
      <c r="AG22" s="75"/>
      <c r="AH22" s="75"/>
      <c r="AI22" s="75"/>
      <c r="AJ22" s="75"/>
      <c r="AK22" s="75"/>
      <c r="AL22" s="75"/>
      <c r="AM22" s="75"/>
    </row>
    <row r="23" spans="1:39" x14ac:dyDescent="0.2">
      <c r="A23" s="75" t="str">
        <f>+Acres!$Q$6</f>
        <v>Field or Crop 14</v>
      </c>
      <c r="B23" s="77">
        <f>+Acres!$Q$7</f>
        <v>0</v>
      </c>
      <c r="C23" s="63">
        <f t="shared" si="0"/>
        <v>0</v>
      </c>
      <c r="D23" s="63">
        <f t="shared" si="5"/>
        <v>0</v>
      </c>
      <c r="E23" s="63">
        <f t="shared" si="6"/>
        <v>0</v>
      </c>
      <c r="F23" s="63">
        <f t="shared" si="3"/>
        <v>0</v>
      </c>
      <c r="G23" s="63">
        <f>+PowerRepairs!$Q$55</f>
        <v>0</v>
      </c>
      <c r="H23" s="63">
        <f>+ImpRepairs!$Q$55</f>
        <v>0</v>
      </c>
      <c r="I23" s="63">
        <f>+Interest!$Q$55</f>
        <v>0</v>
      </c>
      <c r="J23" s="65">
        <f t="shared" si="7"/>
        <v>0</v>
      </c>
      <c r="K23" s="66">
        <f>+PowerDep!$Q$55</f>
        <v>0</v>
      </c>
      <c r="L23" s="66">
        <f>+ImpDep!$Q$55</f>
        <v>0</v>
      </c>
      <c r="M23" s="66">
        <f t="shared" si="11"/>
        <v>0</v>
      </c>
      <c r="N23" s="66">
        <f t="shared" si="12"/>
        <v>0</v>
      </c>
      <c r="O23" s="65">
        <f t="shared" si="13"/>
        <v>0</v>
      </c>
      <c r="P23" s="64">
        <f t="shared" si="14"/>
        <v>0</v>
      </c>
      <c r="Q23" s="78">
        <f>+Diesel!$Q$55</f>
        <v>0</v>
      </c>
      <c r="R23" s="75">
        <f>+Gasoline!$Q$55</f>
        <v>0</v>
      </c>
      <c r="S23" s="75">
        <f>+Labor!$Q$55</f>
        <v>0</v>
      </c>
      <c r="T23" s="75">
        <f>+ExtraLabor!$Q$55</f>
        <v>0</v>
      </c>
      <c r="U23" s="44">
        <f>+PowerInvestment!$Q$55</f>
        <v>0</v>
      </c>
      <c r="V23" s="44">
        <f>+ImplementInvestment!$Q$55</f>
        <v>0</v>
      </c>
      <c r="W23" s="44">
        <f t="shared" si="10"/>
        <v>0</v>
      </c>
      <c r="X23" s="75"/>
      <c r="Y23" s="75"/>
      <c r="Z23" s="75"/>
      <c r="AA23" s="75"/>
      <c r="AB23" s="75"/>
      <c r="AC23" s="75"/>
      <c r="AD23" s="75"/>
      <c r="AE23" s="75"/>
      <c r="AF23" s="75"/>
      <c r="AG23" s="75"/>
      <c r="AH23" s="75"/>
      <c r="AI23" s="75"/>
      <c r="AJ23" s="75"/>
      <c r="AK23" s="75"/>
      <c r="AL23" s="75"/>
      <c r="AM23" s="75"/>
    </row>
    <row r="24" spans="1:39" x14ac:dyDescent="0.2">
      <c r="A24" s="75" t="str">
        <f>+Acres!$R$6</f>
        <v>Field or Crop 15</v>
      </c>
      <c r="B24" s="77">
        <f>+Acres!$R$7</f>
        <v>0</v>
      </c>
      <c r="C24" s="63">
        <f t="shared" si="0"/>
        <v>0</v>
      </c>
      <c r="D24" s="63">
        <f t="shared" si="5"/>
        <v>0</v>
      </c>
      <c r="E24" s="63">
        <f t="shared" si="6"/>
        <v>0</v>
      </c>
      <c r="F24" s="63">
        <f t="shared" si="3"/>
        <v>0</v>
      </c>
      <c r="G24" s="63">
        <f>+PowerRepairs!$R$55</f>
        <v>0</v>
      </c>
      <c r="H24" s="63">
        <f>+ImpRepairs!$R$55</f>
        <v>0</v>
      </c>
      <c r="I24" s="63">
        <f>+Interest!$R$55</f>
        <v>0</v>
      </c>
      <c r="J24" s="65">
        <f t="shared" si="7"/>
        <v>0</v>
      </c>
      <c r="K24" s="66">
        <f>+PowerDep!$R$55</f>
        <v>0</v>
      </c>
      <c r="L24" s="66">
        <f>+ImpDep!$R$55</f>
        <v>0</v>
      </c>
      <c r="M24" s="66">
        <f t="shared" si="11"/>
        <v>0</v>
      </c>
      <c r="N24" s="66">
        <f t="shared" si="12"/>
        <v>0</v>
      </c>
      <c r="O24" s="65">
        <f t="shared" si="13"/>
        <v>0</v>
      </c>
      <c r="P24" s="64">
        <f t="shared" si="14"/>
        <v>0</v>
      </c>
      <c r="Q24" s="78">
        <f>+Diesel!$R$55</f>
        <v>0</v>
      </c>
      <c r="R24" s="75">
        <f>+Gasoline!$R$55</f>
        <v>0</v>
      </c>
      <c r="S24" s="75">
        <f>+Labor!$R$55</f>
        <v>0</v>
      </c>
      <c r="T24" s="75">
        <f>+ExtraLabor!$R$55</f>
        <v>0</v>
      </c>
      <c r="U24" s="44">
        <f>+PowerInvestment!$R$55</f>
        <v>0</v>
      </c>
      <c r="V24" s="44">
        <f>+ImplementInvestment!$R$55</f>
        <v>0</v>
      </c>
      <c r="W24" s="44">
        <f t="shared" si="10"/>
        <v>0</v>
      </c>
      <c r="X24" s="75"/>
      <c r="Y24" s="75"/>
      <c r="Z24" s="75"/>
      <c r="AA24" s="75"/>
      <c r="AB24" s="75"/>
      <c r="AC24" s="75"/>
      <c r="AD24" s="75"/>
      <c r="AE24" s="75"/>
      <c r="AF24" s="75"/>
      <c r="AG24" s="75"/>
      <c r="AH24" s="75"/>
      <c r="AI24" s="75"/>
      <c r="AJ24" s="75"/>
      <c r="AK24" s="75"/>
      <c r="AL24" s="75"/>
      <c r="AM24" s="75"/>
    </row>
    <row r="25" spans="1:39" x14ac:dyDescent="0.2">
      <c r="A25" s="75" t="str">
        <f>+Acres!$S$6</f>
        <v>Field or Crop 16</v>
      </c>
      <c r="B25" s="77">
        <f>+Acres!$S$7</f>
        <v>0</v>
      </c>
      <c r="C25" s="63">
        <f t="shared" si="0"/>
        <v>0</v>
      </c>
      <c r="D25" s="63">
        <f t="shared" si="5"/>
        <v>0</v>
      </c>
      <c r="E25" s="63">
        <f t="shared" si="6"/>
        <v>0</v>
      </c>
      <c r="F25" s="63">
        <f t="shared" si="3"/>
        <v>0</v>
      </c>
      <c r="G25" s="63">
        <f>+PowerRepairs!$S$55</f>
        <v>0</v>
      </c>
      <c r="H25" s="63">
        <f>+ImpRepairs!$S$55</f>
        <v>0</v>
      </c>
      <c r="I25" s="63">
        <f>+Interest!$S$55</f>
        <v>0</v>
      </c>
      <c r="J25" s="65">
        <f t="shared" si="7"/>
        <v>0</v>
      </c>
      <c r="K25" s="66">
        <f>+PowerDep!$S$55</f>
        <v>0</v>
      </c>
      <c r="L25" s="66">
        <f>+ImpDep!$S$55</f>
        <v>0</v>
      </c>
      <c r="M25" s="66">
        <f t="shared" si="11"/>
        <v>0</v>
      </c>
      <c r="N25" s="66">
        <f t="shared" si="12"/>
        <v>0</v>
      </c>
      <c r="O25" s="65">
        <f t="shared" si="13"/>
        <v>0</v>
      </c>
      <c r="P25" s="64">
        <f t="shared" si="14"/>
        <v>0</v>
      </c>
      <c r="Q25" s="78">
        <f>+Diesel!$S$55</f>
        <v>0</v>
      </c>
      <c r="R25" s="75">
        <f>+Gasoline!$S$55</f>
        <v>0</v>
      </c>
      <c r="S25" s="75">
        <f>+Labor!$S$55</f>
        <v>0</v>
      </c>
      <c r="T25" s="75">
        <f>+ExtraLabor!$S$55</f>
        <v>0</v>
      </c>
      <c r="U25" s="44">
        <f>+PowerInvestment!$S$55</f>
        <v>0</v>
      </c>
      <c r="V25" s="44">
        <f>+ImplementInvestment!$S$55</f>
        <v>0</v>
      </c>
      <c r="W25" s="44">
        <f t="shared" si="10"/>
        <v>0</v>
      </c>
      <c r="X25" s="75"/>
      <c r="Y25" s="75"/>
      <c r="Z25" s="75"/>
      <c r="AA25" s="75"/>
      <c r="AB25" s="75"/>
      <c r="AC25" s="75"/>
      <c r="AD25" s="75"/>
      <c r="AE25" s="75"/>
      <c r="AF25" s="75"/>
      <c r="AG25" s="75"/>
      <c r="AH25" s="75"/>
      <c r="AI25" s="75"/>
      <c r="AJ25" s="75"/>
      <c r="AK25" s="75"/>
      <c r="AL25" s="75"/>
      <c r="AM25" s="75"/>
    </row>
    <row r="26" spans="1:39" x14ac:dyDescent="0.2">
      <c r="A26" s="75" t="str">
        <f>+Acres!$T$6</f>
        <v>Field or Crop 17</v>
      </c>
      <c r="B26" s="77">
        <f>+Acres!$T$7</f>
        <v>0</v>
      </c>
      <c r="C26" s="63">
        <f t="shared" si="0"/>
        <v>0</v>
      </c>
      <c r="D26" s="63">
        <f t="shared" si="5"/>
        <v>0</v>
      </c>
      <c r="E26" s="63">
        <f t="shared" si="6"/>
        <v>0</v>
      </c>
      <c r="F26" s="63">
        <f t="shared" si="3"/>
        <v>0</v>
      </c>
      <c r="G26" s="63">
        <f>+PowerRepairs!$T$55</f>
        <v>0</v>
      </c>
      <c r="H26" s="63">
        <f>+ImpRepairs!$T$55</f>
        <v>0</v>
      </c>
      <c r="I26" s="63">
        <f>+Interest!$T$55</f>
        <v>0</v>
      </c>
      <c r="J26" s="65">
        <f t="shared" si="7"/>
        <v>0</v>
      </c>
      <c r="K26" s="66">
        <f>+PowerDep!$T$55</f>
        <v>0</v>
      </c>
      <c r="L26" s="66">
        <f>+ImpDep!$T$55</f>
        <v>0</v>
      </c>
      <c r="M26" s="66">
        <f t="shared" si="11"/>
        <v>0</v>
      </c>
      <c r="N26" s="66">
        <f t="shared" si="12"/>
        <v>0</v>
      </c>
      <c r="O26" s="65">
        <f t="shared" si="13"/>
        <v>0</v>
      </c>
      <c r="P26" s="64">
        <f t="shared" si="14"/>
        <v>0</v>
      </c>
      <c r="Q26" s="78">
        <f>+Diesel!$T$55</f>
        <v>0</v>
      </c>
      <c r="R26" s="75">
        <f>+Gasoline!$T$55</f>
        <v>0</v>
      </c>
      <c r="S26" s="75">
        <f>+Labor!$T$55</f>
        <v>0</v>
      </c>
      <c r="T26" s="75">
        <f>+ExtraLabor!$T$55</f>
        <v>0</v>
      </c>
      <c r="U26" s="44">
        <f>+PowerInvestment!$T$55</f>
        <v>0</v>
      </c>
      <c r="V26" s="44">
        <f>+ImplementInvestment!$T$55</f>
        <v>0</v>
      </c>
      <c r="W26" s="44">
        <f t="shared" si="10"/>
        <v>0</v>
      </c>
      <c r="X26" s="75"/>
      <c r="Y26" s="75"/>
      <c r="Z26" s="75"/>
      <c r="AA26" s="75"/>
      <c r="AB26" s="75"/>
      <c r="AC26" s="75"/>
      <c r="AD26" s="75"/>
      <c r="AE26" s="75"/>
      <c r="AF26" s="75"/>
      <c r="AG26" s="75"/>
      <c r="AH26" s="75"/>
      <c r="AI26" s="75"/>
      <c r="AJ26" s="75"/>
      <c r="AK26" s="75"/>
      <c r="AL26" s="75"/>
      <c r="AM26" s="75"/>
    </row>
    <row r="27" spans="1:39" x14ac:dyDescent="0.2">
      <c r="A27" s="75" t="str">
        <f>+Acres!$U$6</f>
        <v>Field or Crop 18</v>
      </c>
      <c r="B27" s="77">
        <f>+Acres!$U$7</f>
        <v>0</v>
      </c>
      <c r="C27" s="63">
        <f t="shared" si="0"/>
        <v>0</v>
      </c>
      <c r="D27" s="63">
        <f t="shared" si="5"/>
        <v>0</v>
      </c>
      <c r="E27" s="63">
        <f t="shared" si="6"/>
        <v>0</v>
      </c>
      <c r="F27" s="63">
        <f t="shared" si="3"/>
        <v>0</v>
      </c>
      <c r="G27" s="63">
        <f>+PowerRepairs!$U$55</f>
        <v>0</v>
      </c>
      <c r="H27" s="63">
        <f>+ImpRepairs!$U$55</f>
        <v>0</v>
      </c>
      <c r="I27" s="63">
        <f>+Interest!$U$55</f>
        <v>0</v>
      </c>
      <c r="J27" s="65">
        <f t="shared" si="7"/>
        <v>0</v>
      </c>
      <c r="K27" s="66">
        <f>+PowerDep!$U$55</f>
        <v>0</v>
      </c>
      <c r="L27" s="66">
        <f>+ImpDep!$U$55</f>
        <v>0</v>
      </c>
      <c r="M27" s="66">
        <f t="shared" si="11"/>
        <v>0</v>
      </c>
      <c r="N27" s="66">
        <f t="shared" si="12"/>
        <v>0</v>
      </c>
      <c r="O27" s="65">
        <f t="shared" si="13"/>
        <v>0</v>
      </c>
      <c r="P27" s="64">
        <f t="shared" si="14"/>
        <v>0</v>
      </c>
      <c r="Q27" s="78">
        <f>+Diesel!$U$55</f>
        <v>0</v>
      </c>
      <c r="R27" s="75">
        <f>+Gasoline!$U$55</f>
        <v>0</v>
      </c>
      <c r="S27" s="75">
        <f>+Labor!$U$55</f>
        <v>0</v>
      </c>
      <c r="T27" s="75">
        <f>+ExtraLabor!$U$55</f>
        <v>0</v>
      </c>
      <c r="U27" s="44">
        <f>+PowerInvestment!$U$55</f>
        <v>0</v>
      </c>
      <c r="V27" s="44">
        <f>+ImplementInvestment!$U$55</f>
        <v>0</v>
      </c>
      <c r="W27" s="44">
        <f t="shared" si="10"/>
        <v>0</v>
      </c>
      <c r="X27" s="75"/>
      <c r="Y27" s="75"/>
      <c r="Z27" s="75"/>
      <c r="AA27" s="75"/>
      <c r="AB27" s="75"/>
      <c r="AC27" s="75"/>
      <c r="AD27" s="75"/>
      <c r="AE27" s="75"/>
      <c r="AF27" s="75"/>
      <c r="AG27" s="75"/>
      <c r="AH27" s="75"/>
      <c r="AI27" s="75"/>
      <c r="AJ27" s="75"/>
      <c r="AK27" s="75"/>
      <c r="AL27" s="75"/>
      <c r="AM27" s="75"/>
    </row>
    <row r="28" spans="1:39" x14ac:dyDescent="0.2">
      <c r="A28" s="75" t="str">
        <f>+Acres!$V$6</f>
        <v>Field or Crop 19</v>
      </c>
      <c r="B28" s="77">
        <f>+Acres!$V$7</f>
        <v>0</v>
      </c>
      <c r="C28" s="63">
        <f t="shared" si="0"/>
        <v>0</v>
      </c>
      <c r="D28" s="63">
        <f t="shared" si="5"/>
        <v>0</v>
      </c>
      <c r="E28" s="63">
        <f t="shared" si="6"/>
        <v>0</v>
      </c>
      <c r="F28" s="63">
        <f t="shared" si="3"/>
        <v>0</v>
      </c>
      <c r="G28" s="63">
        <f>+PowerRepairs!$V$55</f>
        <v>0</v>
      </c>
      <c r="H28" s="63">
        <f>+ImpRepairs!$V$55</f>
        <v>0</v>
      </c>
      <c r="I28" s="63">
        <f>+Interest!$V$55</f>
        <v>0</v>
      </c>
      <c r="J28" s="65">
        <f t="shared" si="7"/>
        <v>0</v>
      </c>
      <c r="K28" s="66">
        <f>+PowerDep!$V$55</f>
        <v>0</v>
      </c>
      <c r="L28" s="66">
        <f>+ImpDep!$V$55</f>
        <v>0</v>
      </c>
      <c r="M28" s="66">
        <f t="shared" si="11"/>
        <v>0</v>
      </c>
      <c r="N28" s="66">
        <f t="shared" si="12"/>
        <v>0</v>
      </c>
      <c r="O28" s="65">
        <f t="shared" si="13"/>
        <v>0</v>
      </c>
      <c r="P28" s="64">
        <f t="shared" si="14"/>
        <v>0</v>
      </c>
      <c r="Q28" s="78">
        <f>+Diesel!$V$55</f>
        <v>0</v>
      </c>
      <c r="R28" s="75">
        <f>+Gasoline!$V$55</f>
        <v>0</v>
      </c>
      <c r="S28" s="75">
        <f>+Labor!$V$55</f>
        <v>0</v>
      </c>
      <c r="T28" s="75">
        <f>+ExtraLabor!$V$55</f>
        <v>0</v>
      </c>
      <c r="U28" s="44">
        <f>+PowerInvestment!$V$55</f>
        <v>0</v>
      </c>
      <c r="V28" s="44">
        <f>+ImplementInvestment!$V$55</f>
        <v>0</v>
      </c>
      <c r="W28" s="44">
        <f t="shared" si="10"/>
        <v>0</v>
      </c>
      <c r="X28" s="75"/>
      <c r="Y28" s="75"/>
      <c r="Z28" s="75"/>
      <c r="AA28" s="75"/>
      <c r="AB28" s="75"/>
      <c r="AC28" s="75"/>
      <c r="AD28" s="75"/>
      <c r="AE28" s="75"/>
      <c r="AF28" s="75"/>
      <c r="AG28" s="75"/>
      <c r="AH28" s="75"/>
      <c r="AI28" s="75"/>
      <c r="AJ28" s="75"/>
      <c r="AK28" s="75"/>
      <c r="AL28" s="75"/>
      <c r="AM28" s="75"/>
    </row>
    <row r="29" spans="1:39" x14ac:dyDescent="0.2">
      <c r="A29" s="75" t="str">
        <f>+Acres!$W$6</f>
        <v>Field or Crop 20</v>
      </c>
      <c r="B29" s="77">
        <f>+Acres!$W$7</f>
        <v>0</v>
      </c>
      <c r="C29" s="63">
        <f t="shared" si="0"/>
        <v>0</v>
      </c>
      <c r="D29" s="63">
        <f t="shared" si="5"/>
        <v>0</v>
      </c>
      <c r="E29" s="63">
        <f t="shared" si="6"/>
        <v>0</v>
      </c>
      <c r="F29" s="63">
        <f t="shared" si="3"/>
        <v>0</v>
      </c>
      <c r="G29" s="63">
        <f>+PowerRepairs!$W$55</f>
        <v>0</v>
      </c>
      <c r="H29" s="63">
        <f>+ImpRepairs!$W$55</f>
        <v>0</v>
      </c>
      <c r="I29" s="63">
        <f>+Interest!$W$55</f>
        <v>0</v>
      </c>
      <c r="J29" s="65">
        <f t="shared" si="7"/>
        <v>0</v>
      </c>
      <c r="K29" s="66">
        <f>+PowerDep!$W$55</f>
        <v>0</v>
      </c>
      <c r="L29" s="66">
        <f>+ImpDep!$W$55</f>
        <v>0</v>
      </c>
      <c r="M29" s="66">
        <f t="shared" si="11"/>
        <v>0</v>
      </c>
      <c r="N29" s="66">
        <f t="shared" si="12"/>
        <v>0</v>
      </c>
      <c r="O29" s="65">
        <f t="shared" si="13"/>
        <v>0</v>
      </c>
      <c r="P29" s="64">
        <f t="shared" si="14"/>
        <v>0</v>
      </c>
      <c r="Q29" s="78">
        <f>+Diesel!$W$55</f>
        <v>0</v>
      </c>
      <c r="R29" s="75">
        <f>+Gasoline!$W$55</f>
        <v>0</v>
      </c>
      <c r="S29" s="75">
        <f>+Labor!$W$55</f>
        <v>0</v>
      </c>
      <c r="T29" s="75">
        <f>+ExtraLabor!$W$55</f>
        <v>0</v>
      </c>
      <c r="U29" s="44">
        <f>+PowerInvestment!$W$55</f>
        <v>0</v>
      </c>
      <c r="V29" s="44">
        <f>+ImplementInvestment!$W$55</f>
        <v>0</v>
      </c>
      <c r="W29" s="44">
        <f t="shared" si="10"/>
        <v>0</v>
      </c>
      <c r="X29" s="75"/>
      <c r="Y29" s="75"/>
      <c r="Z29" s="75"/>
      <c r="AA29" s="75"/>
      <c r="AB29" s="75"/>
      <c r="AC29" s="75"/>
      <c r="AD29" s="75"/>
      <c r="AE29" s="75"/>
      <c r="AF29" s="75"/>
      <c r="AG29" s="75"/>
      <c r="AH29" s="75"/>
      <c r="AI29" s="75"/>
      <c r="AJ29" s="75"/>
      <c r="AK29" s="75"/>
      <c r="AL29" s="75"/>
      <c r="AM29" s="75"/>
    </row>
    <row r="30" spans="1:39" x14ac:dyDescent="0.2">
      <c r="A30" s="75" t="str">
        <f>+Acres!$X$6</f>
        <v>Field or Crop 21</v>
      </c>
      <c r="B30" s="77">
        <f>+Acres!$X$7</f>
        <v>0</v>
      </c>
      <c r="C30" s="63">
        <f t="shared" si="0"/>
        <v>0</v>
      </c>
      <c r="D30" s="63">
        <f t="shared" si="5"/>
        <v>0</v>
      </c>
      <c r="E30" s="63">
        <f t="shared" si="6"/>
        <v>0</v>
      </c>
      <c r="F30" s="63">
        <f t="shared" si="3"/>
        <v>0</v>
      </c>
      <c r="G30" s="63">
        <f>+PowerRepairs!$X$55</f>
        <v>0</v>
      </c>
      <c r="H30" s="63">
        <f>+ImpRepairs!$X$55</f>
        <v>0</v>
      </c>
      <c r="I30" s="63">
        <f>+Interest!$X$55</f>
        <v>0</v>
      </c>
      <c r="J30" s="65">
        <f t="shared" si="7"/>
        <v>0</v>
      </c>
      <c r="K30" s="66">
        <f>+PowerDep!$X$55</f>
        <v>0</v>
      </c>
      <c r="L30" s="66">
        <f>+ImpDep!$X$55</f>
        <v>0</v>
      </c>
      <c r="M30" s="66">
        <f t="shared" si="11"/>
        <v>0</v>
      </c>
      <c r="N30" s="66">
        <f t="shared" si="12"/>
        <v>0</v>
      </c>
      <c r="O30" s="65">
        <f t="shared" si="13"/>
        <v>0</v>
      </c>
      <c r="P30" s="64">
        <f t="shared" si="14"/>
        <v>0</v>
      </c>
      <c r="Q30" s="78">
        <f>+Diesel!$X$55</f>
        <v>0</v>
      </c>
      <c r="R30" s="76">
        <f>+Gasoline!$X$55</f>
        <v>0</v>
      </c>
      <c r="S30" s="76">
        <f>+Labor!$X$55</f>
        <v>0</v>
      </c>
      <c r="T30" s="76">
        <f>+ExtraLabor!$X$55</f>
        <v>0</v>
      </c>
      <c r="U30" s="44">
        <f>+PowerInvestment!$X$55</f>
        <v>0</v>
      </c>
      <c r="V30" s="44">
        <f>+ImplementInvestment!$X$55</f>
        <v>0</v>
      </c>
      <c r="W30" s="44">
        <f t="shared" si="10"/>
        <v>0</v>
      </c>
      <c r="X30" s="75"/>
      <c r="Y30" s="75"/>
      <c r="Z30" s="75"/>
      <c r="AA30" s="75"/>
      <c r="AB30" s="75"/>
      <c r="AC30" s="75"/>
      <c r="AD30" s="75"/>
      <c r="AE30" s="75"/>
      <c r="AF30" s="75"/>
      <c r="AG30" s="75"/>
      <c r="AH30" s="75"/>
      <c r="AI30" s="75"/>
      <c r="AJ30" s="75"/>
      <c r="AK30" s="75"/>
      <c r="AL30" s="75"/>
      <c r="AM30" s="75"/>
    </row>
    <row r="31" spans="1:39" x14ac:dyDescent="0.2">
      <c r="A31" s="75" t="str">
        <f>+Acres!$Y$6</f>
        <v>Field or Crop 22</v>
      </c>
      <c r="B31" s="77">
        <f>+Acres!$Y$7</f>
        <v>0</v>
      </c>
      <c r="C31" s="63">
        <f t="shared" si="0"/>
        <v>0</v>
      </c>
      <c r="D31" s="63">
        <f t="shared" si="5"/>
        <v>0</v>
      </c>
      <c r="E31" s="63">
        <f t="shared" si="6"/>
        <v>0</v>
      </c>
      <c r="F31" s="63">
        <f t="shared" si="3"/>
        <v>0</v>
      </c>
      <c r="G31" s="63">
        <f>+PowerRepairs!$Y$55</f>
        <v>0</v>
      </c>
      <c r="H31" s="63">
        <f>+ImpRepairs!$Y$55</f>
        <v>0</v>
      </c>
      <c r="I31" s="63">
        <f>+Interest!$Y$55</f>
        <v>0</v>
      </c>
      <c r="J31" s="65">
        <f t="shared" si="7"/>
        <v>0</v>
      </c>
      <c r="K31" s="66">
        <f>+PowerDep!$Y$55</f>
        <v>0</v>
      </c>
      <c r="L31" s="66">
        <f>+ImpDep!$Y$55</f>
        <v>0</v>
      </c>
      <c r="M31" s="66">
        <f t="shared" si="11"/>
        <v>0</v>
      </c>
      <c r="N31" s="66">
        <f t="shared" si="12"/>
        <v>0</v>
      </c>
      <c r="O31" s="65">
        <f t="shared" si="13"/>
        <v>0</v>
      </c>
      <c r="P31" s="64">
        <f t="shared" si="14"/>
        <v>0</v>
      </c>
      <c r="Q31" s="78">
        <f>+Diesel!$Y$55</f>
        <v>0</v>
      </c>
      <c r="R31" s="75">
        <f>+Gasoline!$Y$55</f>
        <v>0</v>
      </c>
      <c r="S31" s="75">
        <f>+Labor!$Y$55</f>
        <v>0</v>
      </c>
      <c r="T31" s="75">
        <f>+ExtraLabor!$Y$55</f>
        <v>0</v>
      </c>
      <c r="U31" s="44">
        <f>+PowerInvestment!$Y$55</f>
        <v>0</v>
      </c>
      <c r="V31" s="44">
        <f>+ImplementInvestment!$Y$55</f>
        <v>0</v>
      </c>
      <c r="W31" s="44">
        <f t="shared" si="10"/>
        <v>0</v>
      </c>
      <c r="X31" s="75"/>
      <c r="Y31" s="75"/>
      <c r="Z31" s="75"/>
      <c r="AA31" s="75"/>
      <c r="AB31" s="75"/>
      <c r="AC31" s="75"/>
      <c r="AD31" s="75"/>
      <c r="AE31" s="75"/>
      <c r="AF31" s="75"/>
      <c r="AG31" s="75"/>
      <c r="AH31" s="75"/>
      <c r="AI31" s="75"/>
      <c r="AJ31" s="75"/>
      <c r="AK31" s="75"/>
      <c r="AL31" s="75"/>
      <c r="AM31" s="75"/>
    </row>
    <row r="32" spans="1:39" x14ac:dyDescent="0.2">
      <c r="A32" s="75" t="str">
        <f>+Acres!$Z$6</f>
        <v>Field or Crop 23</v>
      </c>
      <c r="B32" s="77">
        <f>+Acres!$Z$7</f>
        <v>0</v>
      </c>
      <c r="C32" s="63">
        <f t="shared" si="0"/>
        <v>0</v>
      </c>
      <c r="D32" s="63">
        <f t="shared" si="5"/>
        <v>0</v>
      </c>
      <c r="E32" s="63">
        <f t="shared" si="6"/>
        <v>0</v>
      </c>
      <c r="F32" s="63">
        <f t="shared" si="3"/>
        <v>0</v>
      </c>
      <c r="G32" s="63">
        <f>+PowerRepairs!$Z$55</f>
        <v>0</v>
      </c>
      <c r="H32" s="63">
        <f>+ImpRepairs!$Z$55</f>
        <v>0</v>
      </c>
      <c r="I32" s="63">
        <f>+Interest!$Z$55</f>
        <v>0</v>
      </c>
      <c r="J32" s="65">
        <f t="shared" si="7"/>
        <v>0</v>
      </c>
      <c r="K32" s="66">
        <f>+PowerDep!$Z$55</f>
        <v>0</v>
      </c>
      <c r="L32" s="66">
        <f>+ImpDep!$Z$55</f>
        <v>0</v>
      </c>
      <c r="M32" s="66">
        <f t="shared" si="11"/>
        <v>0</v>
      </c>
      <c r="N32" s="66">
        <f t="shared" si="12"/>
        <v>0</v>
      </c>
      <c r="O32" s="65">
        <f t="shared" si="13"/>
        <v>0</v>
      </c>
      <c r="P32" s="64">
        <f t="shared" si="14"/>
        <v>0</v>
      </c>
      <c r="Q32" s="78">
        <f>+Diesel!$Z$55</f>
        <v>0</v>
      </c>
      <c r="R32" s="75">
        <f>+Gasoline!$Z$55</f>
        <v>0</v>
      </c>
      <c r="S32" s="75">
        <f>+Labor!$Z$55</f>
        <v>0</v>
      </c>
      <c r="T32" s="75">
        <f>+ExtraLabor!$Z$55</f>
        <v>0</v>
      </c>
      <c r="U32" s="44">
        <f>+PowerInvestment!$Z$55</f>
        <v>0</v>
      </c>
      <c r="V32" s="44">
        <f>+ImplementInvestment!$Z$55</f>
        <v>0</v>
      </c>
      <c r="W32" s="44">
        <f t="shared" si="10"/>
        <v>0</v>
      </c>
      <c r="X32" s="75"/>
      <c r="Y32" s="75"/>
      <c r="Z32" s="75"/>
      <c r="AA32" s="75"/>
      <c r="AB32" s="75"/>
      <c r="AC32" s="75"/>
      <c r="AD32" s="75"/>
      <c r="AE32" s="75"/>
      <c r="AF32" s="75"/>
      <c r="AG32" s="75"/>
      <c r="AH32" s="75"/>
      <c r="AI32" s="75"/>
      <c r="AJ32" s="75"/>
      <c r="AK32" s="75"/>
      <c r="AL32" s="75"/>
      <c r="AM32" s="75"/>
    </row>
    <row r="33" spans="1:39" x14ac:dyDescent="0.2">
      <c r="A33" s="75" t="str">
        <f>+Acres!$AA$6</f>
        <v>Field or Crop 24</v>
      </c>
      <c r="B33" s="77">
        <f>+Acres!$AA$7</f>
        <v>0</v>
      </c>
      <c r="C33" s="63">
        <f t="shared" si="0"/>
        <v>0</v>
      </c>
      <c r="D33" s="63">
        <f t="shared" si="5"/>
        <v>0</v>
      </c>
      <c r="E33" s="63">
        <f t="shared" si="6"/>
        <v>0</v>
      </c>
      <c r="F33" s="63">
        <f t="shared" si="3"/>
        <v>0</v>
      </c>
      <c r="G33" s="63">
        <f>+PowerRepairs!$AA$55</f>
        <v>0</v>
      </c>
      <c r="H33" s="63">
        <f>+ImpRepairs!$AA$55</f>
        <v>0</v>
      </c>
      <c r="I33" s="63">
        <f>+Interest!$AA$55</f>
        <v>0</v>
      </c>
      <c r="J33" s="65">
        <f t="shared" si="7"/>
        <v>0</v>
      </c>
      <c r="K33" s="66">
        <f>+PowerDep!$AA$55</f>
        <v>0</v>
      </c>
      <c r="L33" s="66">
        <f>+ImpDep!$AA$55</f>
        <v>0</v>
      </c>
      <c r="M33" s="66">
        <f t="shared" si="11"/>
        <v>0</v>
      </c>
      <c r="N33" s="66">
        <f t="shared" si="12"/>
        <v>0</v>
      </c>
      <c r="O33" s="65">
        <f t="shared" si="13"/>
        <v>0</v>
      </c>
      <c r="P33" s="64">
        <f t="shared" si="14"/>
        <v>0</v>
      </c>
      <c r="Q33" s="78">
        <f>+Diesel!$AA$55</f>
        <v>0</v>
      </c>
      <c r="R33" s="75">
        <f>+Gasoline!$AA$55</f>
        <v>0</v>
      </c>
      <c r="S33" s="75">
        <f>+Labor!$AA$55</f>
        <v>0</v>
      </c>
      <c r="T33" s="75">
        <f>+ExtraLabor!$AA$55</f>
        <v>0</v>
      </c>
      <c r="U33" s="44">
        <f>+PowerInvestment!$AA$55</f>
        <v>0</v>
      </c>
      <c r="V33" s="44">
        <f>+ImplementInvestment!$AA$55</f>
        <v>0</v>
      </c>
      <c r="W33" s="44">
        <f t="shared" si="10"/>
        <v>0</v>
      </c>
      <c r="X33" s="75"/>
      <c r="Y33" s="75"/>
      <c r="Z33" s="75"/>
      <c r="AA33" s="75"/>
      <c r="AB33" s="75"/>
      <c r="AC33" s="75"/>
      <c r="AD33" s="75"/>
      <c r="AE33" s="75"/>
      <c r="AF33" s="75"/>
      <c r="AG33" s="75"/>
      <c r="AH33" s="75"/>
      <c r="AI33" s="75"/>
      <c r="AJ33" s="75"/>
      <c r="AK33" s="75"/>
      <c r="AL33" s="75"/>
      <c r="AM33" s="75"/>
    </row>
    <row r="34" spans="1:39" x14ac:dyDescent="0.2">
      <c r="A34" s="75" t="str">
        <f>+Acres!$AB$6</f>
        <v>Field or Crop 25</v>
      </c>
      <c r="B34" s="77">
        <f>+Acres!$AB$7</f>
        <v>0</v>
      </c>
      <c r="C34" s="63">
        <f t="shared" si="0"/>
        <v>0</v>
      </c>
      <c r="D34" s="63">
        <f t="shared" si="5"/>
        <v>0</v>
      </c>
      <c r="E34" s="63">
        <f t="shared" si="6"/>
        <v>0</v>
      </c>
      <c r="F34" s="63">
        <f t="shared" si="3"/>
        <v>0</v>
      </c>
      <c r="G34" s="63">
        <f>+PowerRepairs!$AB$55</f>
        <v>0</v>
      </c>
      <c r="H34" s="63">
        <f>+ImpRepairs!$AB$55</f>
        <v>0</v>
      </c>
      <c r="I34" s="63">
        <f>+Interest!$AB$55</f>
        <v>0</v>
      </c>
      <c r="J34" s="65">
        <f t="shared" si="7"/>
        <v>0</v>
      </c>
      <c r="K34" s="66">
        <f>+PowerDep!$AB$55</f>
        <v>0</v>
      </c>
      <c r="L34" s="66">
        <f>+ImpDep!$AB$55</f>
        <v>0</v>
      </c>
      <c r="M34" s="66">
        <f t="shared" si="11"/>
        <v>0</v>
      </c>
      <c r="N34" s="66">
        <f t="shared" si="12"/>
        <v>0</v>
      </c>
      <c r="O34" s="65">
        <f t="shared" si="13"/>
        <v>0</v>
      </c>
      <c r="P34" s="64">
        <f t="shared" si="14"/>
        <v>0</v>
      </c>
      <c r="Q34" s="78">
        <f>+Diesel!$AB$55</f>
        <v>0</v>
      </c>
      <c r="R34" s="75">
        <f>+Gasoline!$AB$55</f>
        <v>0</v>
      </c>
      <c r="S34" s="75">
        <f>+Labor!$AB$55</f>
        <v>0</v>
      </c>
      <c r="T34" s="75">
        <f>+ExtraLabor!$AB$55</f>
        <v>0</v>
      </c>
      <c r="U34" s="44">
        <f>+PowerInvestment!$AB$55</f>
        <v>0</v>
      </c>
      <c r="V34" s="44">
        <f>+ImplementInvestment!$AB$55</f>
        <v>0</v>
      </c>
      <c r="W34" s="44">
        <f t="shared" si="10"/>
        <v>0</v>
      </c>
      <c r="X34" s="75"/>
      <c r="Y34" s="75"/>
      <c r="Z34" s="75"/>
      <c r="AA34" s="75"/>
      <c r="AB34" s="75"/>
      <c r="AC34" s="75"/>
      <c r="AD34" s="75"/>
      <c r="AE34" s="75"/>
      <c r="AF34" s="75"/>
      <c r="AG34" s="75"/>
      <c r="AH34" s="75"/>
      <c r="AI34" s="75"/>
      <c r="AJ34" s="75"/>
      <c r="AK34" s="75"/>
      <c r="AL34" s="75"/>
      <c r="AM34" s="75"/>
    </row>
    <row r="35" spans="1:39" x14ac:dyDescent="0.2">
      <c r="A35" s="75" t="str">
        <f>+Acres!$AC$6</f>
        <v>Field or Crop 26</v>
      </c>
      <c r="B35" s="77">
        <f>+Acres!$AC$7</f>
        <v>0</v>
      </c>
      <c r="C35" s="63">
        <f t="shared" si="0"/>
        <v>0</v>
      </c>
      <c r="D35" s="63">
        <f t="shared" si="5"/>
        <v>0</v>
      </c>
      <c r="E35" s="63">
        <f t="shared" si="6"/>
        <v>0</v>
      </c>
      <c r="F35" s="63">
        <f t="shared" si="3"/>
        <v>0</v>
      </c>
      <c r="G35" s="63">
        <f>+PowerRepairs!$AC$55</f>
        <v>0</v>
      </c>
      <c r="H35" s="63">
        <f>+ImpRepairs!$AC$55</f>
        <v>0</v>
      </c>
      <c r="I35" s="63">
        <f>+Interest!$AC$55</f>
        <v>0</v>
      </c>
      <c r="J35" s="65">
        <f t="shared" si="7"/>
        <v>0</v>
      </c>
      <c r="K35" s="66">
        <f>+PowerDep!$AC$55</f>
        <v>0</v>
      </c>
      <c r="L35" s="66">
        <f>+ImpDep!$AC$55</f>
        <v>0</v>
      </c>
      <c r="M35" s="66">
        <f t="shared" si="11"/>
        <v>0</v>
      </c>
      <c r="N35" s="66">
        <f t="shared" si="12"/>
        <v>0</v>
      </c>
      <c r="O35" s="65">
        <f t="shared" si="13"/>
        <v>0</v>
      </c>
      <c r="P35" s="64">
        <f t="shared" si="14"/>
        <v>0</v>
      </c>
      <c r="Q35" s="78">
        <f>+Diesel!$AC$55</f>
        <v>0</v>
      </c>
      <c r="R35" s="75">
        <f>+Gasoline!$AC$55</f>
        <v>0</v>
      </c>
      <c r="S35" s="75">
        <f>+Labor!$AC$55</f>
        <v>0</v>
      </c>
      <c r="T35" s="75">
        <f>+ExtraLabor!$AC$55</f>
        <v>0</v>
      </c>
      <c r="U35" s="44">
        <f>+PowerInvestment!$AC$55</f>
        <v>0</v>
      </c>
      <c r="V35" s="44">
        <f>+ImplementInvestment!$AC$55</f>
        <v>0</v>
      </c>
      <c r="W35" s="44">
        <f t="shared" si="10"/>
        <v>0</v>
      </c>
      <c r="X35" s="75"/>
      <c r="Y35" s="75"/>
      <c r="Z35" s="75"/>
      <c r="AA35" s="75"/>
      <c r="AB35" s="75"/>
      <c r="AC35" s="75"/>
      <c r="AD35" s="75"/>
      <c r="AE35" s="75"/>
      <c r="AF35" s="75"/>
      <c r="AG35" s="75"/>
      <c r="AH35" s="75"/>
      <c r="AI35" s="75"/>
      <c r="AJ35" s="75"/>
      <c r="AK35" s="75"/>
      <c r="AL35" s="75"/>
      <c r="AM35" s="75"/>
    </row>
    <row r="36" spans="1:39" x14ac:dyDescent="0.2">
      <c r="A36" s="75" t="str">
        <f>+Acres!$AD$6</f>
        <v>Field or Crop 27</v>
      </c>
      <c r="B36" s="77">
        <f>+Acres!$AD$7</f>
        <v>0</v>
      </c>
      <c r="C36" s="63">
        <f t="shared" si="0"/>
        <v>0</v>
      </c>
      <c r="D36" s="63">
        <f t="shared" si="5"/>
        <v>0</v>
      </c>
      <c r="E36" s="63">
        <f t="shared" si="6"/>
        <v>0</v>
      </c>
      <c r="F36" s="63">
        <f t="shared" si="3"/>
        <v>0</v>
      </c>
      <c r="G36" s="63">
        <f>+PowerRepairs!$AD$55</f>
        <v>0</v>
      </c>
      <c r="H36" s="63">
        <f>+ImpRepairs!$AD$55</f>
        <v>0</v>
      </c>
      <c r="I36" s="63">
        <f>+Interest!$AD$55</f>
        <v>0</v>
      </c>
      <c r="J36" s="65">
        <f t="shared" si="7"/>
        <v>0</v>
      </c>
      <c r="K36" s="66">
        <f>+PowerDep!$AD$55</f>
        <v>0</v>
      </c>
      <c r="L36" s="66">
        <f>+ImpDep!$AD$55</f>
        <v>0</v>
      </c>
      <c r="M36" s="66">
        <f t="shared" si="11"/>
        <v>0</v>
      </c>
      <c r="N36" s="66">
        <f t="shared" si="12"/>
        <v>0</v>
      </c>
      <c r="O36" s="65">
        <f t="shared" si="13"/>
        <v>0</v>
      </c>
      <c r="P36" s="64">
        <f t="shared" si="14"/>
        <v>0</v>
      </c>
      <c r="Q36" s="78">
        <f>+Diesel!$AD$55</f>
        <v>0</v>
      </c>
      <c r="R36" s="75">
        <f>+Gasoline!$AD$55</f>
        <v>0</v>
      </c>
      <c r="S36" s="75">
        <f>+Labor!$AD$55</f>
        <v>0</v>
      </c>
      <c r="T36" s="75">
        <f>+ExtraLabor!$AD$55</f>
        <v>0</v>
      </c>
      <c r="U36" s="44">
        <f>+PowerInvestment!$AD$55</f>
        <v>0</v>
      </c>
      <c r="V36" s="44">
        <f>+ImplementInvestment!$AD$55</f>
        <v>0</v>
      </c>
      <c r="W36" s="44">
        <f t="shared" si="10"/>
        <v>0</v>
      </c>
      <c r="X36" s="75"/>
      <c r="Y36" s="75"/>
      <c r="Z36" s="75"/>
      <c r="AA36" s="75"/>
      <c r="AB36" s="75"/>
      <c r="AC36" s="75"/>
      <c r="AD36" s="75"/>
      <c r="AE36" s="75"/>
      <c r="AF36" s="75"/>
      <c r="AG36" s="75"/>
      <c r="AH36" s="75"/>
      <c r="AI36" s="75"/>
      <c r="AJ36" s="75"/>
      <c r="AK36" s="75"/>
      <c r="AL36" s="75"/>
      <c r="AM36" s="75"/>
    </row>
    <row r="37" spans="1:39" x14ac:dyDescent="0.2">
      <c r="A37" s="75" t="str">
        <f>+Acres!$AE$6</f>
        <v>Field or Crop 28</v>
      </c>
      <c r="B37" s="77">
        <f>+Acres!$AE$7</f>
        <v>0</v>
      </c>
      <c r="C37" s="63">
        <f t="shared" si="0"/>
        <v>0</v>
      </c>
      <c r="D37" s="63">
        <f t="shared" si="5"/>
        <v>0</v>
      </c>
      <c r="E37" s="63">
        <f t="shared" si="6"/>
        <v>0</v>
      </c>
      <c r="F37" s="63">
        <f t="shared" si="3"/>
        <v>0</v>
      </c>
      <c r="G37" s="63">
        <f>+PowerRepairs!$AE$55</f>
        <v>0</v>
      </c>
      <c r="H37" s="63">
        <f>+ImpRepairs!$AE$55</f>
        <v>0</v>
      </c>
      <c r="I37" s="63">
        <f>+Interest!$AE$55</f>
        <v>0</v>
      </c>
      <c r="J37" s="65">
        <f t="shared" si="7"/>
        <v>0</v>
      </c>
      <c r="K37" s="66">
        <f>+PowerDep!$AE$55</f>
        <v>0</v>
      </c>
      <c r="L37" s="66">
        <f>+ImpDep!$AE$55</f>
        <v>0</v>
      </c>
      <c r="M37" s="66">
        <f t="shared" si="11"/>
        <v>0</v>
      </c>
      <c r="N37" s="66">
        <f t="shared" si="12"/>
        <v>0</v>
      </c>
      <c r="O37" s="65">
        <f t="shared" si="13"/>
        <v>0</v>
      </c>
      <c r="P37" s="64">
        <f t="shared" si="14"/>
        <v>0</v>
      </c>
      <c r="Q37" s="78">
        <f>+Diesel!$AE$55</f>
        <v>0</v>
      </c>
      <c r="R37" s="75">
        <f>+Gasoline!$AE$55</f>
        <v>0</v>
      </c>
      <c r="S37" s="75">
        <f>+Labor!$AE$55</f>
        <v>0</v>
      </c>
      <c r="T37" s="75">
        <f>+ExtraLabor!$AE$55</f>
        <v>0</v>
      </c>
      <c r="U37" s="44">
        <f>+PowerInvestment!$AE$55</f>
        <v>0</v>
      </c>
      <c r="V37" s="44">
        <f>+ImplementInvestment!$AE$55</f>
        <v>0</v>
      </c>
      <c r="W37" s="44">
        <f t="shared" si="10"/>
        <v>0</v>
      </c>
      <c r="X37" s="75"/>
      <c r="Y37" s="75"/>
      <c r="Z37" s="75"/>
      <c r="AA37" s="75"/>
      <c r="AB37" s="75"/>
      <c r="AC37" s="75"/>
      <c r="AD37" s="75"/>
      <c r="AE37" s="75"/>
      <c r="AF37" s="75"/>
      <c r="AG37" s="75"/>
      <c r="AH37" s="75"/>
      <c r="AI37" s="75"/>
      <c r="AJ37" s="75"/>
      <c r="AK37" s="75"/>
      <c r="AL37" s="75"/>
      <c r="AM37" s="75"/>
    </row>
    <row r="38" spans="1:39" x14ac:dyDescent="0.2">
      <c r="A38" s="75" t="str">
        <f>+Acres!$AF$6</f>
        <v>Field or Crop 29</v>
      </c>
      <c r="B38" s="77">
        <f>+Acres!$AF$7</f>
        <v>0</v>
      </c>
      <c r="C38" s="63">
        <f t="shared" si="0"/>
        <v>0</v>
      </c>
      <c r="D38" s="63">
        <f t="shared" si="5"/>
        <v>0</v>
      </c>
      <c r="E38" s="63">
        <f t="shared" si="6"/>
        <v>0</v>
      </c>
      <c r="F38" s="63">
        <f t="shared" si="3"/>
        <v>0</v>
      </c>
      <c r="G38" s="63">
        <f>+PowerRepairs!$AF$55</f>
        <v>0</v>
      </c>
      <c r="H38" s="63">
        <f>+ImpRepairs!$AF$55</f>
        <v>0</v>
      </c>
      <c r="I38" s="63">
        <f>+Interest!$AF$55</f>
        <v>0</v>
      </c>
      <c r="J38" s="65">
        <f t="shared" si="7"/>
        <v>0</v>
      </c>
      <c r="K38" s="66">
        <f>+PowerDep!$AF$55</f>
        <v>0</v>
      </c>
      <c r="L38" s="66">
        <f>+ImpDep!$AF$55</f>
        <v>0</v>
      </c>
      <c r="M38" s="66">
        <f t="shared" si="11"/>
        <v>0</v>
      </c>
      <c r="N38" s="66">
        <f t="shared" si="12"/>
        <v>0</v>
      </c>
      <c r="O38" s="65">
        <f t="shared" si="13"/>
        <v>0</v>
      </c>
      <c r="P38" s="64">
        <f t="shared" si="14"/>
        <v>0</v>
      </c>
      <c r="Q38" s="78">
        <f>+Diesel!$AF$55</f>
        <v>0</v>
      </c>
      <c r="R38" s="75">
        <f>+Gasoline!$AF$55</f>
        <v>0</v>
      </c>
      <c r="S38" s="75">
        <f>+Labor!$AF$55</f>
        <v>0</v>
      </c>
      <c r="T38" s="75">
        <f>+ExtraLabor!$AF$55</f>
        <v>0</v>
      </c>
      <c r="U38" s="44">
        <f>+PowerInvestment!$AF$55</f>
        <v>0</v>
      </c>
      <c r="V38" s="44">
        <f>+ImplementInvestment!$AF$55</f>
        <v>0</v>
      </c>
      <c r="W38" s="44">
        <f t="shared" si="10"/>
        <v>0</v>
      </c>
      <c r="X38" s="75"/>
      <c r="Y38" s="75"/>
      <c r="Z38" s="75"/>
      <c r="AA38" s="75"/>
      <c r="AB38" s="75"/>
      <c r="AC38" s="75"/>
      <c r="AD38" s="75"/>
      <c r="AE38" s="75"/>
      <c r="AF38" s="75"/>
      <c r="AG38" s="75"/>
      <c r="AH38" s="75"/>
      <c r="AI38" s="75"/>
      <c r="AJ38" s="75"/>
      <c r="AK38" s="75"/>
      <c r="AL38" s="75"/>
      <c r="AM38" s="75"/>
    </row>
    <row r="39" spans="1:39" x14ac:dyDescent="0.2">
      <c r="A39" s="75" t="str">
        <f>+Acres!$AG$6</f>
        <v>Field or Crop 30</v>
      </c>
      <c r="B39" s="77">
        <f>+Acres!$AG$7</f>
        <v>0</v>
      </c>
      <c r="C39" s="63">
        <f t="shared" si="0"/>
        <v>0</v>
      </c>
      <c r="D39" s="63">
        <f t="shared" si="5"/>
        <v>0</v>
      </c>
      <c r="E39" s="63">
        <f t="shared" si="6"/>
        <v>0</v>
      </c>
      <c r="F39" s="63">
        <f t="shared" si="3"/>
        <v>0</v>
      </c>
      <c r="G39" s="63">
        <f>+PowerRepairs!$AG$55</f>
        <v>0</v>
      </c>
      <c r="H39" s="63">
        <f>+ImpRepairs!$AG$55</f>
        <v>0</v>
      </c>
      <c r="I39" s="63">
        <f>+Interest!$AG$55</f>
        <v>0</v>
      </c>
      <c r="J39" s="65">
        <f t="shared" si="7"/>
        <v>0</v>
      </c>
      <c r="K39" s="66">
        <f>+PowerDep!$AG$55</f>
        <v>0</v>
      </c>
      <c r="L39" s="66">
        <f>+ImpDep!$AG$55</f>
        <v>0</v>
      </c>
      <c r="M39" s="66">
        <f t="shared" si="11"/>
        <v>0</v>
      </c>
      <c r="N39" s="66">
        <f t="shared" si="12"/>
        <v>0</v>
      </c>
      <c r="O39" s="65">
        <f t="shared" si="13"/>
        <v>0</v>
      </c>
      <c r="P39" s="64">
        <f t="shared" si="14"/>
        <v>0</v>
      </c>
      <c r="Q39" s="78">
        <f>+Diesel!$AG$55</f>
        <v>0</v>
      </c>
      <c r="R39" s="75">
        <f>+Gasoline!$AG$55</f>
        <v>0</v>
      </c>
      <c r="S39" s="75">
        <f>+Labor!$AG$55</f>
        <v>0</v>
      </c>
      <c r="T39" s="75">
        <f>+ExtraLabor!$AG$55</f>
        <v>0</v>
      </c>
      <c r="U39" s="44">
        <f>+PowerInvestment!$AG$55</f>
        <v>0</v>
      </c>
      <c r="V39" s="44">
        <f>+ImplementInvestment!$AG$55</f>
        <v>0</v>
      </c>
      <c r="W39" s="44">
        <f t="shared" si="10"/>
        <v>0</v>
      </c>
      <c r="X39" s="75"/>
      <c r="Y39" s="75"/>
      <c r="Z39" s="75"/>
      <c r="AA39" s="75"/>
      <c r="AB39" s="75"/>
      <c r="AC39" s="75"/>
      <c r="AD39" s="75"/>
      <c r="AE39" s="75"/>
      <c r="AF39" s="75"/>
      <c r="AG39" s="75"/>
      <c r="AH39" s="75"/>
      <c r="AI39" s="75"/>
      <c r="AJ39" s="75"/>
      <c r="AK39" s="75"/>
      <c r="AL39" s="75"/>
      <c r="AM39" s="75"/>
    </row>
    <row r="40" spans="1:39" x14ac:dyDescent="0.2">
      <c r="A40" s="75" t="str">
        <f>+Acres!$AH$6</f>
        <v>Field or Crop 31</v>
      </c>
      <c r="B40" s="77">
        <f>+Acres!$AH$7</f>
        <v>0</v>
      </c>
      <c r="C40" s="63">
        <f t="shared" si="0"/>
        <v>0</v>
      </c>
      <c r="D40" s="63">
        <f t="shared" si="5"/>
        <v>0</v>
      </c>
      <c r="E40" s="63">
        <f t="shared" si="6"/>
        <v>0</v>
      </c>
      <c r="F40" s="63">
        <f t="shared" si="3"/>
        <v>0</v>
      </c>
      <c r="G40" s="63">
        <f>+PowerRepairs!$AH$55</f>
        <v>0</v>
      </c>
      <c r="H40" s="63">
        <f>+ImpRepairs!$AH$55</f>
        <v>0</v>
      </c>
      <c r="I40" s="63">
        <f>+Interest!$AH$55</f>
        <v>0</v>
      </c>
      <c r="J40" s="65">
        <f t="shared" si="7"/>
        <v>0</v>
      </c>
      <c r="K40" s="66">
        <f>+PowerDep!$AH$55</f>
        <v>0</v>
      </c>
      <c r="L40" s="66">
        <f>+ImpDep!$AH$55</f>
        <v>0</v>
      </c>
      <c r="M40" s="66">
        <f t="shared" si="11"/>
        <v>0</v>
      </c>
      <c r="N40" s="66">
        <f t="shared" si="12"/>
        <v>0</v>
      </c>
      <c r="O40" s="65">
        <f t="shared" si="13"/>
        <v>0</v>
      </c>
      <c r="P40" s="64">
        <f t="shared" si="14"/>
        <v>0</v>
      </c>
      <c r="Q40" s="78">
        <f>+Diesel!$AH$55</f>
        <v>0</v>
      </c>
      <c r="R40" s="75">
        <f>+Gasoline!$AH$55</f>
        <v>0</v>
      </c>
      <c r="S40" s="75">
        <f>+Labor!$AH$55</f>
        <v>0</v>
      </c>
      <c r="T40" s="75">
        <f>+ExtraLabor!$AH$55</f>
        <v>0</v>
      </c>
      <c r="U40" s="44">
        <f>+PowerInvestment!$AH$55</f>
        <v>0</v>
      </c>
      <c r="V40" s="44">
        <f>+ImplementInvestment!$AH$55</f>
        <v>0</v>
      </c>
      <c r="W40" s="44">
        <f t="shared" si="10"/>
        <v>0</v>
      </c>
      <c r="X40" s="75"/>
      <c r="Y40" s="75"/>
      <c r="Z40" s="75"/>
      <c r="AA40" s="75"/>
      <c r="AB40" s="75"/>
      <c r="AC40" s="75"/>
      <c r="AD40" s="75"/>
      <c r="AE40" s="75"/>
      <c r="AF40" s="75"/>
      <c r="AG40" s="75"/>
      <c r="AH40" s="75"/>
      <c r="AI40" s="75"/>
      <c r="AJ40" s="75"/>
      <c r="AK40" s="75"/>
      <c r="AL40" s="75"/>
      <c r="AM40" s="75"/>
    </row>
    <row r="41" spans="1:39" x14ac:dyDescent="0.2">
      <c r="A41" s="75" t="str">
        <f>+Acres!$AI$6</f>
        <v>Field or Crop 32</v>
      </c>
      <c r="B41" s="77">
        <f>+Acres!$AI$7</f>
        <v>0</v>
      </c>
      <c r="C41" s="63">
        <f t="shared" si="0"/>
        <v>0</v>
      </c>
      <c r="D41" s="63">
        <f t="shared" si="5"/>
        <v>0</v>
      </c>
      <c r="E41" s="63">
        <f t="shared" si="6"/>
        <v>0</v>
      </c>
      <c r="F41" s="63">
        <f t="shared" si="3"/>
        <v>0</v>
      </c>
      <c r="G41" s="63">
        <f>+PowerRepairs!$AI$55</f>
        <v>0</v>
      </c>
      <c r="H41" s="63">
        <f>+ImpRepairs!$AI$55</f>
        <v>0</v>
      </c>
      <c r="I41" s="63">
        <f>+Interest!$AI$55</f>
        <v>0</v>
      </c>
      <c r="J41" s="65">
        <f t="shared" si="7"/>
        <v>0</v>
      </c>
      <c r="K41" s="66">
        <f>+PowerDep!$AI$55</f>
        <v>0</v>
      </c>
      <c r="L41" s="66">
        <f>+ImpDep!$AI$55</f>
        <v>0</v>
      </c>
      <c r="M41" s="66">
        <f t="shared" si="11"/>
        <v>0</v>
      </c>
      <c r="N41" s="66">
        <f t="shared" si="12"/>
        <v>0</v>
      </c>
      <c r="O41" s="65">
        <f t="shared" si="13"/>
        <v>0</v>
      </c>
      <c r="P41" s="64">
        <f t="shared" si="14"/>
        <v>0</v>
      </c>
      <c r="Q41" s="78">
        <f>+Diesel!$AI$55</f>
        <v>0</v>
      </c>
      <c r="R41" s="75">
        <f>+Gasoline!$AI$55</f>
        <v>0</v>
      </c>
      <c r="S41" s="75">
        <f>+Labor!$AI$55</f>
        <v>0</v>
      </c>
      <c r="T41" s="75">
        <f>+ExtraLabor!$AI$55</f>
        <v>0</v>
      </c>
      <c r="U41" s="44">
        <f>+PowerInvestment!$AI$55</f>
        <v>0</v>
      </c>
      <c r="V41" s="44">
        <f>+ImplementInvestment!$AI$55</f>
        <v>0</v>
      </c>
      <c r="W41" s="44">
        <f t="shared" si="10"/>
        <v>0</v>
      </c>
      <c r="X41" s="75"/>
      <c r="Y41" s="75"/>
      <c r="Z41" s="75"/>
      <c r="AA41" s="75"/>
      <c r="AB41" s="75"/>
      <c r="AC41" s="75"/>
      <c r="AD41" s="75"/>
      <c r="AE41" s="75"/>
      <c r="AF41" s="75"/>
      <c r="AG41" s="75"/>
      <c r="AH41" s="75"/>
      <c r="AI41" s="75"/>
      <c r="AJ41" s="75"/>
      <c r="AK41" s="75"/>
      <c r="AL41" s="75"/>
      <c r="AM41" s="75"/>
    </row>
    <row r="42" spans="1:39" x14ac:dyDescent="0.2">
      <c r="A42" s="75" t="str">
        <f>+Acres!$AJ$6</f>
        <v>Field or Crop 33</v>
      </c>
      <c r="B42" s="77">
        <f>+Acres!$AJ$7</f>
        <v>0</v>
      </c>
      <c r="C42" s="63">
        <f t="shared" si="0"/>
        <v>0</v>
      </c>
      <c r="D42" s="63">
        <f t="shared" si="5"/>
        <v>0</v>
      </c>
      <c r="E42" s="63">
        <f t="shared" si="6"/>
        <v>0</v>
      </c>
      <c r="F42" s="63">
        <f t="shared" si="3"/>
        <v>0</v>
      </c>
      <c r="G42" s="63">
        <f>+PowerRepairs!$AJ$55</f>
        <v>0</v>
      </c>
      <c r="H42" s="63">
        <f>+ImpRepairs!$AJ$55</f>
        <v>0</v>
      </c>
      <c r="I42" s="63">
        <f>+Interest!$AJ$55</f>
        <v>0</v>
      </c>
      <c r="J42" s="65">
        <f t="shared" si="7"/>
        <v>0</v>
      </c>
      <c r="K42" s="66">
        <f>+PowerDep!$AJ$55</f>
        <v>0</v>
      </c>
      <c r="L42" s="66">
        <f>+ImpDep!$AJ$55</f>
        <v>0</v>
      </c>
      <c r="M42" s="66">
        <f t="shared" si="11"/>
        <v>0</v>
      </c>
      <c r="N42" s="66">
        <f t="shared" si="12"/>
        <v>0</v>
      </c>
      <c r="O42" s="65">
        <f t="shared" si="13"/>
        <v>0</v>
      </c>
      <c r="P42" s="64">
        <f t="shared" si="14"/>
        <v>0</v>
      </c>
      <c r="Q42" s="78">
        <f>+Diesel!$AJ$55</f>
        <v>0</v>
      </c>
      <c r="R42" s="75">
        <f>+Gasoline!$AJ$55</f>
        <v>0</v>
      </c>
      <c r="S42" s="75">
        <f>+Labor!$AJ$55</f>
        <v>0</v>
      </c>
      <c r="T42" s="75">
        <f>+ExtraLabor!$AJ$55</f>
        <v>0</v>
      </c>
      <c r="U42" s="44">
        <f>+PowerInvestment!$AJ$55</f>
        <v>0</v>
      </c>
      <c r="V42" s="44">
        <f>+ImplementInvestment!$AJ$55</f>
        <v>0</v>
      </c>
      <c r="W42" s="44">
        <f t="shared" si="10"/>
        <v>0</v>
      </c>
      <c r="X42" s="75"/>
      <c r="Y42" s="75"/>
      <c r="Z42" s="75"/>
      <c r="AA42" s="75"/>
      <c r="AB42" s="75"/>
      <c r="AC42" s="75"/>
      <c r="AD42" s="75"/>
      <c r="AE42" s="75"/>
      <c r="AF42" s="75"/>
      <c r="AG42" s="75"/>
      <c r="AH42" s="75"/>
      <c r="AI42" s="75"/>
      <c r="AJ42" s="75"/>
      <c r="AK42" s="75"/>
      <c r="AL42" s="75"/>
      <c r="AM42" s="75"/>
    </row>
    <row r="43" spans="1:39" x14ac:dyDescent="0.2">
      <c r="A43" s="75" t="str">
        <f>+Acres!$AK$6</f>
        <v>Field or Crop 34</v>
      </c>
      <c r="B43" s="77">
        <f>+Acres!$AK$7</f>
        <v>0</v>
      </c>
      <c r="C43" s="63">
        <f t="shared" si="0"/>
        <v>0</v>
      </c>
      <c r="D43" s="63">
        <f t="shared" si="5"/>
        <v>0</v>
      </c>
      <c r="E43" s="63">
        <f t="shared" si="6"/>
        <v>0</v>
      </c>
      <c r="F43" s="63">
        <f t="shared" si="3"/>
        <v>0</v>
      </c>
      <c r="G43" s="63">
        <f>+PowerRepairs!$AK$55</f>
        <v>0</v>
      </c>
      <c r="H43" s="63">
        <f>+ImpRepairs!$AK$55</f>
        <v>0</v>
      </c>
      <c r="I43" s="63">
        <f>+Interest!$AK$55</f>
        <v>0</v>
      </c>
      <c r="J43" s="65">
        <f t="shared" si="7"/>
        <v>0</v>
      </c>
      <c r="K43" s="66">
        <f>+PowerDep!$AK$55</f>
        <v>0</v>
      </c>
      <c r="L43" s="66">
        <f>+ImpDep!$AK$55</f>
        <v>0</v>
      </c>
      <c r="M43" s="66">
        <f t="shared" si="11"/>
        <v>0</v>
      </c>
      <c r="N43" s="66">
        <f t="shared" si="12"/>
        <v>0</v>
      </c>
      <c r="O43" s="65">
        <f t="shared" si="13"/>
        <v>0</v>
      </c>
      <c r="P43" s="64">
        <f t="shared" si="14"/>
        <v>0</v>
      </c>
      <c r="Q43" s="78">
        <f>+Diesel!$AK$55</f>
        <v>0</v>
      </c>
      <c r="R43" s="75">
        <f>+Gasoline!$AK$55</f>
        <v>0</v>
      </c>
      <c r="S43" s="75">
        <f>+Labor!$AK$55</f>
        <v>0</v>
      </c>
      <c r="T43" s="75">
        <f>+ExtraLabor!$AK$55</f>
        <v>0</v>
      </c>
      <c r="U43" s="44">
        <f>+PowerInvestment!$AK$55</f>
        <v>0</v>
      </c>
      <c r="V43" s="44">
        <f>+ImplementInvestment!$AK$55</f>
        <v>0</v>
      </c>
      <c r="W43" s="44">
        <f t="shared" si="10"/>
        <v>0</v>
      </c>
      <c r="X43" s="75"/>
      <c r="Y43" s="75"/>
      <c r="Z43" s="75"/>
      <c r="AA43" s="75"/>
      <c r="AB43" s="75"/>
      <c r="AC43" s="75"/>
      <c r="AD43" s="75"/>
      <c r="AE43" s="75"/>
      <c r="AF43" s="75"/>
      <c r="AG43" s="75"/>
      <c r="AH43" s="75"/>
      <c r="AI43" s="75"/>
      <c r="AJ43" s="75"/>
      <c r="AK43" s="75"/>
      <c r="AL43" s="75"/>
      <c r="AM43" s="75"/>
    </row>
    <row r="44" spans="1:39" x14ac:dyDescent="0.2">
      <c r="A44" s="75" t="str">
        <f>+Acres!$AL$6</f>
        <v>Field or Crop 35</v>
      </c>
      <c r="B44" s="77">
        <f>+Acres!$AL$7</f>
        <v>0</v>
      </c>
      <c r="C44" s="63">
        <f t="shared" si="0"/>
        <v>0</v>
      </c>
      <c r="D44" s="63">
        <f t="shared" si="5"/>
        <v>0</v>
      </c>
      <c r="E44" s="63">
        <f t="shared" si="6"/>
        <v>0</v>
      </c>
      <c r="F44" s="63">
        <f t="shared" si="3"/>
        <v>0</v>
      </c>
      <c r="G44" s="63">
        <f>+PowerRepairs!$AL$55</f>
        <v>0</v>
      </c>
      <c r="H44" s="63">
        <f>+ImpRepairs!$AL$55</f>
        <v>0</v>
      </c>
      <c r="I44" s="63">
        <f>+Interest!$AL$55</f>
        <v>0</v>
      </c>
      <c r="J44" s="65">
        <f t="shared" si="7"/>
        <v>0</v>
      </c>
      <c r="K44" s="66">
        <f>+PowerDep!$AL$55</f>
        <v>0</v>
      </c>
      <c r="L44" s="66">
        <f>+ImpDep!$AL$55</f>
        <v>0</v>
      </c>
      <c r="M44" s="66">
        <f t="shared" si="11"/>
        <v>0</v>
      </c>
      <c r="N44" s="66">
        <f t="shared" si="12"/>
        <v>0</v>
      </c>
      <c r="O44" s="65">
        <f t="shared" si="13"/>
        <v>0</v>
      </c>
      <c r="P44" s="64">
        <f t="shared" si="14"/>
        <v>0</v>
      </c>
      <c r="Q44" s="78">
        <f>+Diesel!$AL$55</f>
        <v>0</v>
      </c>
      <c r="R44" s="75">
        <f>+Gasoline!$AL$55</f>
        <v>0</v>
      </c>
      <c r="S44" s="75">
        <f>+Labor!$AL$55</f>
        <v>0</v>
      </c>
      <c r="T44" s="75">
        <f>+ExtraLabor!$AL$55</f>
        <v>0</v>
      </c>
      <c r="U44" s="44">
        <f>+PowerInvestment!$AL$55</f>
        <v>0</v>
      </c>
      <c r="V44" s="44">
        <f>+ImplementInvestment!$AL$55</f>
        <v>0</v>
      </c>
      <c r="W44" s="44">
        <f t="shared" si="10"/>
        <v>0</v>
      </c>
      <c r="X44" s="75"/>
      <c r="Y44" s="75"/>
      <c r="Z44" s="75"/>
      <c r="AA44" s="75"/>
      <c r="AB44" s="75"/>
      <c r="AC44" s="75"/>
      <c r="AD44" s="75"/>
      <c r="AE44" s="75"/>
      <c r="AF44" s="75"/>
      <c r="AG44" s="75"/>
      <c r="AH44" s="75"/>
      <c r="AI44" s="75"/>
      <c r="AJ44" s="75"/>
      <c r="AK44" s="75"/>
      <c r="AL44" s="75"/>
      <c r="AM44" s="75"/>
    </row>
    <row r="45" spans="1:39" x14ac:dyDescent="0.2">
      <c r="A45" s="75" t="str">
        <f>+Acres!$AM$6</f>
        <v>Field or Crop 36</v>
      </c>
      <c r="B45" s="77">
        <f>+Acres!$AM$7</f>
        <v>0</v>
      </c>
      <c r="C45" s="63">
        <f t="shared" si="0"/>
        <v>0</v>
      </c>
      <c r="D45" s="63">
        <f t="shared" si="5"/>
        <v>0</v>
      </c>
      <c r="E45" s="63">
        <f t="shared" si="6"/>
        <v>0</v>
      </c>
      <c r="F45" s="63">
        <f t="shared" si="3"/>
        <v>0</v>
      </c>
      <c r="G45" s="63">
        <f>+PowerRepairs!$AM$55</f>
        <v>0</v>
      </c>
      <c r="H45" s="63">
        <f>+ImpRepairs!$AM$55</f>
        <v>0</v>
      </c>
      <c r="I45" s="63">
        <f>+Interest!$AM$55</f>
        <v>0</v>
      </c>
      <c r="J45" s="65">
        <f t="shared" si="7"/>
        <v>0</v>
      </c>
      <c r="K45" s="66">
        <f>+PowerDep!$AM$55</f>
        <v>0</v>
      </c>
      <c r="L45" s="66">
        <f>+ImpDep!$AM$55</f>
        <v>0</v>
      </c>
      <c r="M45" s="66">
        <f t="shared" si="11"/>
        <v>0</v>
      </c>
      <c r="N45" s="66">
        <f t="shared" si="12"/>
        <v>0</v>
      </c>
      <c r="O45" s="65">
        <f t="shared" si="13"/>
        <v>0</v>
      </c>
      <c r="P45" s="64">
        <f t="shared" si="14"/>
        <v>0</v>
      </c>
      <c r="Q45" s="78">
        <f>+Diesel!$AM$55</f>
        <v>0</v>
      </c>
      <c r="R45" s="75">
        <f>+Gasoline!$AM$55</f>
        <v>0</v>
      </c>
      <c r="S45" s="75">
        <f>+Labor!$AM$55</f>
        <v>0</v>
      </c>
      <c r="T45" s="75">
        <f>+ExtraLabor!$AM$55</f>
        <v>0</v>
      </c>
      <c r="U45" s="44">
        <f>+PowerInvestment!$AM$55</f>
        <v>0</v>
      </c>
      <c r="V45" s="44">
        <f>+ImplementInvestment!$AM$55</f>
        <v>0</v>
      </c>
      <c r="W45" s="44">
        <f t="shared" si="10"/>
        <v>0</v>
      </c>
      <c r="X45" s="75"/>
      <c r="Y45" s="75"/>
      <c r="Z45" s="75"/>
      <c r="AA45" s="75"/>
      <c r="AB45" s="75"/>
      <c r="AC45" s="75"/>
      <c r="AD45" s="75"/>
      <c r="AE45" s="75"/>
      <c r="AF45" s="75"/>
      <c r="AG45" s="75"/>
      <c r="AH45" s="75"/>
      <c r="AI45" s="75"/>
      <c r="AJ45" s="75"/>
      <c r="AK45" s="75"/>
      <c r="AL45" s="75"/>
      <c r="AM45" s="75"/>
    </row>
    <row r="46" spans="1:39" x14ac:dyDescent="0.2">
      <c r="A46" s="75" t="str">
        <f>+Acres!$AN$6</f>
        <v>Field or Crop 37</v>
      </c>
      <c r="B46" s="77">
        <f>+Acres!$AN$7</f>
        <v>0</v>
      </c>
      <c r="C46" s="63">
        <f t="shared" si="0"/>
        <v>0</v>
      </c>
      <c r="D46" s="63">
        <f t="shared" si="5"/>
        <v>0</v>
      </c>
      <c r="E46" s="63">
        <f t="shared" si="6"/>
        <v>0</v>
      </c>
      <c r="F46" s="63">
        <f t="shared" si="3"/>
        <v>0</v>
      </c>
      <c r="G46" s="63">
        <f>+PowerRepairs!$AN$55</f>
        <v>0</v>
      </c>
      <c r="H46" s="63">
        <f>+ImpRepairs!$AN$55</f>
        <v>0</v>
      </c>
      <c r="I46" s="63">
        <f>+Interest!$AN$55</f>
        <v>0</v>
      </c>
      <c r="J46" s="65">
        <f t="shared" si="7"/>
        <v>0</v>
      </c>
      <c r="K46" s="66">
        <f>+PowerDep!$AN$55</f>
        <v>0</v>
      </c>
      <c r="L46" s="66">
        <f>+ImpDep!$AN$55</f>
        <v>0</v>
      </c>
      <c r="M46" s="66">
        <f t="shared" si="11"/>
        <v>0</v>
      </c>
      <c r="N46" s="66">
        <f t="shared" si="12"/>
        <v>0</v>
      </c>
      <c r="O46" s="65">
        <f t="shared" si="13"/>
        <v>0</v>
      </c>
      <c r="P46" s="64">
        <f t="shared" si="14"/>
        <v>0</v>
      </c>
      <c r="Q46" s="78">
        <f>+Diesel!$AN$55</f>
        <v>0</v>
      </c>
      <c r="R46" s="75">
        <f>+Gasoline!$AN$55</f>
        <v>0</v>
      </c>
      <c r="S46" s="75">
        <f>+Labor!$AN$55</f>
        <v>0</v>
      </c>
      <c r="T46" s="75">
        <f>+ExtraLabor!$AN$55</f>
        <v>0</v>
      </c>
      <c r="U46" s="44">
        <f>+PowerInvestment!$AN$55</f>
        <v>0</v>
      </c>
      <c r="V46" s="44">
        <f>+ImplementInvestment!$AN$55</f>
        <v>0</v>
      </c>
      <c r="W46" s="44">
        <f t="shared" si="10"/>
        <v>0</v>
      </c>
      <c r="X46" s="75"/>
      <c r="Y46" s="75"/>
      <c r="Z46" s="75"/>
      <c r="AA46" s="75"/>
      <c r="AB46" s="75"/>
      <c r="AC46" s="75"/>
      <c r="AD46" s="75"/>
      <c r="AE46" s="75"/>
      <c r="AF46" s="75"/>
      <c r="AG46" s="75"/>
      <c r="AH46" s="75"/>
      <c r="AI46" s="75"/>
      <c r="AJ46" s="75"/>
      <c r="AK46" s="75"/>
      <c r="AL46" s="75"/>
      <c r="AM46" s="75"/>
    </row>
    <row r="47" spans="1:39" x14ac:dyDescent="0.2">
      <c r="A47" s="75" t="str">
        <f>+Acres!$AO$6</f>
        <v>Field or Crop 38</v>
      </c>
      <c r="B47" s="77">
        <f>+Acres!$AO$7</f>
        <v>0</v>
      </c>
      <c r="C47" s="63">
        <f t="shared" si="0"/>
        <v>0</v>
      </c>
      <c r="D47" s="63">
        <f t="shared" si="5"/>
        <v>0</v>
      </c>
      <c r="E47" s="63">
        <f t="shared" si="6"/>
        <v>0</v>
      </c>
      <c r="F47" s="63">
        <f t="shared" si="3"/>
        <v>0</v>
      </c>
      <c r="G47" s="63">
        <f>+PowerRepairs!$AO$55</f>
        <v>0</v>
      </c>
      <c r="H47" s="63">
        <f>+ImpRepairs!$AO$55</f>
        <v>0</v>
      </c>
      <c r="I47" s="63">
        <f>+Interest!$AO$55</f>
        <v>0</v>
      </c>
      <c r="J47" s="65">
        <f t="shared" si="7"/>
        <v>0</v>
      </c>
      <c r="K47" s="66">
        <f>+PowerDep!$AO$55</f>
        <v>0</v>
      </c>
      <c r="L47" s="66">
        <f>+ImpDep!$AO$55</f>
        <v>0</v>
      </c>
      <c r="M47" s="66">
        <f t="shared" si="11"/>
        <v>0</v>
      </c>
      <c r="N47" s="66">
        <f t="shared" si="12"/>
        <v>0</v>
      </c>
      <c r="O47" s="65">
        <f t="shared" si="13"/>
        <v>0</v>
      </c>
      <c r="P47" s="64">
        <f t="shared" si="14"/>
        <v>0</v>
      </c>
      <c r="Q47" s="78">
        <f>+Diesel!$AO$55</f>
        <v>0</v>
      </c>
      <c r="R47" s="75">
        <f>+Gasoline!$AO$55</f>
        <v>0</v>
      </c>
      <c r="S47" s="75">
        <f>+Labor!$AO$55</f>
        <v>0</v>
      </c>
      <c r="T47" s="75">
        <f>+ExtraLabor!$AO$55</f>
        <v>0</v>
      </c>
      <c r="U47" s="44">
        <f>+PowerInvestment!$AO$55</f>
        <v>0</v>
      </c>
      <c r="V47" s="44">
        <f>+ImplementInvestment!$AO$55</f>
        <v>0</v>
      </c>
      <c r="W47" s="44">
        <f t="shared" si="10"/>
        <v>0</v>
      </c>
      <c r="X47" s="75"/>
      <c r="Y47" s="75"/>
      <c r="Z47" s="75"/>
      <c r="AA47" s="75"/>
      <c r="AB47" s="75"/>
      <c r="AC47" s="75"/>
      <c r="AD47" s="75"/>
      <c r="AE47" s="75"/>
      <c r="AF47" s="75"/>
      <c r="AG47" s="75"/>
      <c r="AH47" s="75"/>
      <c r="AI47" s="75"/>
      <c r="AJ47" s="75"/>
      <c r="AK47" s="75"/>
      <c r="AL47" s="75"/>
      <c r="AM47" s="75"/>
    </row>
    <row r="48" spans="1:39" x14ac:dyDescent="0.2">
      <c r="A48" s="75" t="str">
        <f>+Acres!$AP$6</f>
        <v>Field or Crop 39</v>
      </c>
      <c r="B48" s="77">
        <f>+Acres!$AP$7</f>
        <v>0</v>
      </c>
      <c r="C48" s="63">
        <f t="shared" si="0"/>
        <v>0</v>
      </c>
      <c r="D48" s="63">
        <f t="shared" si="5"/>
        <v>0</v>
      </c>
      <c r="E48" s="63">
        <f t="shared" si="6"/>
        <v>0</v>
      </c>
      <c r="F48" s="63">
        <f t="shared" si="3"/>
        <v>0</v>
      </c>
      <c r="G48" s="63">
        <f>+PowerRepairs!$AP$55</f>
        <v>0</v>
      </c>
      <c r="H48" s="63">
        <f>+ImpRepairs!$AP$55</f>
        <v>0</v>
      </c>
      <c r="I48" s="63">
        <f>+Interest!$AP$55</f>
        <v>0</v>
      </c>
      <c r="J48" s="65">
        <f t="shared" si="7"/>
        <v>0</v>
      </c>
      <c r="K48" s="66">
        <f>+PowerDep!$AP$55</f>
        <v>0</v>
      </c>
      <c r="L48" s="66">
        <f>+ImpDep!$AP$55</f>
        <v>0</v>
      </c>
      <c r="M48" s="66">
        <f t="shared" si="11"/>
        <v>0</v>
      </c>
      <c r="N48" s="66">
        <f t="shared" si="12"/>
        <v>0</v>
      </c>
      <c r="O48" s="65">
        <f t="shared" si="13"/>
        <v>0</v>
      </c>
      <c r="P48" s="64">
        <f t="shared" si="14"/>
        <v>0</v>
      </c>
      <c r="Q48" s="78">
        <f>+Diesel!$AP$55</f>
        <v>0</v>
      </c>
      <c r="R48" s="75">
        <f>+Gasoline!$AP$55</f>
        <v>0</v>
      </c>
      <c r="S48" s="75">
        <f>+Labor!$AP$55</f>
        <v>0</v>
      </c>
      <c r="T48" s="75">
        <f>+ExtraLabor!$AP$55</f>
        <v>0</v>
      </c>
      <c r="U48" s="44">
        <f>+PowerInvestment!$AP$55</f>
        <v>0</v>
      </c>
      <c r="V48" s="44">
        <f>+ImplementInvestment!$AP$55</f>
        <v>0</v>
      </c>
      <c r="W48" s="44">
        <f t="shared" si="10"/>
        <v>0</v>
      </c>
      <c r="X48" s="75"/>
      <c r="Y48" s="75"/>
      <c r="Z48" s="75"/>
      <c r="AA48" s="75"/>
      <c r="AB48" s="75"/>
      <c r="AC48" s="75"/>
      <c r="AD48" s="75"/>
      <c r="AE48" s="75"/>
      <c r="AF48" s="75"/>
      <c r="AG48" s="75"/>
      <c r="AH48" s="75"/>
      <c r="AI48" s="75"/>
      <c r="AJ48" s="75"/>
      <c r="AK48" s="75"/>
      <c r="AL48" s="75"/>
      <c r="AM48" s="75"/>
    </row>
    <row r="49" spans="1:39" x14ac:dyDescent="0.2">
      <c r="A49" s="75" t="str">
        <f>+Acres!$AQ$6</f>
        <v>Field or Crop 40</v>
      </c>
      <c r="B49" s="77">
        <f>+Acres!$AQ$7</f>
        <v>0</v>
      </c>
      <c r="C49" s="63">
        <f t="shared" si="0"/>
        <v>0</v>
      </c>
      <c r="D49" s="63">
        <f t="shared" si="5"/>
        <v>0</v>
      </c>
      <c r="E49" s="63">
        <f t="shared" si="6"/>
        <v>0</v>
      </c>
      <c r="F49" s="63">
        <f t="shared" si="3"/>
        <v>0</v>
      </c>
      <c r="G49" s="63">
        <f>+PowerRepairs!$AQ$55</f>
        <v>0</v>
      </c>
      <c r="H49" s="63">
        <f>+ImpRepairs!$AQ$55</f>
        <v>0</v>
      </c>
      <c r="I49" s="63">
        <f>+Interest!$AQ$55</f>
        <v>0</v>
      </c>
      <c r="J49" s="65">
        <f t="shared" si="7"/>
        <v>0</v>
      </c>
      <c r="K49" s="66">
        <f>+PowerDep!$AQ$55</f>
        <v>0</v>
      </c>
      <c r="L49" s="66">
        <f>+ImpDep!$AQ$55</f>
        <v>0</v>
      </c>
      <c r="M49" s="66">
        <f t="shared" si="11"/>
        <v>0</v>
      </c>
      <c r="N49" s="66">
        <f t="shared" si="12"/>
        <v>0</v>
      </c>
      <c r="O49" s="65">
        <f t="shared" si="13"/>
        <v>0</v>
      </c>
      <c r="P49" s="64">
        <f t="shared" si="14"/>
        <v>0</v>
      </c>
      <c r="Q49" s="78">
        <f>+Diesel!$AQ$55</f>
        <v>0</v>
      </c>
      <c r="R49" s="75">
        <f>+Gasoline!$AQ$55</f>
        <v>0</v>
      </c>
      <c r="S49" s="75">
        <f>+Labor!$AQ$55</f>
        <v>0</v>
      </c>
      <c r="T49" s="75">
        <f>+ExtraLabor!$AQ$55</f>
        <v>0</v>
      </c>
      <c r="U49" s="44">
        <f>+PowerInvestment!$AQ$55</f>
        <v>0</v>
      </c>
      <c r="V49" s="44">
        <f>+ImplementInvestment!$AQ$55</f>
        <v>0</v>
      </c>
      <c r="W49" s="44">
        <f t="shared" si="10"/>
        <v>0</v>
      </c>
      <c r="X49" s="75"/>
      <c r="Y49" s="75"/>
      <c r="Z49" s="75"/>
      <c r="AA49" s="75"/>
      <c r="AB49" s="75"/>
      <c r="AC49" s="75"/>
      <c r="AD49" s="75"/>
      <c r="AE49" s="75"/>
      <c r="AF49" s="75"/>
      <c r="AG49" s="75"/>
      <c r="AH49" s="75"/>
      <c r="AI49" s="75"/>
      <c r="AJ49" s="75"/>
      <c r="AK49" s="75"/>
      <c r="AL49" s="75"/>
      <c r="AM49" s="75"/>
    </row>
    <row r="50" spans="1:39" x14ac:dyDescent="0.2">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row>
    <row r="51" spans="1:39" x14ac:dyDescent="0.2">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row>
    <row r="52" spans="1:39" x14ac:dyDescent="0.2">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row>
    <row r="53" spans="1:39" x14ac:dyDescent="0.2">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row>
    <row r="54" spans="1:39" x14ac:dyDescent="0.2">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row>
    <row r="55" spans="1:39" x14ac:dyDescent="0.2">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row>
    <row r="56" spans="1:39" x14ac:dyDescent="0.2">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row>
    <row r="57" spans="1:39" x14ac:dyDescent="0.2">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row>
    <row r="58" spans="1:39" x14ac:dyDescent="0.2">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row>
    <row r="59" spans="1:39" x14ac:dyDescent="0.2">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row>
    <row r="60" spans="1:39" x14ac:dyDescent="0.2">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row>
    <row r="61" spans="1:39" x14ac:dyDescent="0.2">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row>
    <row r="62" spans="1:39" x14ac:dyDescent="0.2">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row>
    <row r="63" spans="1:39" x14ac:dyDescent="0.2">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row>
    <row r="64" spans="1:39" x14ac:dyDescent="0.2">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row>
    <row r="65" spans="5:39" x14ac:dyDescent="0.2">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row>
    <row r="66" spans="5:39" x14ac:dyDescent="0.2">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row>
    <row r="67" spans="5:39" x14ac:dyDescent="0.2">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row>
    <row r="68" spans="5:39" x14ac:dyDescent="0.2">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row>
    <row r="69" spans="5:39" x14ac:dyDescent="0.2">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row>
    <row r="70" spans="5:39" x14ac:dyDescent="0.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row>
    <row r="71" spans="5:39" x14ac:dyDescent="0.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row>
    <row r="72" spans="5:39" x14ac:dyDescent="0.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row>
    <row r="73" spans="5:39" x14ac:dyDescent="0.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row>
    <row r="74" spans="5:39" x14ac:dyDescent="0.2">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row>
    <row r="75" spans="5:39" x14ac:dyDescent="0.2">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row>
    <row r="76" spans="5:39" x14ac:dyDescent="0.2">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row>
    <row r="77" spans="5:39" x14ac:dyDescent="0.2">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row>
    <row r="78" spans="5:39" x14ac:dyDescent="0.2">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row>
    <row r="79" spans="5:39" x14ac:dyDescent="0.2">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row>
    <row r="80" spans="5:39" x14ac:dyDescent="0.2">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row>
    <row r="81" spans="5:39" x14ac:dyDescent="0.2">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row>
    <row r="82" spans="5:39" x14ac:dyDescent="0.2">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row>
    <row r="83" spans="5:39" x14ac:dyDescent="0.2">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row>
    <row r="84" spans="5:39" x14ac:dyDescent="0.2">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row>
    <row r="85" spans="5:39" x14ac:dyDescent="0.2">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row>
    <row r="86" spans="5:39" x14ac:dyDescent="0.2">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row>
    <row r="87" spans="5:39" x14ac:dyDescent="0.2">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row>
    <row r="88" spans="5:39" x14ac:dyDescent="0.2">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row>
    <row r="89" spans="5:39" x14ac:dyDescent="0.2">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row>
    <row r="90" spans="5:39" x14ac:dyDescent="0.2">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row>
    <row r="91" spans="5:39" x14ac:dyDescent="0.2">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row>
    <row r="92" spans="5:39" x14ac:dyDescent="0.2">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row>
    <row r="93" spans="5:39" x14ac:dyDescent="0.2">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row>
    <row r="94" spans="5:39" x14ac:dyDescent="0.2">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row>
    <row r="95" spans="5:39" x14ac:dyDescent="0.2">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row>
    <row r="96" spans="5:39" x14ac:dyDescent="0.2">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row>
    <row r="97" spans="5:39" x14ac:dyDescent="0.2">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row>
    <row r="98" spans="5:39" x14ac:dyDescent="0.2">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row>
    <row r="99" spans="5:39" x14ac:dyDescent="0.2">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row>
    <row r="100" spans="5:39" x14ac:dyDescent="0.2">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row>
    <row r="101" spans="5:39" x14ac:dyDescent="0.2">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row>
    <row r="102" spans="5:39" x14ac:dyDescent="0.2">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row>
    <row r="103" spans="5:39" x14ac:dyDescent="0.2">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row>
    <row r="104" spans="5:39" x14ac:dyDescent="0.2">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row>
    <row r="105" spans="5:39" x14ac:dyDescent="0.2">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row>
    <row r="106" spans="5:39" x14ac:dyDescent="0.2">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row>
    <row r="107" spans="5:39" x14ac:dyDescent="0.2">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row>
    <row r="108" spans="5:39" x14ac:dyDescent="0.2">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row>
    <row r="109" spans="5:39" x14ac:dyDescent="0.2">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row>
    <row r="110" spans="5:39" x14ac:dyDescent="0.2">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row>
    <row r="111" spans="5:39" x14ac:dyDescent="0.2">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row>
    <row r="112" spans="5:39" x14ac:dyDescent="0.2">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row>
    <row r="113" spans="5:39" x14ac:dyDescent="0.2">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row>
    <row r="114" spans="5:39" x14ac:dyDescent="0.2">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row>
    <row r="115" spans="5:39" x14ac:dyDescent="0.2">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row>
    <row r="116" spans="5:39" x14ac:dyDescent="0.2">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row>
    <row r="117" spans="5:39" x14ac:dyDescent="0.2">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row>
    <row r="118" spans="5:39" x14ac:dyDescent="0.2">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row>
    <row r="119" spans="5:39" x14ac:dyDescent="0.2">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row>
    <row r="120" spans="5:39" x14ac:dyDescent="0.2">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row>
    <row r="121" spans="5:39" x14ac:dyDescent="0.2">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row>
    <row r="122" spans="5:39" x14ac:dyDescent="0.2">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row>
    <row r="123" spans="5:39" x14ac:dyDescent="0.2">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row>
    <row r="124" spans="5:39" x14ac:dyDescent="0.2">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row>
    <row r="125" spans="5:39" x14ac:dyDescent="0.2">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row>
    <row r="126" spans="5:39" x14ac:dyDescent="0.2">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row>
    <row r="127" spans="5:39" x14ac:dyDescent="0.2">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row>
    <row r="128" spans="5:39" x14ac:dyDescent="0.2">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row>
    <row r="129" spans="5:39" x14ac:dyDescent="0.2">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row>
    <row r="130" spans="5:39" x14ac:dyDescent="0.2">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row>
    <row r="131" spans="5:39" x14ac:dyDescent="0.2">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row>
    <row r="132" spans="5:39" x14ac:dyDescent="0.2">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row>
    <row r="133" spans="5:39" x14ac:dyDescent="0.2">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row>
    <row r="134" spans="5:39" x14ac:dyDescent="0.2">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row>
    <row r="135" spans="5:39" x14ac:dyDescent="0.2">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row>
    <row r="136" spans="5:39" x14ac:dyDescent="0.2">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row>
    <row r="137" spans="5:39" x14ac:dyDescent="0.2">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row>
    <row r="138" spans="5:39" x14ac:dyDescent="0.2">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row>
    <row r="139" spans="5:39" x14ac:dyDescent="0.2">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row>
    <row r="140" spans="5:39" x14ac:dyDescent="0.2">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row>
    <row r="141" spans="5:39" x14ac:dyDescent="0.2">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row>
    <row r="142" spans="5:39" x14ac:dyDescent="0.2">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row>
    <row r="143" spans="5:39" x14ac:dyDescent="0.2">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row>
    <row r="144" spans="5:39" x14ac:dyDescent="0.2">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row>
    <row r="145" spans="5:39" x14ac:dyDescent="0.2">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row>
    <row r="146" spans="5:39" x14ac:dyDescent="0.2">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row>
    <row r="147" spans="5:39" x14ac:dyDescent="0.2">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row>
    <row r="148" spans="5:39" x14ac:dyDescent="0.2">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row>
    <row r="149" spans="5:39" x14ac:dyDescent="0.2">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row>
    <row r="150" spans="5:39" x14ac:dyDescent="0.2">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row>
    <row r="151" spans="5:39" x14ac:dyDescent="0.2">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row>
    <row r="152" spans="5:39" x14ac:dyDescent="0.2">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row>
    <row r="153" spans="5:39" x14ac:dyDescent="0.2">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row>
    <row r="154" spans="5:39" x14ac:dyDescent="0.2">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row>
    <row r="155" spans="5:39" x14ac:dyDescent="0.2">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row>
    <row r="156" spans="5:39" x14ac:dyDescent="0.2">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row>
    <row r="157" spans="5:39" x14ac:dyDescent="0.2">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row>
    <row r="158" spans="5:39" x14ac:dyDescent="0.2">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row>
    <row r="159" spans="5:39" x14ac:dyDescent="0.2">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row>
    <row r="160" spans="5:39" x14ac:dyDescent="0.2">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row>
    <row r="161" spans="5:39" x14ac:dyDescent="0.2">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row>
    <row r="162" spans="5:39" x14ac:dyDescent="0.2">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row>
    <row r="163" spans="5:39" x14ac:dyDescent="0.2">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row>
    <row r="164" spans="5:39" x14ac:dyDescent="0.2">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row>
    <row r="165" spans="5:39" x14ac:dyDescent="0.2">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row>
    <row r="166" spans="5:39" x14ac:dyDescent="0.2">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row>
    <row r="167" spans="5:39" x14ac:dyDescent="0.2">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row>
    <row r="168" spans="5:39" x14ac:dyDescent="0.2">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row>
    <row r="169" spans="5:39" x14ac:dyDescent="0.2">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row>
    <row r="170" spans="5:39" x14ac:dyDescent="0.2">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row>
    <row r="171" spans="5:39" x14ac:dyDescent="0.2">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row>
    <row r="172" spans="5:39" x14ac:dyDescent="0.2">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row>
    <row r="173" spans="5:39" x14ac:dyDescent="0.2">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row>
    <row r="174" spans="5:39" x14ac:dyDescent="0.2">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row>
    <row r="175" spans="5:39" x14ac:dyDescent="0.2">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row>
    <row r="176" spans="5:39" x14ac:dyDescent="0.2">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row>
    <row r="177" spans="5:39" x14ac:dyDescent="0.2">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row>
    <row r="178" spans="5:39" x14ac:dyDescent="0.2">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row>
    <row r="179" spans="5:39" x14ac:dyDescent="0.2">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row>
    <row r="180" spans="5:39" x14ac:dyDescent="0.2">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row>
    <row r="181" spans="5:39" x14ac:dyDescent="0.2">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row>
    <row r="182" spans="5:39" x14ac:dyDescent="0.2">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row>
    <row r="183" spans="5:39" x14ac:dyDescent="0.2">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row>
    <row r="184" spans="5:39" x14ac:dyDescent="0.2">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row>
    <row r="185" spans="5:39" x14ac:dyDescent="0.2">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row>
    <row r="186" spans="5:39" x14ac:dyDescent="0.2">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row>
    <row r="187" spans="5:39" x14ac:dyDescent="0.2">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row>
    <row r="188" spans="5:39" x14ac:dyDescent="0.2">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row>
    <row r="189" spans="5:39" x14ac:dyDescent="0.2">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row>
    <row r="190" spans="5:39" x14ac:dyDescent="0.2">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row>
    <row r="191" spans="5:39" x14ac:dyDescent="0.2">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row>
    <row r="192" spans="5:39" x14ac:dyDescent="0.2">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row>
    <row r="193" spans="5:39" x14ac:dyDescent="0.2">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row>
    <row r="194" spans="5:39" x14ac:dyDescent="0.2">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row>
    <row r="195" spans="5:39" x14ac:dyDescent="0.2">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row>
    <row r="196" spans="5:39" x14ac:dyDescent="0.2">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row>
    <row r="197" spans="5:39" x14ac:dyDescent="0.2">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row>
    <row r="198" spans="5:39" x14ac:dyDescent="0.2">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row>
    <row r="199" spans="5:39" x14ac:dyDescent="0.2">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row>
    <row r="200" spans="5:39" x14ac:dyDescent="0.2">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row>
    <row r="201" spans="5:39" x14ac:dyDescent="0.2">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row>
    <row r="202" spans="5:39" x14ac:dyDescent="0.2">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row>
    <row r="203" spans="5:39" x14ac:dyDescent="0.2">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row>
    <row r="204" spans="5:39" x14ac:dyDescent="0.2">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row>
    <row r="205" spans="5:39" x14ac:dyDescent="0.2">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row>
    <row r="206" spans="5:39" x14ac:dyDescent="0.2">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row>
    <row r="207" spans="5:39" x14ac:dyDescent="0.2">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row>
    <row r="208" spans="5:39" x14ac:dyDescent="0.2">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row>
    <row r="209" spans="5:39" x14ac:dyDescent="0.2">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row>
    <row r="210" spans="5:39" x14ac:dyDescent="0.2">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row>
    <row r="211" spans="5:39" x14ac:dyDescent="0.2">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row>
    <row r="212" spans="5:39" x14ac:dyDescent="0.2">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row>
    <row r="213" spans="5:39" x14ac:dyDescent="0.2">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row>
    <row r="214" spans="5:39" x14ac:dyDescent="0.2">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row>
    <row r="215" spans="5:39" x14ac:dyDescent="0.2">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row>
    <row r="216" spans="5:39" x14ac:dyDescent="0.2">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row>
    <row r="217" spans="5:39" x14ac:dyDescent="0.2">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row>
    <row r="218" spans="5:39" x14ac:dyDescent="0.2">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row>
    <row r="219" spans="5:39" x14ac:dyDescent="0.2">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row>
    <row r="220" spans="5:39" x14ac:dyDescent="0.2">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row>
    <row r="221" spans="5:39" x14ac:dyDescent="0.2">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row>
    <row r="222" spans="5:39" x14ac:dyDescent="0.2">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row>
    <row r="223" spans="5:39" x14ac:dyDescent="0.2">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row>
    <row r="224" spans="5:39" x14ac:dyDescent="0.2">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row>
    <row r="225" spans="5:39" x14ac:dyDescent="0.2">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row>
    <row r="226" spans="5:39" x14ac:dyDescent="0.2">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row>
    <row r="227" spans="5:39" x14ac:dyDescent="0.2">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row>
    <row r="228" spans="5:39" x14ac:dyDescent="0.2">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row>
    <row r="229" spans="5:39" x14ac:dyDescent="0.2">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row>
    <row r="230" spans="5:39" x14ac:dyDescent="0.2">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row>
    <row r="231" spans="5:39" x14ac:dyDescent="0.2">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row>
    <row r="232" spans="5:39" x14ac:dyDescent="0.2">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row>
    <row r="233" spans="5:39" x14ac:dyDescent="0.2">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row>
    <row r="234" spans="5:39" x14ac:dyDescent="0.2">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row>
    <row r="235" spans="5:39" x14ac:dyDescent="0.2">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row>
    <row r="236" spans="5:39" x14ac:dyDescent="0.2">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row>
    <row r="237" spans="5:39" x14ac:dyDescent="0.2">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row>
    <row r="238" spans="5:39" x14ac:dyDescent="0.2">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row>
    <row r="239" spans="5:39" x14ac:dyDescent="0.2">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row>
    <row r="240" spans="5:39" x14ac:dyDescent="0.2">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row>
    <row r="241" spans="5:39" x14ac:dyDescent="0.2">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row>
    <row r="242" spans="5:39" x14ac:dyDescent="0.2">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row>
    <row r="243" spans="5:39" x14ac:dyDescent="0.2">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row>
    <row r="244" spans="5:39" x14ac:dyDescent="0.2">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row>
    <row r="245" spans="5:39" x14ac:dyDescent="0.2">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row>
    <row r="246" spans="5:39" x14ac:dyDescent="0.2">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row>
    <row r="247" spans="5:39" x14ac:dyDescent="0.2">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row>
    <row r="248" spans="5:39" x14ac:dyDescent="0.2">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row>
    <row r="249" spans="5:39" x14ac:dyDescent="0.2">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row>
    <row r="250" spans="5:39" x14ac:dyDescent="0.2">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row>
    <row r="251" spans="5:39" x14ac:dyDescent="0.2">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row>
    <row r="252" spans="5:39" x14ac:dyDescent="0.2">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row>
    <row r="253" spans="5:39" x14ac:dyDescent="0.2">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row>
    <row r="254" spans="5:39" x14ac:dyDescent="0.2">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row>
    <row r="255" spans="5:39" x14ac:dyDescent="0.2">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row>
    <row r="256" spans="5:39" x14ac:dyDescent="0.2">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row>
    <row r="257" spans="5:39" x14ac:dyDescent="0.2">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row>
    <row r="258" spans="5:39" x14ac:dyDescent="0.2">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row>
    <row r="259" spans="5:39" x14ac:dyDescent="0.2">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row>
    <row r="260" spans="5:39" x14ac:dyDescent="0.2">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row>
    <row r="261" spans="5:39" x14ac:dyDescent="0.2">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row>
    <row r="262" spans="5:39" x14ac:dyDescent="0.2">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row>
    <row r="263" spans="5:39" x14ac:dyDescent="0.2">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row>
    <row r="264" spans="5:39" x14ac:dyDescent="0.2">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row>
    <row r="265" spans="5:39" x14ac:dyDescent="0.2">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row>
    <row r="266" spans="5:39" x14ac:dyDescent="0.2">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row>
    <row r="267" spans="5:39" x14ac:dyDescent="0.2">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row>
    <row r="268" spans="5:39" x14ac:dyDescent="0.2">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row>
    <row r="269" spans="5:39" x14ac:dyDescent="0.2">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row>
    <row r="270" spans="5:39" x14ac:dyDescent="0.2">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row>
    <row r="271" spans="5:39" x14ac:dyDescent="0.2">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row>
    <row r="272" spans="5:39" x14ac:dyDescent="0.2">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row>
    <row r="273" spans="5:39" x14ac:dyDescent="0.2">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row>
    <row r="274" spans="5:39" x14ac:dyDescent="0.2">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row>
    <row r="275" spans="5:39" x14ac:dyDescent="0.2">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row>
    <row r="276" spans="5:39" x14ac:dyDescent="0.2">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row>
    <row r="277" spans="5:39" x14ac:dyDescent="0.2">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row>
    <row r="278" spans="5:39" x14ac:dyDescent="0.2">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row>
    <row r="279" spans="5:39" x14ac:dyDescent="0.2">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row>
    <row r="280" spans="5:39" x14ac:dyDescent="0.2">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row>
    <row r="281" spans="5:39" x14ac:dyDescent="0.2">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row>
    <row r="282" spans="5:39" x14ac:dyDescent="0.2">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row>
    <row r="283" spans="5:39" x14ac:dyDescent="0.2">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row>
    <row r="284" spans="5:39" x14ac:dyDescent="0.2">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row>
    <row r="285" spans="5:39" x14ac:dyDescent="0.2">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row>
    <row r="286" spans="5:39" x14ac:dyDescent="0.2">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row>
    <row r="287" spans="5:39" x14ac:dyDescent="0.2">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row>
    <row r="288" spans="5:39" x14ac:dyDescent="0.2">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row>
    <row r="289" spans="5:39" x14ac:dyDescent="0.2">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row>
    <row r="290" spans="5:39" x14ac:dyDescent="0.2">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row>
    <row r="291" spans="5:39" x14ac:dyDescent="0.2">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row>
    <row r="292" spans="5:39" x14ac:dyDescent="0.2">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row>
    <row r="293" spans="5:39" x14ac:dyDescent="0.2">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row>
    <row r="294" spans="5:39" x14ac:dyDescent="0.2">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row>
    <row r="295" spans="5:39" x14ac:dyDescent="0.2">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row>
    <row r="296" spans="5:39" x14ac:dyDescent="0.2">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row>
    <row r="297" spans="5:39" x14ac:dyDescent="0.2">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row>
    <row r="298" spans="5:39" x14ac:dyDescent="0.2">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row>
    <row r="299" spans="5:39" x14ac:dyDescent="0.2">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row>
    <row r="300" spans="5:39" x14ac:dyDescent="0.2">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row>
    <row r="301" spans="5:39" x14ac:dyDescent="0.2">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row>
    <row r="302" spans="5:39" x14ac:dyDescent="0.2">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row>
    <row r="303" spans="5:39" x14ac:dyDescent="0.2">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row>
    <row r="304" spans="5:39" x14ac:dyDescent="0.2">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row>
    <row r="305" spans="5:39" x14ac:dyDescent="0.2">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row>
    <row r="306" spans="5:39" x14ac:dyDescent="0.2">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row>
    <row r="307" spans="5:39" x14ac:dyDescent="0.2">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row>
    <row r="308" spans="5:39" x14ac:dyDescent="0.2">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row>
    <row r="309" spans="5:39" x14ac:dyDescent="0.2">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row>
    <row r="310" spans="5:39" x14ac:dyDescent="0.2">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row>
    <row r="311" spans="5:39" x14ac:dyDescent="0.2">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row>
    <row r="312" spans="5:39" x14ac:dyDescent="0.2">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row>
    <row r="313" spans="5:39" x14ac:dyDescent="0.2">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row>
    <row r="314" spans="5:39" x14ac:dyDescent="0.2">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row>
    <row r="315" spans="5:39" x14ac:dyDescent="0.2">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row>
    <row r="316" spans="5:39" x14ac:dyDescent="0.2">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row>
    <row r="317" spans="5:39" x14ac:dyDescent="0.2">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row>
    <row r="318" spans="5:39" x14ac:dyDescent="0.2">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row>
    <row r="319" spans="5:39" x14ac:dyDescent="0.2">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row>
    <row r="320" spans="5:39" x14ac:dyDescent="0.2">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row>
    <row r="321" spans="5:39" x14ac:dyDescent="0.2">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row>
    <row r="322" spans="5:39" x14ac:dyDescent="0.2">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row>
    <row r="323" spans="5:39" x14ac:dyDescent="0.2">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row>
    <row r="324" spans="5:39" x14ac:dyDescent="0.2">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row>
    <row r="325" spans="5:39" x14ac:dyDescent="0.2">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row>
    <row r="326" spans="5:39" x14ac:dyDescent="0.2">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row>
    <row r="327" spans="5:39" x14ac:dyDescent="0.2">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row>
    <row r="328" spans="5:39" x14ac:dyDescent="0.2">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row>
    <row r="329" spans="5:39" x14ac:dyDescent="0.2">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row>
    <row r="330" spans="5:39" x14ac:dyDescent="0.2">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row>
    <row r="331" spans="5:39" x14ac:dyDescent="0.2">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row>
    <row r="332" spans="5:39" x14ac:dyDescent="0.2">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row>
    <row r="333" spans="5:39" x14ac:dyDescent="0.2">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row>
    <row r="334" spans="5:39" x14ac:dyDescent="0.2">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row>
    <row r="335" spans="5:39" x14ac:dyDescent="0.2">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row>
    <row r="336" spans="5:39" x14ac:dyDescent="0.2">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row>
    <row r="337" spans="5:39" x14ac:dyDescent="0.2">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row>
    <row r="338" spans="5:39" x14ac:dyDescent="0.2">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row>
    <row r="339" spans="5:39" x14ac:dyDescent="0.2">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row>
    <row r="340" spans="5:39" x14ac:dyDescent="0.2">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row>
    <row r="341" spans="5:39" x14ac:dyDescent="0.2">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row>
    <row r="342" spans="5:39" x14ac:dyDescent="0.2">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row>
    <row r="343" spans="5:39" x14ac:dyDescent="0.2">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row>
    <row r="344" spans="5:39" x14ac:dyDescent="0.2">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row>
    <row r="345" spans="5:39" x14ac:dyDescent="0.2">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row>
    <row r="346" spans="5:39" x14ac:dyDescent="0.2">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row>
    <row r="347" spans="5:39" x14ac:dyDescent="0.2">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row>
    <row r="348" spans="5:39" x14ac:dyDescent="0.2">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row>
    <row r="349" spans="5:39" x14ac:dyDescent="0.2">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row>
    <row r="350" spans="5:39" x14ac:dyDescent="0.2">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row>
    <row r="351" spans="5:39" x14ac:dyDescent="0.2">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row>
    <row r="352" spans="5:39" x14ac:dyDescent="0.2">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row>
    <row r="353" spans="5:39" x14ac:dyDescent="0.2">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row>
    <row r="354" spans="5:39" x14ac:dyDescent="0.2">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row>
    <row r="355" spans="5:39" x14ac:dyDescent="0.2">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row>
    <row r="356" spans="5:39" x14ac:dyDescent="0.2">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row>
    <row r="357" spans="5:39" x14ac:dyDescent="0.2">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row>
    <row r="358" spans="5:39" x14ac:dyDescent="0.2">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row>
    <row r="359" spans="5:39" x14ac:dyDescent="0.2">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row>
    <row r="360" spans="5:39" x14ac:dyDescent="0.2">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row>
    <row r="361" spans="5:39" x14ac:dyDescent="0.2">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row>
    <row r="362" spans="5:39" x14ac:dyDescent="0.2">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row>
    <row r="363" spans="5:39" x14ac:dyDescent="0.2">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row>
    <row r="364" spans="5:39" x14ac:dyDescent="0.2">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row>
    <row r="365" spans="5:39" x14ac:dyDescent="0.2">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row>
    <row r="366" spans="5:39" x14ac:dyDescent="0.2">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row>
    <row r="367" spans="5:39" x14ac:dyDescent="0.2">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row>
    <row r="368" spans="5:39" x14ac:dyDescent="0.2">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row>
    <row r="369" spans="5:39" x14ac:dyDescent="0.2">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row>
    <row r="370" spans="5:39" x14ac:dyDescent="0.2">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row>
    <row r="371" spans="5:39" x14ac:dyDescent="0.2">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row>
    <row r="372" spans="5:39" x14ac:dyDescent="0.2">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row>
    <row r="373" spans="5:39" x14ac:dyDescent="0.2">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row>
    <row r="374" spans="5:39" x14ac:dyDescent="0.2">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row>
    <row r="375" spans="5:39" x14ac:dyDescent="0.2">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row>
    <row r="376" spans="5:39" x14ac:dyDescent="0.2">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row>
    <row r="377" spans="5:39" x14ac:dyDescent="0.2">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row>
    <row r="378" spans="5:39" x14ac:dyDescent="0.2">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row>
    <row r="379" spans="5:39" x14ac:dyDescent="0.2">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row>
    <row r="380" spans="5:39" x14ac:dyDescent="0.2">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row>
    <row r="381" spans="5:39" x14ac:dyDescent="0.2">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row>
    <row r="382" spans="5:39" x14ac:dyDescent="0.2">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row>
    <row r="383" spans="5:39" x14ac:dyDescent="0.2">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row>
    <row r="384" spans="5:39" x14ac:dyDescent="0.2">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row>
    <row r="385" spans="5:39" x14ac:dyDescent="0.2">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row>
    <row r="386" spans="5:39" x14ac:dyDescent="0.2">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row>
    <row r="387" spans="5:39" x14ac:dyDescent="0.2">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row>
    <row r="388" spans="5:39" x14ac:dyDescent="0.2">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row>
    <row r="389" spans="5:39" x14ac:dyDescent="0.2">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row>
    <row r="390" spans="5:39" x14ac:dyDescent="0.2">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row>
    <row r="391" spans="5:39" x14ac:dyDescent="0.2">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row>
    <row r="392" spans="5:39" x14ac:dyDescent="0.2">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row>
    <row r="393" spans="5:39" x14ac:dyDescent="0.2">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row>
    <row r="394" spans="5:39" x14ac:dyDescent="0.2">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row>
    <row r="395" spans="5:39" x14ac:dyDescent="0.2">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row>
    <row r="396" spans="5:39" x14ac:dyDescent="0.2">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row>
    <row r="397" spans="5:39" x14ac:dyDescent="0.2">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row>
    <row r="398" spans="5:39" x14ac:dyDescent="0.2">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row>
    <row r="399" spans="5:39" x14ac:dyDescent="0.2">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row>
    <row r="400" spans="5:39" x14ac:dyDescent="0.2">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row>
    <row r="401" spans="5:39" x14ac:dyDescent="0.2">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row>
    <row r="402" spans="5:39" x14ac:dyDescent="0.2">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row>
    <row r="403" spans="5:39" x14ac:dyDescent="0.2">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row>
    <row r="404" spans="5:39" x14ac:dyDescent="0.2">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row>
    <row r="405" spans="5:39" x14ac:dyDescent="0.2">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row>
    <row r="406" spans="5:39" x14ac:dyDescent="0.2">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row>
    <row r="407" spans="5:39" x14ac:dyDescent="0.2">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row>
    <row r="408" spans="5:39" x14ac:dyDescent="0.2">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row>
    <row r="409" spans="5:39" x14ac:dyDescent="0.2">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row>
    <row r="410" spans="5:39" x14ac:dyDescent="0.2">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row>
    <row r="411" spans="5:39" x14ac:dyDescent="0.2">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row>
    <row r="412" spans="5:39" x14ac:dyDescent="0.2">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row>
    <row r="413" spans="5:39" x14ac:dyDescent="0.2">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row>
    <row r="414" spans="5:39" x14ac:dyDescent="0.2">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row>
    <row r="415" spans="5:39" x14ac:dyDescent="0.2">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row>
    <row r="416" spans="5:39" x14ac:dyDescent="0.2">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row>
    <row r="417" spans="5:39" x14ac:dyDescent="0.2">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row>
    <row r="418" spans="5:39" x14ac:dyDescent="0.2">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row>
    <row r="419" spans="5:39" x14ac:dyDescent="0.2">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row>
    <row r="420" spans="5:39" x14ac:dyDescent="0.2">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row>
    <row r="421" spans="5:39" x14ac:dyDescent="0.2">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row>
    <row r="422" spans="5:39" x14ac:dyDescent="0.2">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row>
    <row r="423" spans="5:39" x14ac:dyDescent="0.2">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row>
    <row r="424" spans="5:39" x14ac:dyDescent="0.2">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row>
    <row r="425" spans="5:39" x14ac:dyDescent="0.2">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row>
    <row r="426" spans="5:39" x14ac:dyDescent="0.2">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row>
    <row r="427" spans="5:39" x14ac:dyDescent="0.2">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row>
    <row r="428" spans="5:39" x14ac:dyDescent="0.2">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row>
    <row r="429" spans="5:39" x14ac:dyDescent="0.2">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row>
    <row r="430" spans="5:39" x14ac:dyDescent="0.2">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row>
    <row r="431" spans="5:39" x14ac:dyDescent="0.2">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row>
    <row r="432" spans="5:39" x14ac:dyDescent="0.2">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row>
    <row r="433" spans="5:39" x14ac:dyDescent="0.2">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row>
    <row r="434" spans="5:39" x14ac:dyDescent="0.2">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row>
    <row r="435" spans="5:39" x14ac:dyDescent="0.2">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row>
    <row r="436" spans="5:39" x14ac:dyDescent="0.2">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row>
    <row r="437" spans="5:39" x14ac:dyDescent="0.2">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row>
    <row r="438" spans="5:39" x14ac:dyDescent="0.2">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row>
    <row r="439" spans="5:39" x14ac:dyDescent="0.2">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row>
    <row r="440" spans="5:39" x14ac:dyDescent="0.2">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row>
    <row r="441" spans="5:39" x14ac:dyDescent="0.2">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row>
    <row r="442" spans="5:39" x14ac:dyDescent="0.2">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row>
    <row r="443" spans="5:39" x14ac:dyDescent="0.2">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row>
    <row r="444" spans="5:39" x14ac:dyDescent="0.2">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row>
    <row r="445" spans="5:39" x14ac:dyDescent="0.2">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row>
    <row r="446" spans="5:39" x14ac:dyDescent="0.2">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row>
    <row r="447" spans="5:39" x14ac:dyDescent="0.2">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row>
    <row r="448" spans="5:39" x14ac:dyDescent="0.2">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row>
    <row r="449" spans="5:39" x14ac:dyDescent="0.2">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row>
    <row r="450" spans="5:39" x14ac:dyDescent="0.2">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row>
    <row r="451" spans="5:39" x14ac:dyDescent="0.2">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row>
    <row r="452" spans="5:39" x14ac:dyDescent="0.2">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row>
    <row r="453" spans="5:39" x14ac:dyDescent="0.2">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row>
    <row r="454" spans="5:39" x14ac:dyDescent="0.2">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row>
    <row r="455" spans="5:39" x14ac:dyDescent="0.2">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row>
    <row r="456" spans="5:39" x14ac:dyDescent="0.2">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row>
    <row r="457" spans="5:39" x14ac:dyDescent="0.2">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row>
    <row r="458" spans="5:39" x14ac:dyDescent="0.2">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row>
    <row r="459" spans="5:39" x14ac:dyDescent="0.2">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row>
    <row r="460" spans="5:39" x14ac:dyDescent="0.2">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row>
    <row r="461" spans="5:39" x14ac:dyDescent="0.2">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row>
    <row r="462" spans="5:39" x14ac:dyDescent="0.2">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row>
    <row r="463" spans="5:39" x14ac:dyDescent="0.2">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row>
    <row r="464" spans="5:39" x14ac:dyDescent="0.2">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row>
    <row r="465" spans="5:39" x14ac:dyDescent="0.2">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row>
    <row r="466" spans="5:39" x14ac:dyDescent="0.2">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row>
    <row r="467" spans="5:39" x14ac:dyDescent="0.2">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row>
    <row r="468" spans="5:39" x14ac:dyDescent="0.2">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row>
    <row r="469" spans="5:39" x14ac:dyDescent="0.2">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row>
    <row r="470" spans="5:39" x14ac:dyDescent="0.2">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row>
    <row r="471" spans="5:39" x14ac:dyDescent="0.2">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row>
    <row r="472" spans="5:39" x14ac:dyDescent="0.2">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row>
    <row r="473" spans="5:39" x14ac:dyDescent="0.2">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row>
    <row r="474" spans="5:39" x14ac:dyDescent="0.2">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row>
    <row r="475" spans="5:39" x14ac:dyDescent="0.2">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row>
    <row r="476" spans="5:39" x14ac:dyDescent="0.2">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row>
    <row r="477" spans="5:39" x14ac:dyDescent="0.2">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row>
    <row r="478" spans="5:39" x14ac:dyDescent="0.2">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row>
    <row r="479" spans="5:39" x14ac:dyDescent="0.2">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row>
    <row r="480" spans="5:39" x14ac:dyDescent="0.2">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row>
    <row r="481" spans="5:39" x14ac:dyDescent="0.2">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row>
    <row r="482" spans="5:39" x14ac:dyDescent="0.2">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row>
    <row r="483" spans="5:39" x14ac:dyDescent="0.2">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row>
    <row r="484" spans="5:39" x14ac:dyDescent="0.2">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row>
    <row r="485" spans="5:39" x14ac:dyDescent="0.2">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row>
    <row r="486" spans="5:39" x14ac:dyDescent="0.2">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row>
    <row r="487" spans="5:39" x14ac:dyDescent="0.2">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row>
    <row r="488" spans="5:39" x14ac:dyDescent="0.2">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row>
    <row r="489" spans="5:39" x14ac:dyDescent="0.2">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row>
    <row r="490" spans="5:39" x14ac:dyDescent="0.2">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row>
    <row r="491" spans="5:39" x14ac:dyDescent="0.2">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row>
    <row r="492" spans="5:39" x14ac:dyDescent="0.2">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row>
    <row r="493" spans="5:39" x14ac:dyDescent="0.2">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row>
    <row r="494" spans="5:39" x14ac:dyDescent="0.2">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row>
    <row r="495" spans="5:39" x14ac:dyDescent="0.2">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row>
    <row r="496" spans="5:39" x14ac:dyDescent="0.2">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row>
    <row r="497" spans="5:39" x14ac:dyDescent="0.2">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row>
    <row r="498" spans="5:39" x14ac:dyDescent="0.2">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row>
    <row r="499" spans="5:39" x14ac:dyDescent="0.2">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row>
    <row r="500" spans="5:39" x14ac:dyDescent="0.2">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row>
    <row r="501" spans="5:39" x14ac:dyDescent="0.2">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row>
    <row r="502" spans="5:39" x14ac:dyDescent="0.2">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row>
    <row r="503" spans="5:39" x14ac:dyDescent="0.2">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row>
    <row r="504" spans="5:39" x14ac:dyDescent="0.2">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row>
    <row r="505" spans="5:39" x14ac:dyDescent="0.2">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row>
    <row r="506" spans="5:39" x14ac:dyDescent="0.2">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row>
    <row r="507" spans="5:39" x14ac:dyDescent="0.2">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row>
    <row r="508" spans="5:39" x14ac:dyDescent="0.2">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row>
    <row r="509" spans="5:39" x14ac:dyDescent="0.2">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row>
    <row r="510" spans="5:39" x14ac:dyDescent="0.2">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row>
    <row r="511" spans="5:39" x14ac:dyDescent="0.2">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row>
    <row r="512" spans="5:39" x14ac:dyDescent="0.2">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row>
    <row r="513" spans="5:39" x14ac:dyDescent="0.2">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row>
    <row r="514" spans="5:39" x14ac:dyDescent="0.2">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row>
    <row r="515" spans="5:39" x14ac:dyDescent="0.2">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row>
    <row r="516" spans="5:39" x14ac:dyDescent="0.2">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row>
    <row r="517" spans="5:39" x14ac:dyDescent="0.2">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row>
    <row r="518" spans="5:39" x14ac:dyDescent="0.2">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row>
    <row r="519" spans="5:39" x14ac:dyDescent="0.2">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row>
    <row r="520" spans="5:39" x14ac:dyDescent="0.2">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row>
    <row r="521" spans="5:39" x14ac:dyDescent="0.2">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row>
    <row r="522" spans="5:39" x14ac:dyDescent="0.2">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row>
    <row r="523" spans="5:39" x14ac:dyDescent="0.2">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row>
    <row r="524" spans="5:39" x14ac:dyDescent="0.2">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row>
    <row r="525" spans="5:39" x14ac:dyDescent="0.2">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row>
    <row r="526" spans="5:39" x14ac:dyDescent="0.2">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row>
    <row r="527" spans="5:39" x14ac:dyDescent="0.2">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row>
    <row r="528" spans="5:39" x14ac:dyDescent="0.2">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row>
    <row r="529" spans="5:39" x14ac:dyDescent="0.2">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row>
    <row r="530" spans="5:39" x14ac:dyDescent="0.2">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row>
    <row r="531" spans="5:39" x14ac:dyDescent="0.2">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row>
    <row r="532" spans="5:39" x14ac:dyDescent="0.2">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row>
    <row r="533" spans="5:39" x14ac:dyDescent="0.2">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row>
    <row r="534" spans="5:39" x14ac:dyDescent="0.2">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row>
    <row r="535" spans="5:39" x14ac:dyDescent="0.2">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row>
    <row r="536" spans="5:39" x14ac:dyDescent="0.2">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row>
    <row r="537" spans="5:39" x14ac:dyDescent="0.2">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row>
    <row r="538" spans="5:39" x14ac:dyDescent="0.2">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row>
    <row r="539" spans="5:39" x14ac:dyDescent="0.2">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row>
    <row r="540" spans="5:39" x14ac:dyDescent="0.2">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row>
    <row r="541" spans="5:39" x14ac:dyDescent="0.2">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row>
    <row r="542" spans="5:39" x14ac:dyDescent="0.2">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row>
    <row r="543" spans="5:39" x14ac:dyDescent="0.2">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row>
    <row r="544" spans="5:39" x14ac:dyDescent="0.2">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row>
    <row r="545" spans="5:39" x14ac:dyDescent="0.2">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row>
    <row r="546" spans="5:39" x14ac:dyDescent="0.2">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row>
    <row r="547" spans="5:39" x14ac:dyDescent="0.2">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row>
    <row r="548" spans="5:39" x14ac:dyDescent="0.2">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row>
    <row r="549" spans="5:39" x14ac:dyDescent="0.2">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row>
    <row r="550" spans="5:39" x14ac:dyDescent="0.2">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row>
    <row r="551" spans="5:39" x14ac:dyDescent="0.2">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row>
    <row r="552" spans="5:39" x14ac:dyDescent="0.2">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row>
    <row r="553" spans="5:39" x14ac:dyDescent="0.2">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row>
    <row r="554" spans="5:39" x14ac:dyDescent="0.2">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row>
    <row r="555" spans="5:39" x14ac:dyDescent="0.2">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row>
    <row r="556" spans="5:39" x14ac:dyDescent="0.2">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row>
    <row r="557" spans="5:39" x14ac:dyDescent="0.2">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row>
    <row r="558" spans="5:39" x14ac:dyDescent="0.2">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row>
    <row r="559" spans="5:39" x14ac:dyDescent="0.2">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row>
    <row r="560" spans="5:39" x14ac:dyDescent="0.2">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row>
    <row r="561" spans="5:39" x14ac:dyDescent="0.2">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row>
    <row r="562" spans="5:39" x14ac:dyDescent="0.2">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row>
    <row r="563" spans="5:39" x14ac:dyDescent="0.2">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row>
    <row r="564" spans="5:39" x14ac:dyDescent="0.2">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row>
    <row r="565" spans="5:39" x14ac:dyDescent="0.2">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row>
    <row r="566" spans="5:39" x14ac:dyDescent="0.2">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row>
    <row r="567" spans="5:39" x14ac:dyDescent="0.2">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row>
    <row r="568" spans="5:39" x14ac:dyDescent="0.2">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row>
    <row r="569" spans="5:39" x14ac:dyDescent="0.2">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row>
    <row r="570" spans="5:39" x14ac:dyDescent="0.2">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row>
    <row r="571" spans="5:39" x14ac:dyDescent="0.2">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row>
    <row r="572" spans="5:39" x14ac:dyDescent="0.2">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row>
    <row r="573" spans="5:39" x14ac:dyDescent="0.2">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row>
    <row r="574" spans="5:39" x14ac:dyDescent="0.2">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row>
    <row r="575" spans="5:39" x14ac:dyDescent="0.2">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row>
    <row r="576" spans="5:39" x14ac:dyDescent="0.2">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row>
    <row r="577" spans="5:39" x14ac:dyDescent="0.2">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row>
    <row r="578" spans="5:39" x14ac:dyDescent="0.2">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row>
    <row r="579" spans="5:39" x14ac:dyDescent="0.2">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row>
    <row r="580" spans="5:39" x14ac:dyDescent="0.2">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row>
    <row r="581" spans="5:39" x14ac:dyDescent="0.2">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row>
    <row r="582" spans="5:39" x14ac:dyDescent="0.2">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row>
    <row r="583" spans="5:39" x14ac:dyDescent="0.2">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row>
    <row r="584" spans="5:39" x14ac:dyDescent="0.2">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row>
    <row r="585" spans="5:39" x14ac:dyDescent="0.2">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row>
    <row r="586" spans="5:39" x14ac:dyDescent="0.2">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row>
    <row r="587" spans="5:39" x14ac:dyDescent="0.2">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row>
    <row r="588" spans="5:39" x14ac:dyDescent="0.2">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row>
    <row r="589" spans="5:39" x14ac:dyDescent="0.2">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row>
    <row r="590" spans="5:39" x14ac:dyDescent="0.2">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row>
    <row r="591" spans="5:39" x14ac:dyDescent="0.2">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row>
    <row r="592" spans="5:39" x14ac:dyDescent="0.2">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row>
    <row r="593" spans="5:39" x14ac:dyDescent="0.2">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row>
    <row r="594" spans="5:39" x14ac:dyDescent="0.2">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row>
    <row r="595" spans="5:39" x14ac:dyDescent="0.2">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row>
    <row r="596" spans="5:39" x14ac:dyDescent="0.2">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row>
    <row r="597" spans="5:39" x14ac:dyDescent="0.2">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row>
    <row r="598" spans="5:39" x14ac:dyDescent="0.2">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row>
    <row r="599" spans="5:39" x14ac:dyDescent="0.2">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row>
    <row r="600" spans="5:39" x14ac:dyDescent="0.2">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row>
    <row r="601" spans="5:39" x14ac:dyDescent="0.2">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row>
    <row r="602" spans="5:39" x14ac:dyDescent="0.2">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row>
    <row r="603" spans="5:39" x14ac:dyDescent="0.2">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row>
    <row r="604" spans="5:39" x14ac:dyDescent="0.2">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row>
    <row r="605" spans="5:39" x14ac:dyDescent="0.2">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row>
    <row r="606" spans="5:39" x14ac:dyDescent="0.2">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row>
    <row r="607" spans="5:39" x14ac:dyDescent="0.2">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row>
    <row r="608" spans="5:39" x14ac:dyDescent="0.2">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row>
    <row r="609" spans="5:39" x14ac:dyDescent="0.2">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row>
    <row r="610" spans="5:39" x14ac:dyDescent="0.2">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row>
    <row r="611" spans="5:39" x14ac:dyDescent="0.2">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row>
    <row r="612" spans="5:39" x14ac:dyDescent="0.2">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row>
    <row r="613" spans="5:39" x14ac:dyDescent="0.2">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row>
    <row r="614" spans="5:39" x14ac:dyDescent="0.2">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row>
    <row r="615" spans="5:39" x14ac:dyDescent="0.2">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row>
    <row r="616" spans="5:39" x14ac:dyDescent="0.2">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row>
    <row r="617" spans="5:39" x14ac:dyDescent="0.2">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row>
    <row r="618" spans="5:39" x14ac:dyDescent="0.2">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row>
    <row r="619" spans="5:39" x14ac:dyDescent="0.2">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row>
    <row r="620" spans="5:39" x14ac:dyDescent="0.2">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row>
    <row r="621" spans="5:39" x14ac:dyDescent="0.2">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row>
    <row r="622" spans="5:39" x14ac:dyDescent="0.2">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row>
    <row r="623" spans="5:39" x14ac:dyDescent="0.2">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row>
    <row r="624" spans="5:39" x14ac:dyDescent="0.2">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row>
    <row r="625" spans="5:39" x14ac:dyDescent="0.2">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row>
    <row r="626" spans="5:39" x14ac:dyDescent="0.2">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row>
    <row r="627" spans="5:39" x14ac:dyDescent="0.2">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row>
    <row r="628" spans="5:39" x14ac:dyDescent="0.2">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row>
    <row r="629" spans="5:39" x14ac:dyDescent="0.2">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row>
    <row r="630" spans="5:39" x14ac:dyDescent="0.2">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row>
    <row r="631" spans="5:39" x14ac:dyDescent="0.2">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row>
    <row r="632" spans="5:39" x14ac:dyDescent="0.2">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row>
    <row r="633" spans="5:39" x14ac:dyDescent="0.2">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row>
    <row r="634" spans="5:39" x14ac:dyDescent="0.2">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row>
    <row r="635" spans="5:39" x14ac:dyDescent="0.2">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row>
    <row r="636" spans="5:39" x14ac:dyDescent="0.2">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row>
    <row r="637" spans="5:39" x14ac:dyDescent="0.2">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row>
    <row r="638" spans="5:39" x14ac:dyDescent="0.2">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row>
    <row r="639" spans="5:39" x14ac:dyDescent="0.2">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row>
    <row r="640" spans="5:39" x14ac:dyDescent="0.2">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row>
    <row r="641" spans="5:39" x14ac:dyDescent="0.2">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row>
    <row r="642" spans="5:39" x14ac:dyDescent="0.2">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row>
    <row r="643" spans="5:39" x14ac:dyDescent="0.2">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row>
    <row r="644" spans="5:39" x14ac:dyDescent="0.2">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row>
    <row r="645" spans="5:39" x14ac:dyDescent="0.2">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row>
    <row r="646" spans="5:39" x14ac:dyDescent="0.2">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row>
    <row r="647" spans="5:39" x14ac:dyDescent="0.2">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row>
    <row r="648" spans="5:39" x14ac:dyDescent="0.2">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row>
    <row r="649" spans="5:39" x14ac:dyDescent="0.2">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row>
    <row r="650" spans="5:39" x14ac:dyDescent="0.2">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row>
    <row r="651" spans="5:39" x14ac:dyDescent="0.2">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row>
    <row r="652" spans="5:39" x14ac:dyDescent="0.2">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row>
    <row r="653" spans="5:39" x14ac:dyDescent="0.2">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row>
    <row r="654" spans="5:39" x14ac:dyDescent="0.2">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row>
    <row r="655" spans="5:39" x14ac:dyDescent="0.2">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row>
    <row r="656" spans="5:39" x14ac:dyDescent="0.2">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row>
    <row r="657" spans="5:39" x14ac:dyDescent="0.2">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row>
    <row r="658" spans="5:39" x14ac:dyDescent="0.2">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row>
    <row r="659" spans="5:39" x14ac:dyDescent="0.2">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row>
    <row r="660" spans="5:39" x14ac:dyDescent="0.2">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row>
    <row r="661" spans="5:39" x14ac:dyDescent="0.2">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row>
    <row r="662" spans="5:39" x14ac:dyDescent="0.2">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row>
    <row r="663" spans="5:39" x14ac:dyDescent="0.2">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row>
    <row r="664" spans="5:39" x14ac:dyDescent="0.2">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row>
    <row r="665" spans="5:39" x14ac:dyDescent="0.2">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row>
    <row r="666" spans="5:39" x14ac:dyDescent="0.2">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row>
    <row r="667" spans="5:39" x14ac:dyDescent="0.2">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row>
    <row r="668" spans="5:39" x14ac:dyDescent="0.2">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row>
    <row r="669" spans="5:39" x14ac:dyDescent="0.2">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row>
    <row r="670" spans="5:39" x14ac:dyDescent="0.2">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row>
    <row r="671" spans="5:39" x14ac:dyDescent="0.2">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row>
    <row r="672" spans="5:39" x14ac:dyDescent="0.2">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row>
    <row r="673" spans="5:39" x14ac:dyDescent="0.2">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row>
    <row r="674" spans="5:39" x14ac:dyDescent="0.2">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row>
    <row r="675" spans="5:39" x14ac:dyDescent="0.2">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row>
    <row r="676" spans="5:39" x14ac:dyDescent="0.2">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row>
    <row r="677" spans="5:39" x14ac:dyDescent="0.2">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row>
    <row r="678" spans="5:39" x14ac:dyDescent="0.2">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row>
    <row r="679" spans="5:39" x14ac:dyDescent="0.2">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row>
    <row r="680" spans="5:39" x14ac:dyDescent="0.2">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row>
    <row r="681" spans="5:39" x14ac:dyDescent="0.2">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row>
    <row r="682" spans="5:39" x14ac:dyDescent="0.2">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row>
    <row r="683" spans="5:39" x14ac:dyDescent="0.2">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row>
    <row r="684" spans="5:39" x14ac:dyDescent="0.2">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row>
    <row r="685" spans="5:39" x14ac:dyDescent="0.2">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row>
    <row r="686" spans="5:39" x14ac:dyDescent="0.2">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row>
    <row r="687" spans="5:39" x14ac:dyDescent="0.2">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row>
    <row r="688" spans="5:39" x14ac:dyDescent="0.2">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row>
    <row r="689" spans="5:39" x14ac:dyDescent="0.2">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row>
    <row r="690" spans="5:39" x14ac:dyDescent="0.2">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row>
    <row r="691" spans="5:39" x14ac:dyDescent="0.2">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row>
    <row r="692" spans="5:39" x14ac:dyDescent="0.2">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row>
    <row r="693" spans="5:39" x14ac:dyDescent="0.2">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row>
    <row r="694" spans="5:39" x14ac:dyDescent="0.2">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row>
    <row r="695" spans="5:39" x14ac:dyDescent="0.2">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row>
    <row r="696" spans="5:39" x14ac:dyDescent="0.2">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row>
    <row r="697" spans="5:39" x14ac:dyDescent="0.2">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row>
    <row r="698" spans="5:39" x14ac:dyDescent="0.2">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row>
    <row r="699" spans="5:39" x14ac:dyDescent="0.2">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row>
    <row r="700" spans="5:39" x14ac:dyDescent="0.2">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row>
    <row r="701" spans="5:39" x14ac:dyDescent="0.2">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row>
    <row r="702" spans="5:39" x14ac:dyDescent="0.2">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row>
    <row r="703" spans="5:39" x14ac:dyDescent="0.2">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row>
    <row r="704" spans="5:39" x14ac:dyDescent="0.2">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row>
    <row r="705" spans="5:39" x14ac:dyDescent="0.2">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row>
    <row r="706" spans="5:39" x14ac:dyDescent="0.2">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row>
    <row r="707" spans="5:39" x14ac:dyDescent="0.2">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row>
    <row r="708" spans="5:39" x14ac:dyDescent="0.2">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row>
    <row r="709" spans="5:39" x14ac:dyDescent="0.2">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row>
    <row r="710" spans="5:39" x14ac:dyDescent="0.2">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row>
    <row r="711" spans="5:39" x14ac:dyDescent="0.2">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row>
    <row r="712" spans="5:39" x14ac:dyDescent="0.2">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row>
    <row r="713" spans="5:39" x14ac:dyDescent="0.2">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row>
    <row r="714" spans="5:39" x14ac:dyDescent="0.2">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row>
    <row r="715" spans="5:39" x14ac:dyDescent="0.2">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row>
    <row r="716" spans="5:39" x14ac:dyDescent="0.2">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row>
    <row r="717" spans="5:39" x14ac:dyDescent="0.2">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row>
    <row r="718" spans="5:39" x14ac:dyDescent="0.2">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row>
    <row r="719" spans="5:39" x14ac:dyDescent="0.2">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row>
    <row r="720" spans="5:39" x14ac:dyDescent="0.2">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row>
    <row r="721" spans="5:39" x14ac:dyDescent="0.2">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row>
    <row r="722" spans="5:39" x14ac:dyDescent="0.2">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row>
    <row r="723" spans="5:39" x14ac:dyDescent="0.2">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row>
    <row r="724" spans="5:39" x14ac:dyDescent="0.2">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row>
    <row r="725" spans="5:39" x14ac:dyDescent="0.2">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row>
    <row r="726" spans="5:39" x14ac:dyDescent="0.2">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row>
    <row r="727" spans="5:39" x14ac:dyDescent="0.2">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row>
    <row r="728" spans="5:39" x14ac:dyDescent="0.2">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row>
    <row r="729" spans="5:39" x14ac:dyDescent="0.2">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row>
    <row r="730" spans="5:39" x14ac:dyDescent="0.2">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row>
    <row r="731" spans="5:39" x14ac:dyDescent="0.2">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row>
    <row r="732" spans="5:39" x14ac:dyDescent="0.2">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row>
    <row r="733" spans="5:39" x14ac:dyDescent="0.2">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row>
    <row r="734" spans="5:39" x14ac:dyDescent="0.2">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row>
    <row r="735" spans="5:39" x14ac:dyDescent="0.2">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row>
    <row r="736" spans="5:39" x14ac:dyDescent="0.2">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row>
    <row r="737" spans="5:39" x14ac:dyDescent="0.2">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row>
    <row r="738" spans="5:39" x14ac:dyDescent="0.2">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row>
    <row r="739" spans="5:39" x14ac:dyDescent="0.2">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row>
    <row r="740" spans="5:39" x14ac:dyDescent="0.2">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row>
    <row r="741" spans="5:39" x14ac:dyDescent="0.2">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row>
    <row r="742" spans="5:39" x14ac:dyDescent="0.2">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row>
    <row r="743" spans="5:39" x14ac:dyDescent="0.2">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row>
    <row r="744" spans="5:39" x14ac:dyDescent="0.2">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row>
    <row r="745" spans="5:39" x14ac:dyDescent="0.2">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row>
    <row r="746" spans="5:39" x14ac:dyDescent="0.2">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row>
    <row r="747" spans="5:39" x14ac:dyDescent="0.2">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row>
    <row r="748" spans="5:39" x14ac:dyDescent="0.2">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row>
    <row r="749" spans="5:39" x14ac:dyDescent="0.2">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row>
    <row r="750" spans="5:39" x14ac:dyDescent="0.2">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row>
    <row r="751" spans="5:39" x14ac:dyDescent="0.2">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row>
    <row r="752" spans="5:39" x14ac:dyDescent="0.2">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row>
    <row r="753" spans="5:39" x14ac:dyDescent="0.2">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row>
    <row r="754" spans="5:39" x14ac:dyDescent="0.2">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row>
    <row r="755" spans="5:39" x14ac:dyDescent="0.2">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row>
    <row r="756" spans="5:39" x14ac:dyDescent="0.2">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row>
    <row r="757" spans="5:39" x14ac:dyDescent="0.2">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row>
    <row r="758" spans="5:39" x14ac:dyDescent="0.2">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row>
    <row r="759" spans="5:39" x14ac:dyDescent="0.2">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row>
    <row r="760" spans="5:39" x14ac:dyDescent="0.2">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row>
    <row r="761" spans="5:39" x14ac:dyDescent="0.2">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row>
    <row r="762" spans="5:39" x14ac:dyDescent="0.2">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row>
    <row r="763" spans="5:39" x14ac:dyDescent="0.2">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row>
    <row r="764" spans="5:39" x14ac:dyDescent="0.2">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row>
    <row r="765" spans="5:39" x14ac:dyDescent="0.2">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row>
    <row r="766" spans="5:39" x14ac:dyDescent="0.2">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row>
    <row r="767" spans="5:39" x14ac:dyDescent="0.2">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row>
    <row r="768" spans="5:39" x14ac:dyDescent="0.2">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row>
    <row r="769" spans="5:39" x14ac:dyDescent="0.2">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row>
    <row r="770" spans="5:39" x14ac:dyDescent="0.2">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row>
    <row r="771" spans="5:39" x14ac:dyDescent="0.2">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row>
    <row r="772" spans="5:39" x14ac:dyDescent="0.2">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row>
    <row r="773" spans="5:39" x14ac:dyDescent="0.2">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row>
    <row r="774" spans="5:39" x14ac:dyDescent="0.2">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row>
    <row r="775" spans="5:39" x14ac:dyDescent="0.2">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row>
    <row r="776" spans="5:39" x14ac:dyDescent="0.2">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row>
    <row r="777" spans="5:39" x14ac:dyDescent="0.2">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row>
    <row r="778" spans="5:39" x14ac:dyDescent="0.2">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row>
    <row r="779" spans="5:39" x14ac:dyDescent="0.2">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row>
    <row r="780" spans="5:39" x14ac:dyDescent="0.2">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row>
    <row r="781" spans="5:39" x14ac:dyDescent="0.2">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row>
    <row r="782" spans="5:39" x14ac:dyDescent="0.2">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row>
    <row r="783" spans="5:39" x14ac:dyDescent="0.2">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row>
    <row r="784" spans="5:39" x14ac:dyDescent="0.2">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row>
    <row r="785" spans="5:39" x14ac:dyDescent="0.2">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row>
    <row r="786" spans="5:39" x14ac:dyDescent="0.2">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row>
    <row r="787" spans="5:39" x14ac:dyDescent="0.2">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row>
    <row r="788" spans="5:39" x14ac:dyDescent="0.2">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row>
    <row r="789" spans="5:39" x14ac:dyDescent="0.2">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row>
    <row r="790" spans="5:39" x14ac:dyDescent="0.2">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row>
    <row r="791" spans="5:39" x14ac:dyDescent="0.2">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row>
    <row r="792" spans="5:39" x14ac:dyDescent="0.2">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row>
    <row r="793" spans="5:39" x14ac:dyDescent="0.2">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row>
    <row r="794" spans="5:39" x14ac:dyDescent="0.2">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row>
    <row r="795" spans="5:39" x14ac:dyDescent="0.2">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row>
    <row r="796" spans="5:39" x14ac:dyDescent="0.2">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row>
    <row r="797" spans="5:39" x14ac:dyDescent="0.2">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row>
    <row r="798" spans="5:39" x14ac:dyDescent="0.2">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row>
    <row r="799" spans="5:39" x14ac:dyDescent="0.2">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row>
    <row r="800" spans="5:39" x14ac:dyDescent="0.2">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row>
    <row r="801" spans="5:39" x14ac:dyDescent="0.2">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row>
    <row r="802" spans="5:39" x14ac:dyDescent="0.2">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row>
    <row r="803" spans="5:39" x14ac:dyDescent="0.2">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row>
    <row r="804" spans="5:39" x14ac:dyDescent="0.2">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row>
    <row r="805" spans="5:39" x14ac:dyDescent="0.2">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row>
    <row r="806" spans="5:39" x14ac:dyDescent="0.2">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row>
    <row r="807" spans="5:39" x14ac:dyDescent="0.2">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row>
    <row r="808" spans="5:39" x14ac:dyDescent="0.2">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row>
    <row r="809" spans="5:39" x14ac:dyDescent="0.2">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row>
    <row r="810" spans="5:39" x14ac:dyDescent="0.2">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row>
    <row r="811" spans="5:39" x14ac:dyDescent="0.2">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row>
    <row r="812" spans="5:39" x14ac:dyDescent="0.2">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row>
    <row r="813" spans="5:39" x14ac:dyDescent="0.2">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row>
    <row r="814" spans="5:39" x14ac:dyDescent="0.2">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row>
    <row r="815" spans="5:39" x14ac:dyDescent="0.2">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row>
    <row r="816" spans="5:39" x14ac:dyDescent="0.2">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row>
    <row r="817" spans="5:39" x14ac:dyDescent="0.2">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row>
    <row r="818" spans="5:39" x14ac:dyDescent="0.2">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row>
    <row r="819" spans="5:39" x14ac:dyDescent="0.2">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row>
    <row r="820" spans="5:39" x14ac:dyDescent="0.2">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row>
    <row r="821" spans="5:39" x14ac:dyDescent="0.2">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row>
    <row r="822" spans="5:39" x14ac:dyDescent="0.2">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row>
    <row r="823" spans="5:39" x14ac:dyDescent="0.2">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row>
    <row r="824" spans="5:39" x14ac:dyDescent="0.2">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row>
    <row r="825" spans="5:39" x14ac:dyDescent="0.2">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row>
    <row r="826" spans="5:39" x14ac:dyDescent="0.2">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row>
    <row r="827" spans="5:39" x14ac:dyDescent="0.2">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row>
    <row r="828" spans="5:39" x14ac:dyDescent="0.2">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row>
    <row r="829" spans="5:39" x14ac:dyDescent="0.2">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row>
    <row r="830" spans="5:39" x14ac:dyDescent="0.2">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row>
    <row r="831" spans="5:39" x14ac:dyDescent="0.2">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row>
    <row r="832" spans="5:39" x14ac:dyDescent="0.2">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row>
    <row r="833" spans="5:39" x14ac:dyDescent="0.2">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row>
    <row r="834" spans="5:39" x14ac:dyDescent="0.2">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row>
    <row r="835" spans="5:39" x14ac:dyDescent="0.2">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row>
    <row r="836" spans="5:39" x14ac:dyDescent="0.2">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row>
    <row r="837" spans="5:39" x14ac:dyDescent="0.2">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row>
    <row r="838" spans="5:39" x14ac:dyDescent="0.2">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row>
    <row r="839" spans="5:39" x14ac:dyDescent="0.2">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row>
    <row r="840" spans="5:39" x14ac:dyDescent="0.2">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row>
    <row r="841" spans="5:39" x14ac:dyDescent="0.2">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row>
    <row r="842" spans="5:39" x14ac:dyDescent="0.2">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row>
    <row r="843" spans="5:39" x14ac:dyDescent="0.2">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row>
    <row r="844" spans="5:39" x14ac:dyDescent="0.2">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row>
    <row r="845" spans="5:39" x14ac:dyDescent="0.2">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row>
    <row r="846" spans="5:39" x14ac:dyDescent="0.2">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row>
    <row r="847" spans="5:39" x14ac:dyDescent="0.2">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row>
    <row r="848" spans="5:39" x14ac:dyDescent="0.2">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row>
    <row r="849" spans="5:39" x14ac:dyDescent="0.2">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row>
    <row r="850" spans="5:39" x14ac:dyDescent="0.2">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row>
    <row r="851" spans="5:39" x14ac:dyDescent="0.2">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row>
    <row r="852" spans="5:39" x14ac:dyDescent="0.2">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row>
    <row r="853" spans="5:39" x14ac:dyDescent="0.2">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row>
    <row r="854" spans="5:39" x14ac:dyDescent="0.2">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row>
    <row r="855" spans="5:39" x14ac:dyDescent="0.2">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row>
    <row r="856" spans="5:39" x14ac:dyDescent="0.2">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row>
    <row r="857" spans="5:39" x14ac:dyDescent="0.2">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row>
    <row r="858" spans="5:39" x14ac:dyDescent="0.2">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row>
    <row r="859" spans="5:39" x14ac:dyDescent="0.2">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row>
    <row r="860" spans="5:39" x14ac:dyDescent="0.2">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row>
    <row r="861" spans="5:39" x14ac:dyDescent="0.2">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row>
    <row r="862" spans="5:39" x14ac:dyDescent="0.2">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row>
    <row r="863" spans="5:39" x14ac:dyDescent="0.2">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row>
    <row r="864" spans="5:39" x14ac:dyDescent="0.2">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row>
    <row r="865" spans="5:39" x14ac:dyDescent="0.2">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row>
    <row r="866" spans="5:39" x14ac:dyDescent="0.2">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row>
    <row r="867" spans="5:39" x14ac:dyDescent="0.2">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row>
    <row r="868" spans="5:39" x14ac:dyDescent="0.2">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row>
    <row r="869" spans="5:39" x14ac:dyDescent="0.2">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row>
    <row r="870" spans="5:39" x14ac:dyDescent="0.2">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row>
    <row r="871" spans="5:39" x14ac:dyDescent="0.2">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row>
    <row r="872" spans="5:39" x14ac:dyDescent="0.2">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row>
    <row r="873" spans="5:39" x14ac:dyDescent="0.2">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row>
    <row r="874" spans="5:39" x14ac:dyDescent="0.2">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row>
    <row r="875" spans="5:39" x14ac:dyDescent="0.2">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row>
    <row r="876" spans="5:39" x14ac:dyDescent="0.2">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row>
    <row r="877" spans="5:39" x14ac:dyDescent="0.2">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row>
    <row r="878" spans="5:39" x14ac:dyDescent="0.2">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row>
    <row r="879" spans="5:39" x14ac:dyDescent="0.2">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row>
    <row r="880" spans="5:39" x14ac:dyDescent="0.2">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row>
    <row r="881" spans="5:39" x14ac:dyDescent="0.2">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row>
    <row r="882" spans="5:39" x14ac:dyDescent="0.2">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row>
    <row r="883" spans="5:39" x14ac:dyDescent="0.2">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row>
    <row r="884" spans="5:39" x14ac:dyDescent="0.2">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row>
    <row r="885" spans="5:39" x14ac:dyDescent="0.2">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row>
    <row r="886" spans="5:39" x14ac:dyDescent="0.2">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row>
    <row r="887" spans="5:39" x14ac:dyDescent="0.2">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row>
    <row r="888" spans="5:39" x14ac:dyDescent="0.2">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row>
    <row r="889" spans="5:39" x14ac:dyDescent="0.2">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row>
    <row r="890" spans="5:39" x14ac:dyDescent="0.2">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row>
    <row r="891" spans="5:39" x14ac:dyDescent="0.2">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row>
    <row r="892" spans="5:39" x14ac:dyDescent="0.2">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row>
    <row r="893" spans="5:39" x14ac:dyDescent="0.2">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row>
    <row r="894" spans="5:39" x14ac:dyDescent="0.2">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row>
    <row r="895" spans="5:39" x14ac:dyDescent="0.2">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row>
    <row r="896" spans="5:39" x14ac:dyDescent="0.2">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row>
    <row r="897" spans="5:39" x14ac:dyDescent="0.2">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row>
    <row r="898" spans="5:39" x14ac:dyDescent="0.2">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row>
    <row r="899" spans="5:39" x14ac:dyDescent="0.2">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row>
    <row r="900" spans="5:39" x14ac:dyDescent="0.2">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row>
    <row r="901" spans="5:39" x14ac:dyDescent="0.2">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row>
    <row r="902" spans="5:39" x14ac:dyDescent="0.2">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row>
    <row r="903" spans="5:39" x14ac:dyDescent="0.2">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row>
    <row r="904" spans="5:39" x14ac:dyDescent="0.2">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row>
    <row r="905" spans="5:39" x14ac:dyDescent="0.2">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row>
    <row r="906" spans="5:39" x14ac:dyDescent="0.2">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row>
    <row r="907" spans="5:39" x14ac:dyDescent="0.2">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row>
    <row r="908" spans="5:39" x14ac:dyDescent="0.2">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row>
    <row r="909" spans="5:39" x14ac:dyDescent="0.2">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row>
    <row r="910" spans="5:39" x14ac:dyDescent="0.2">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row>
    <row r="911" spans="5:39" x14ac:dyDescent="0.2">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row>
    <row r="912" spans="5:39" x14ac:dyDescent="0.2">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row>
    <row r="913" spans="5:39" x14ac:dyDescent="0.2">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row>
    <row r="914" spans="5:39" x14ac:dyDescent="0.2">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row>
    <row r="915" spans="5:39" x14ac:dyDescent="0.2">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row>
    <row r="916" spans="5:39" x14ac:dyDescent="0.2">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row>
    <row r="917" spans="5:39" x14ac:dyDescent="0.2">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row>
    <row r="918" spans="5:39" x14ac:dyDescent="0.2">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row>
    <row r="919" spans="5:39" x14ac:dyDescent="0.2">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row>
    <row r="920" spans="5:39" x14ac:dyDescent="0.2">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row>
    <row r="921" spans="5:39" x14ac:dyDescent="0.2">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row>
    <row r="922" spans="5:39" x14ac:dyDescent="0.2">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row>
    <row r="923" spans="5:39" x14ac:dyDescent="0.2">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row>
    <row r="924" spans="5:39" x14ac:dyDescent="0.2">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row>
    <row r="925" spans="5:39" x14ac:dyDescent="0.2">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row>
    <row r="926" spans="5:39" x14ac:dyDescent="0.2">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row>
    <row r="927" spans="5:39" x14ac:dyDescent="0.2">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row>
    <row r="928" spans="5:39" x14ac:dyDescent="0.2">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row>
    <row r="929" spans="5:39" x14ac:dyDescent="0.2">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row>
    <row r="930" spans="5:39" x14ac:dyDescent="0.2">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row>
    <row r="931" spans="5:39" x14ac:dyDescent="0.2">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row>
    <row r="932" spans="5:39" x14ac:dyDescent="0.2">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row>
    <row r="933" spans="5:39" x14ac:dyDescent="0.2">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row>
    <row r="934" spans="5:39" x14ac:dyDescent="0.2">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row>
    <row r="935" spans="5:39" x14ac:dyDescent="0.2">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row>
    <row r="936" spans="5:39" x14ac:dyDescent="0.2">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row>
    <row r="937" spans="5:39" x14ac:dyDescent="0.2">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row>
    <row r="938" spans="5:39" x14ac:dyDescent="0.2">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row>
    <row r="939" spans="5:39" x14ac:dyDescent="0.2">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row>
    <row r="940" spans="5:39" x14ac:dyDescent="0.2">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row>
    <row r="941" spans="5:39" x14ac:dyDescent="0.2">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row>
    <row r="942" spans="5:39" x14ac:dyDescent="0.2">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row>
    <row r="943" spans="5:39" x14ac:dyDescent="0.2">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row>
    <row r="944" spans="5:39" x14ac:dyDescent="0.2">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row>
    <row r="945" spans="5:39" x14ac:dyDescent="0.2">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row>
    <row r="946" spans="5:39" x14ac:dyDescent="0.2">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row>
    <row r="947" spans="5:39" x14ac:dyDescent="0.2">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row>
    <row r="948" spans="5:39" x14ac:dyDescent="0.2">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row>
    <row r="949" spans="5:39" x14ac:dyDescent="0.2">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row>
    <row r="950" spans="5:39" x14ac:dyDescent="0.2">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row>
    <row r="951" spans="5:39" x14ac:dyDescent="0.2">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row>
    <row r="952" spans="5:39" x14ac:dyDescent="0.2">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row>
    <row r="953" spans="5:39" x14ac:dyDescent="0.2">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row>
    <row r="954" spans="5:39" x14ac:dyDescent="0.2">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row>
    <row r="955" spans="5:39" x14ac:dyDescent="0.2">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row>
    <row r="956" spans="5:39" x14ac:dyDescent="0.2">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row>
    <row r="957" spans="5:39" x14ac:dyDescent="0.2">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row>
    <row r="958" spans="5:39" x14ac:dyDescent="0.2">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row>
    <row r="959" spans="5:39" x14ac:dyDescent="0.2">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row>
    <row r="960" spans="5:39" x14ac:dyDescent="0.2">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row>
    <row r="961" spans="5:39" x14ac:dyDescent="0.2">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row>
    <row r="962" spans="5:39" x14ac:dyDescent="0.2">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row>
    <row r="963" spans="5:39" x14ac:dyDescent="0.2">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row>
    <row r="964" spans="5:39" x14ac:dyDescent="0.2">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row>
    <row r="965" spans="5:39" x14ac:dyDescent="0.2">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row>
    <row r="966" spans="5:39" x14ac:dyDescent="0.2">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row>
    <row r="967" spans="5:39" x14ac:dyDescent="0.2">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row>
    <row r="968" spans="5:39" x14ac:dyDescent="0.2">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row>
    <row r="969" spans="5:39" x14ac:dyDescent="0.2">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row>
    <row r="970" spans="5:39" x14ac:dyDescent="0.2">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row>
    <row r="971" spans="5:39" x14ac:dyDescent="0.2">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row>
    <row r="972" spans="5:39" x14ac:dyDescent="0.2">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row>
    <row r="973" spans="5:39" x14ac:dyDescent="0.2">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row>
    <row r="974" spans="5:39" x14ac:dyDescent="0.2">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row>
    <row r="975" spans="5:39" x14ac:dyDescent="0.2">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row>
    <row r="976" spans="5:39" x14ac:dyDescent="0.2">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row>
    <row r="977" spans="5:39" x14ac:dyDescent="0.2">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row>
    <row r="978" spans="5:39" x14ac:dyDescent="0.2">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row>
    <row r="979" spans="5:39" x14ac:dyDescent="0.2">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row>
    <row r="980" spans="5:39" x14ac:dyDescent="0.2">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row>
    <row r="981" spans="5:39" x14ac:dyDescent="0.2">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row>
    <row r="982" spans="5:39" x14ac:dyDescent="0.2">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row>
    <row r="983" spans="5:39" x14ac:dyDescent="0.2">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row>
    <row r="984" spans="5:39" x14ac:dyDescent="0.2">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row>
    <row r="985" spans="5:39" x14ac:dyDescent="0.2">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row>
    <row r="986" spans="5:39" x14ac:dyDescent="0.2">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row>
    <row r="987" spans="5:39" x14ac:dyDescent="0.2">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row>
    <row r="988" spans="5:39" x14ac:dyDescent="0.2">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row>
    <row r="989" spans="5:39" x14ac:dyDescent="0.2">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row>
    <row r="990" spans="5:39" x14ac:dyDescent="0.2">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row>
    <row r="991" spans="5:39" x14ac:dyDescent="0.2">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row>
    <row r="992" spans="5:39" x14ac:dyDescent="0.2">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row>
    <row r="993" spans="5:39" x14ac:dyDescent="0.2">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row>
    <row r="994" spans="5:39" x14ac:dyDescent="0.2">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row>
    <row r="995" spans="5:39" x14ac:dyDescent="0.2">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row>
    <row r="996" spans="5:39" x14ac:dyDescent="0.2">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row>
    <row r="997" spans="5:39" x14ac:dyDescent="0.2">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row>
    <row r="998" spans="5:39" x14ac:dyDescent="0.2">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row>
    <row r="999" spans="5:39" x14ac:dyDescent="0.2">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row>
    <row r="1000" spans="5:39" x14ac:dyDescent="0.2">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row>
    <row r="1001" spans="5:39" x14ac:dyDescent="0.2">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row>
    <row r="1002" spans="5:39" x14ac:dyDescent="0.2">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row>
    <row r="1003" spans="5:39" x14ac:dyDescent="0.2">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row>
    <row r="1004" spans="5:39" x14ac:dyDescent="0.2">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row>
    <row r="1005" spans="5:39" x14ac:dyDescent="0.2">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row>
    <row r="1006" spans="5:39" x14ac:dyDescent="0.2">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row>
    <row r="1007" spans="5:39" x14ac:dyDescent="0.2">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row>
    <row r="1008" spans="5:39" x14ac:dyDescent="0.2">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row>
    <row r="1009" spans="5:39" x14ac:dyDescent="0.2">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row>
    <row r="1010" spans="5:39" x14ac:dyDescent="0.2">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row>
    <row r="1011" spans="5:39" x14ac:dyDescent="0.2">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row>
    <row r="1012" spans="5:39" x14ac:dyDescent="0.2">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row>
    <row r="1013" spans="5:39" x14ac:dyDescent="0.2">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row>
    <row r="1014" spans="5:39" x14ac:dyDescent="0.2">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row>
    <row r="1015" spans="5:39" x14ac:dyDescent="0.2">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row>
    <row r="1016" spans="5:39" x14ac:dyDescent="0.2">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row>
    <row r="1017" spans="5:39" x14ac:dyDescent="0.2">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row>
    <row r="1018" spans="5:39" x14ac:dyDescent="0.2">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row>
    <row r="1019" spans="5:39" x14ac:dyDescent="0.2">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row>
    <row r="1020" spans="5:39" x14ac:dyDescent="0.2">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row>
    <row r="1021" spans="5:39" x14ac:dyDescent="0.2">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row>
    <row r="1022" spans="5:39" x14ac:dyDescent="0.2">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row>
    <row r="1023" spans="5:39" x14ac:dyDescent="0.2">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row>
    <row r="1024" spans="5:39" x14ac:dyDescent="0.2">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row>
    <row r="1025" spans="5:39" x14ac:dyDescent="0.2">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row>
    <row r="1026" spans="5:39" x14ac:dyDescent="0.2">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row>
    <row r="1027" spans="5:39" x14ac:dyDescent="0.2">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row>
    <row r="1028" spans="5:39" x14ac:dyDescent="0.2">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row>
    <row r="1029" spans="5:39" x14ac:dyDescent="0.2">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row>
    <row r="1030" spans="5:39" x14ac:dyDescent="0.2">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row>
    <row r="1031" spans="5:39" x14ac:dyDescent="0.2">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row>
    <row r="1032" spans="5:39" x14ac:dyDescent="0.2">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row>
    <row r="1033" spans="5:39" x14ac:dyDescent="0.2">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row>
    <row r="1034" spans="5:39" x14ac:dyDescent="0.2">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row>
    <row r="1035" spans="5:39" x14ac:dyDescent="0.2">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row>
    <row r="1036" spans="5:39" x14ac:dyDescent="0.2">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row>
    <row r="1037" spans="5:39" x14ac:dyDescent="0.2">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row>
    <row r="1038" spans="5:39" x14ac:dyDescent="0.2">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row>
    <row r="1039" spans="5:39" x14ac:dyDescent="0.2">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row>
    <row r="1040" spans="5:39" x14ac:dyDescent="0.2">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row>
    <row r="1041" spans="5:39" x14ac:dyDescent="0.2">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row>
    <row r="1042" spans="5:39" x14ac:dyDescent="0.2">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row>
    <row r="1043" spans="5:39" x14ac:dyDescent="0.2">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row>
    <row r="1044" spans="5:39" x14ac:dyDescent="0.2">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row>
    <row r="1045" spans="5:39" x14ac:dyDescent="0.2">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row>
    <row r="1046" spans="5:39" x14ac:dyDescent="0.2">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row>
    <row r="1047" spans="5:39" x14ac:dyDescent="0.2">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row>
    <row r="1048" spans="5:39" x14ac:dyDescent="0.2">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row>
    <row r="1049" spans="5:39" x14ac:dyDescent="0.2">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row>
    <row r="1050" spans="5:39" x14ac:dyDescent="0.2">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row>
    <row r="1051" spans="5:39" x14ac:dyDescent="0.2">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row>
    <row r="1052" spans="5:39" x14ac:dyDescent="0.2">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row>
    <row r="1053" spans="5:39" x14ac:dyDescent="0.2">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row>
    <row r="1054" spans="5:39" x14ac:dyDescent="0.2">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row>
    <row r="1055" spans="5:39" x14ac:dyDescent="0.2">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row>
    <row r="1056" spans="5:39" x14ac:dyDescent="0.2">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row>
    <row r="1057" spans="5:39" x14ac:dyDescent="0.2">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row>
    <row r="1058" spans="5:39" x14ac:dyDescent="0.2">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row>
    <row r="1059" spans="5:39" x14ac:dyDescent="0.2">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row>
    <row r="1060" spans="5:39" x14ac:dyDescent="0.2">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row>
    <row r="1061" spans="5:39" x14ac:dyDescent="0.2">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row>
    <row r="1062" spans="5:39" x14ac:dyDescent="0.2">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row>
    <row r="1063" spans="5:39" x14ac:dyDescent="0.2">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row>
    <row r="1064" spans="5:39" x14ac:dyDescent="0.2">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row>
    <row r="1065" spans="5:39" x14ac:dyDescent="0.2">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row>
    <row r="1066" spans="5:39" x14ac:dyDescent="0.2">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row>
    <row r="1067" spans="5:39" x14ac:dyDescent="0.2">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row>
    <row r="1068" spans="5:39" x14ac:dyDescent="0.2">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row>
    <row r="1069" spans="5:39" x14ac:dyDescent="0.2">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row>
    <row r="1070" spans="5:39" x14ac:dyDescent="0.2">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row>
    <row r="1071" spans="5:39" x14ac:dyDescent="0.2">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row>
    <row r="1072" spans="5:39" x14ac:dyDescent="0.2">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row>
    <row r="1073" spans="5:39" x14ac:dyDescent="0.2">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row>
    <row r="1074" spans="5:39" x14ac:dyDescent="0.2">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row>
    <row r="1075" spans="5:39" x14ac:dyDescent="0.2">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row>
    <row r="1076" spans="5:39" x14ac:dyDescent="0.2">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row>
    <row r="1077" spans="5:39" x14ac:dyDescent="0.2">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row>
    <row r="1078" spans="5:39" x14ac:dyDescent="0.2">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row>
    <row r="1079" spans="5:39" x14ac:dyDescent="0.2">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row>
    <row r="1080" spans="5:39" x14ac:dyDescent="0.2">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row>
    <row r="1081" spans="5:39" x14ac:dyDescent="0.2">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row>
    <row r="1082" spans="5:39" x14ac:dyDescent="0.2">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row>
    <row r="1083" spans="5:39" x14ac:dyDescent="0.2">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row>
    <row r="1084" spans="5:39" x14ac:dyDescent="0.2">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row>
    <row r="1085" spans="5:39" x14ac:dyDescent="0.2">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row>
    <row r="1086" spans="5:39" x14ac:dyDescent="0.2">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row>
    <row r="1087" spans="5:39" x14ac:dyDescent="0.2">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row>
    <row r="1088" spans="5:39" x14ac:dyDescent="0.2">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row>
    <row r="1089" spans="5:39" x14ac:dyDescent="0.2">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row>
    <row r="1090" spans="5:39" x14ac:dyDescent="0.2">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row>
    <row r="1091" spans="5:39" x14ac:dyDescent="0.2">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row>
    <row r="1092" spans="5:39" x14ac:dyDescent="0.2">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row>
    <row r="1093" spans="5:39" x14ac:dyDescent="0.2">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row>
    <row r="1094" spans="5:39" x14ac:dyDescent="0.2">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row>
    <row r="1095" spans="5:39" x14ac:dyDescent="0.2">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row>
    <row r="1096" spans="5:39" x14ac:dyDescent="0.2">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row>
    <row r="1097" spans="5:39" x14ac:dyDescent="0.2">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row>
    <row r="1098" spans="5:39" x14ac:dyDescent="0.2">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row>
    <row r="1099" spans="5:39" x14ac:dyDescent="0.2">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row>
    <row r="1100" spans="5:39" x14ac:dyDescent="0.2">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row>
    <row r="1101" spans="5:39" x14ac:dyDescent="0.2">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row>
    <row r="1102" spans="5:39" x14ac:dyDescent="0.2">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row>
    <row r="1103" spans="5:39" x14ac:dyDescent="0.2">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row>
    <row r="1104" spans="5:39" x14ac:dyDescent="0.2">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row>
    <row r="1105" spans="5:39" x14ac:dyDescent="0.2">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row>
    <row r="1106" spans="5:39" x14ac:dyDescent="0.2">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row>
    <row r="1107" spans="5:39" x14ac:dyDescent="0.2">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row>
    <row r="1108" spans="5:39" x14ac:dyDescent="0.2">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row>
    <row r="1109" spans="5:39" x14ac:dyDescent="0.2">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row>
    <row r="1110" spans="5:39" x14ac:dyDescent="0.2">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row>
    <row r="1111" spans="5:39" x14ac:dyDescent="0.2">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row>
    <row r="1112" spans="5:39" x14ac:dyDescent="0.2">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row>
    <row r="1113" spans="5:39" x14ac:dyDescent="0.2">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row>
    <row r="1114" spans="5:39" x14ac:dyDescent="0.2">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row>
    <row r="1115" spans="5:39" x14ac:dyDescent="0.2">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row>
    <row r="1116" spans="5:39" x14ac:dyDescent="0.2">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row>
    <row r="1117" spans="5:39" x14ac:dyDescent="0.2">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row>
    <row r="1118" spans="5:39" x14ac:dyDescent="0.2">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row>
    <row r="1119" spans="5:39" x14ac:dyDescent="0.2">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row>
    <row r="1120" spans="5:39" x14ac:dyDescent="0.2">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row>
    <row r="1121" spans="5:39" x14ac:dyDescent="0.2">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row>
    <row r="1122" spans="5:39" x14ac:dyDescent="0.2">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row>
    <row r="1123" spans="5:39" x14ac:dyDescent="0.2">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row>
    <row r="1124" spans="5:39" x14ac:dyDescent="0.2">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row>
    <row r="1125" spans="5:39" x14ac:dyDescent="0.2">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row>
    <row r="1126" spans="5:39" x14ac:dyDescent="0.2">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row>
    <row r="1127" spans="5:39" x14ac:dyDescent="0.2">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row>
    <row r="1128" spans="5:39" x14ac:dyDescent="0.2">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row>
    <row r="1129" spans="5:39" x14ac:dyDescent="0.2">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row>
    <row r="1130" spans="5:39" x14ac:dyDescent="0.2">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row>
    <row r="1131" spans="5:39" x14ac:dyDescent="0.2">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row>
    <row r="1132" spans="5:39" x14ac:dyDescent="0.2">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row>
    <row r="1133" spans="5:39" x14ac:dyDescent="0.2">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row>
    <row r="1134" spans="5:39" x14ac:dyDescent="0.2">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row>
    <row r="1135" spans="5:39" x14ac:dyDescent="0.2">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row>
    <row r="1136" spans="5:39" x14ac:dyDescent="0.2">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row>
    <row r="1137" spans="5:39" x14ac:dyDescent="0.2">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row>
    <row r="1138" spans="5:39" x14ac:dyDescent="0.2">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row>
    <row r="1139" spans="5:39" x14ac:dyDescent="0.2">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row>
    <row r="1140" spans="5:39" x14ac:dyDescent="0.2">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row>
    <row r="1141" spans="5:39" x14ac:dyDescent="0.2">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row>
    <row r="1142" spans="5:39" x14ac:dyDescent="0.2">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row>
    <row r="1143" spans="5:39" x14ac:dyDescent="0.2">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row>
    <row r="1144" spans="5:39" x14ac:dyDescent="0.2">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row>
    <row r="1145" spans="5:39" x14ac:dyDescent="0.2">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row>
    <row r="1146" spans="5:39" x14ac:dyDescent="0.2">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row>
    <row r="1147" spans="5:39" x14ac:dyDescent="0.2">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row>
    <row r="1148" spans="5:39" x14ac:dyDescent="0.2">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row>
    <row r="1149" spans="5:39" x14ac:dyDescent="0.2">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row>
    <row r="1150" spans="5:39" x14ac:dyDescent="0.2">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row>
    <row r="1151" spans="5:39" x14ac:dyDescent="0.2">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row>
    <row r="1152" spans="5:39" x14ac:dyDescent="0.2">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row>
    <row r="1153" spans="5:39" x14ac:dyDescent="0.2">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row>
    <row r="1154" spans="5:39" x14ac:dyDescent="0.2">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row>
    <row r="1155" spans="5:39" x14ac:dyDescent="0.2">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row>
    <row r="1156" spans="5:39" x14ac:dyDescent="0.2">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row>
    <row r="1157" spans="5:39" x14ac:dyDescent="0.2">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row>
    <row r="1158" spans="5:39" x14ac:dyDescent="0.2">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row>
    <row r="1159" spans="5:39" x14ac:dyDescent="0.2">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row>
    <row r="1160" spans="5:39" x14ac:dyDescent="0.2">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row>
    <row r="1161" spans="5:39" x14ac:dyDescent="0.2">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row>
    <row r="1162" spans="5:39" x14ac:dyDescent="0.2">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row>
    <row r="1163" spans="5:39" x14ac:dyDescent="0.2">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row>
    <row r="1164" spans="5:39" x14ac:dyDescent="0.2">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row>
    <row r="1165" spans="5:39" x14ac:dyDescent="0.2">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row>
    <row r="1166" spans="5:39" x14ac:dyDescent="0.2">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row>
    <row r="1167" spans="5:39" x14ac:dyDescent="0.2">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row>
    <row r="1168" spans="5:39" x14ac:dyDescent="0.2">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row>
    <row r="1169" spans="5:39" x14ac:dyDescent="0.2">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row>
    <row r="1170" spans="5:39" x14ac:dyDescent="0.2">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row>
    <row r="1171" spans="5:39" x14ac:dyDescent="0.2">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row>
    <row r="1172" spans="5:39" x14ac:dyDescent="0.2">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row>
    <row r="1173" spans="5:39" x14ac:dyDescent="0.2">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row>
    <row r="1174" spans="5:39" x14ac:dyDescent="0.2">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row>
    <row r="1175" spans="5:39" x14ac:dyDescent="0.2">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row>
    <row r="1176" spans="5:39" x14ac:dyDescent="0.2">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row>
    <row r="1177" spans="5:39" x14ac:dyDescent="0.2">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row>
    <row r="1178" spans="5:39" x14ac:dyDescent="0.2">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row>
    <row r="1179" spans="5:39" x14ac:dyDescent="0.2">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row>
    <row r="1180" spans="5:39" x14ac:dyDescent="0.2">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row>
    <row r="1181" spans="5:39" x14ac:dyDescent="0.2">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row>
    <row r="1182" spans="5:39" x14ac:dyDescent="0.2">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row>
    <row r="1183" spans="5:39" x14ac:dyDescent="0.2">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row>
    <row r="1184" spans="5:39" x14ac:dyDescent="0.2">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row>
    <row r="1185" spans="5:39" x14ac:dyDescent="0.2">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row>
    <row r="1186" spans="5:39" x14ac:dyDescent="0.2">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row>
    <row r="1187" spans="5:39" x14ac:dyDescent="0.2">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row>
    <row r="1188" spans="5:39" x14ac:dyDescent="0.2">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row>
    <row r="1189" spans="5:39" x14ac:dyDescent="0.2">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row>
    <row r="1190" spans="5:39" x14ac:dyDescent="0.2">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row>
    <row r="1191" spans="5:39" x14ac:dyDescent="0.2">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row>
    <row r="1192" spans="5:39" x14ac:dyDescent="0.2">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row>
    <row r="1193" spans="5:39" x14ac:dyDescent="0.2">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row>
    <row r="1194" spans="5:39" x14ac:dyDescent="0.2">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row>
    <row r="1195" spans="5:39" x14ac:dyDescent="0.2">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row>
    <row r="1196" spans="5:39" x14ac:dyDescent="0.2">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row>
    <row r="1197" spans="5:39" x14ac:dyDescent="0.2">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row>
    <row r="1198" spans="5:39" x14ac:dyDescent="0.2">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row>
    <row r="1199" spans="5:39" x14ac:dyDescent="0.2">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row>
    <row r="1200" spans="5:39" x14ac:dyDescent="0.2">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row>
    <row r="1201" spans="5:39" x14ac:dyDescent="0.2">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row>
    <row r="1202" spans="5:39" x14ac:dyDescent="0.2">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row>
    <row r="1203" spans="5:39" x14ac:dyDescent="0.2">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row>
    <row r="1204" spans="5:39" x14ac:dyDescent="0.2">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row>
    <row r="1205" spans="5:39" x14ac:dyDescent="0.2">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row>
    <row r="1206" spans="5:39" x14ac:dyDescent="0.2">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row>
    <row r="1207" spans="5:39" x14ac:dyDescent="0.2">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row>
    <row r="1208" spans="5:39" x14ac:dyDescent="0.2">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row>
    <row r="1209" spans="5:39" x14ac:dyDescent="0.2">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row>
    <row r="1210" spans="5:39" x14ac:dyDescent="0.2">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row>
    <row r="1211" spans="5:39" x14ac:dyDescent="0.2">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row>
    <row r="1212" spans="5:39" x14ac:dyDescent="0.2">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row>
    <row r="1213" spans="5:39" x14ac:dyDescent="0.2">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row>
    <row r="1214" spans="5:39" x14ac:dyDescent="0.2">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row>
    <row r="1215" spans="5:39" x14ac:dyDescent="0.2">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row>
    <row r="1216" spans="5:39" x14ac:dyDescent="0.2">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row>
    <row r="1217" spans="5:39" x14ac:dyDescent="0.2">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row>
    <row r="1218" spans="5:39" x14ac:dyDescent="0.2">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row>
    <row r="1219" spans="5:39" x14ac:dyDescent="0.2">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row>
    <row r="1220" spans="5:39" x14ac:dyDescent="0.2">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row>
    <row r="1221" spans="5:39" x14ac:dyDescent="0.2">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row>
    <row r="1222" spans="5:39" x14ac:dyDescent="0.2">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row>
    <row r="1223" spans="5:39" x14ac:dyDescent="0.2">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row>
    <row r="1224" spans="5:39" x14ac:dyDescent="0.2">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row>
    <row r="1225" spans="5:39" x14ac:dyDescent="0.2">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row>
    <row r="1226" spans="5:39" x14ac:dyDescent="0.2">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row>
    <row r="1227" spans="5:39" x14ac:dyDescent="0.2">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row>
    <row r="1228" spans="5:39" x14ac:dyDescent="0.2">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row>
    <row r="1229" spans="5:39" x14ac:dyDescent="0.2">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row>
    <row r="1230" spans="5:39" x14ac:dyDescent="0.2">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row>
    <row r="1231" spans="5:39" x14ac:dyDescent="0.2">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row>
    <row r="1232" spans="5:39" x14ac:dyDescent="0.2">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row>
    <row r="1233" spans="5:39" x14ac:dyDescent="0.2">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row>
    <row r="1234" spans="5:39" x14ac:dyDescent="0.2">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row>
    <row r="1235" spans="5:39" x14ac:dyDescent="0.2">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row>
    <row r="1236" spans="5:39" x14ac:dyDescent="0.2">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row>
    <row r="1237" spans="5:39" x14ac:dyDescent="0.2">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row>
    <row r="1238" spans="5:39" x14ac:dyDescent="0.2">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row>
    <row r="1239" spans="5:39" x14ac:dyDescent="0.2">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row>
    <row r="1240" spans="5:39" x14ac:dyDescent="0.2">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row>
    <row r="1241" spans="5:39" x14ac:dyDescent="0.2">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row>
    <row r="1242" spans="5:39" x14ac:dyDescent="0.2">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row>
    <row r="1243" spans="5:39" x14ac:dyDescent="0.2">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row>
    <row r="1244" spans="5:39" x14ac:dyDescent="0.2">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row>
    <row r="1245" spans="5:39" x14ac:dyDescent="0.2">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row>
    <row r="1246" spans="5:39" x14ac:dyDescent="0.2">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row>
    <row r="1247" spans="5:39" x14ac:dyDescent="0.2">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row>
    <row r="1248" spans="5:39" x14ac:dyDescent="0.2">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row>
    <row r="1249" spans="5:39" x14ac:dyDescent="0.2">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row>
    <row r="1250" spans="5:39" x14ac:dyDescent="0.2">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row>
    <row r="1251" spans="5:39" x14ac:dyDescent="0.2">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row>
    <row r="1252" spans="5:39" x14ac:dyDescent="0.2">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row>
    <row r="1253" spans="5:39" x14ac:dyDescent="0.2">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row>
    <row r="1254" spans="5:39" x14ac:dyDescent="0.2">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row>
    <row r="1255" spans="5:39" x14ac:dyDescent="0.2">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row>
    <row r="1256" spans="5:39" x14ac:dyDescent="0.2">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row>
    <row r="1257" spans="5:39" x14ac:dyDescent="0.2">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row>
    <row r="1258" spans="5:39" x14ac:dyDescent="0.2">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row>
    <row r="1259" spans="5:39" x14ac:dyDescent="0.2">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row>
    <row r="1260" spans="5:39" x14ac:dyDescent="0.2">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row>
    <row r="1261" spans="5:39" x14ac:dyDescent="0.2">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row>
    <row r="1262" spans="5:39" x14ac:dyDescent="0.2">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row>
    <row r="1263" spans="5:39" x14ac:dyDescent="0.2">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row>
    <row r="1264" spans="5:39" x14ac:dyDescent="0.2">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row>
    <row r="1265" spans="5:39" x14ac:dyDescent="0.2">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row>
    <row r="1266" spans="5:39" x14ac:dyDescent="0.2">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row>
    <row r="1267" spans="5:39" x14ac:dyDescent="0.2">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row>
    <row r="1268" spans="5:39" x14ac:dyDescent="0.2">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row>
    <row r="1269" spans="5:39" x14ac:dyDescent="0.2">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row>
    <row r="1270" spans="5:39" x14ac:dyDescent="0.2">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row>
    <row r="1271" spans="5:39" x14ac:dyDescent="0.2">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row>
    <row r="1272" spans="5:39" x14ac:dyDescent="0.2">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row>
    <row r="1273" spans="5:39" x14ac:dyDescent="0.2">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row>
    <row r="1274" spans="5:39" x14ac:dyDescent="0.2">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row>
    <row r="1275" spans="5:39" x14ac:dyDescent="0.2">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row>
    <row r="1276" spans="5:39" x14ac:dyDescent="0.2">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row>
    <row r="1277" spans="5:39" x14ac:dyDescent="0.2">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row>
    <row r="1278" spans="5:39" x14ac:dyDescent="0.2">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row>
    <row r="1279" spans="5:39" x14ac:dyDescent="0.2">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row>
    <row r="1280" spans="5:39" x14ac:dyDescent="0.2">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row>
    <row r="1281" spans="5:39" x14ac:dyDescent="0.2">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row>
    <row r="1282" spans="5:39" x14ac:dyDescent="0.2">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row>
    <row r="1283" spans="5:39" x14ac:dyDescent="0.2">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row>
    <row r="1284" spans="5:39" x14ac:dyDescent="0.2">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row>
    <row r="1285" spans="5:39" x14ac:dyDescent="0.2">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row>
    <row r="1286" spans="5:39" x14ac:dyDescent="0.2">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row>
    <row r="1287" spans="5:39" x14ac:dyDescent="0.2">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row>
    <row r="1288" spans="5:39" x14ac:dyDescent="0.2">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row>
    <row r="1289" spans="5:39" x14ac:dyDescent="0.2">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row>
    <row r="1290" spans="5:39" x14ac:dyDescent="0.2">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row>
    <row r="1291" spans="5:39" x14ac:dyDescent="0.2">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row>
    <row r="1292" spans="5:39" x14ac:dyDescent="0.2">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row>
    <row r="1293" spans="5:39" x14ac:dyDescent="0.2">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row>
    <row r="1294" spans="5:39" x14ac:dyDescent="0.2">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row>
    <row r="1295" spans="5:39" x14ac:dyDescent="0.2">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row>
    <row r="1296" spans="5:39" x14ac:dyDescent="0.2">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row>
    <row r="1297" spans="5:39" x14ac:dyDescent="0.2">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row>
    <row r="1298" spans="5:39" x14ac:dyDescent="0.2">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row>
    <row r="1299" spans="5:39" x14ac:dyDescent="0.2">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row>
    <row r="1300" spans="5:39" x14ac:dyDescent="0.2">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row>
    <row r="1301" spans="5:39" x14ac:dyDescent="0.2">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row>
    <row r="1302" spans="5:39" x14ac:dyDescent="0.2">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row>
    <row r="1303" spans="5:39" x14ac:dyDescent="0.2">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row>
    <row r="1304" spans="5:39" x14ac:dyDescent="0.2">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row>
    <row r="1305" spans="5:39" x14ac:dyDescent="0.2">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row>
    <row r="1306" spans="5:39" x14ac:dyDescent="0.2">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row>
    <row r="1307" spans="5:39" x14ac:dyDescent="0.2">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row>
    <row r="1308" spans="5:39" x14ac:dyDescent="0.2">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row>
    <row r="1309" spans="5:39" x14ac:dyDescent="0.2">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row>
    <row r="1310" spans="5:39" x14ac:dyDescent="0.2">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row>
    <row r="1311" spans="5:39" x14ac:dyDescent="0.2">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row>
    <row r="1312" spans="5:39" x14ac:dyDescent="0.2">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row>
    <row r="1313" spans="5:39" x14ac:dyDescent="0.2">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row>
    <row r="1314" spans="5:39" x14ac:dyDescent="0.2">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row>
    <row r="1315" spans="5:39" x14ac:dyDescent="0.2">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row>
    <row r="1316" spans="5:39" x14ac:dyDescent="0.2">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row>
    <row r="1317" spans="5:39" x14ac:dyDescent="0.2">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row>
    <row r="1318" spans="5:39" x14ac:dyDescent="0.2">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row>
    <row r="1319" spans="5:39" x14ac:dyDescent="0.2">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row>
    <row r="1320" spans="5:39" x14ac:dyDescent="0.2">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row>
    <row r="1321" spans="5:39" x14ac:dyDescent="0.2">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row>
    <row r="1322" spans="5:39" x14ac:dyDescent="0.2">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row>
    <row r="1323" spans="5:39" x14ac:dyDescent="0.2">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row>
    <row r="1324" spans="5:39" x14ac:dyDescent="0.2">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row>
    <row r="1325" spans="5:39" x14ac:dyDescent="0.2">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row>
    <row r="1326" spans="5:39" x14ac:dyDescent="0.2">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row>
    <row r="1327" spans="5:39" x14ac:dyDescent="0.2">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row>
    <row r="1328" spans="5:39" x14ac:dyDescent="0.2">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row>
    <row r="1329" spans="5:39" x14ac:dyDescent="0.2">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row>
    <row r="1330" spans="5:39" x14ac:dyDescent="0.2">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row>
    <row r="1331" spans="5:39" x14ac:dyDescent="0.2">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row>
    <row r="1332" spans="5:39" x14ac:dyDescent="0.2">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row>
    <row r="1333" spans="5:39" x14ac:dyDescent="0.2">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row>
    <row r="1334" spans="5:39" x14ac:dyDescent="0.2">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row>
    <row r="1335" spans="5:39" x14ac:dyDescent="0.2">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row>
    <row r="1336" spans="5:39" x14ac:dyDescent="0.2">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row>
    <row r="1337" spans="5:39" x14ac:dyDescent="0.2">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row>
    <row r="1338" spans="5:39" x14ac:dyDescent="0.2">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row>
    <row r="1339" spans="5:39" x14ac:dyDescent="0.2">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row>
    <row r="1340" spans="5:39" x14ac:dyDescent="0.2">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row>
    <row r="1341" spans="5:39" x14ac:dyDescent="0.2">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row>
    <row r="1342" spans="5:39" x14ac:dyDescent="0.2">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row>
    <row r="1343" spans="5:39" x14ac:dyDescent="0.2">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row>
    <row r="1344" spans="5:39" x14ac:dyDescent="0.2">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row>
    <row r="1345" spans="5:39" x14ac:dyDescent="0.2">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row>
    <row r="1346" spans="5:39" x14ac:dyDescent="0.2">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row>
    <row r="1347" spans="5:39" x14ac:dyDescent="0.2">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row>
    <row r="1348" spans="5:39" x14ac:dyDescent="0.2">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row>
    <row r="1349" spans="5:39" x14ac:dyDescent="0.2">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row>
    <row r="1350" spans="5:39" x14ac:dyDescent="0.2">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row>
    <row r="1351" spans="5:39" x14ac:dyDescent="0.2">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row>
    <row r="1352" spans="5:39" x14ac:dyDescent="0.2">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row>
    <row r="1353" spans="5:39" x14ac:dyDescent="0.2">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row>
    <row r="1354" spans="5:39" x14ac:dyDescent="0.2">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row>
    <row r="1355" spans="5:39" x14ac:dyDescent="0.2">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row>
    <row r="1356" spans="5:39" x14ac:dyDescent="0.2">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row>
    <row r="1357" spans="5:39" x14ac:dyDescent="0.2">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row>
    <row r="1358" spans="5:39" x14ac:dyDescent="0.2">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row>
    <row r="1359" spans="5:39" x14ac:dyDescent="0.2">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row>
    <row r="1360" spans="5:39" x14ac:dyDescent="0.2">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row>
    <row r="1361" spans="5:39" x14ac:dyDescent="0.2">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row>
    <row r="1362" spans="5:39" x14ac:dyDescent="0.2">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row>
    <row r="1363" spans="5:39" x14ac:dyDescent="0.2">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row>
    <row r="1364" spans="5:39" x14ac:dyDescent="0.2">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row>
    <row r="1365" spans="5:39" x14ac:dyDescent="0.2">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row>
    <row r="1366" spans="5:39" x14ac:dyDescent="0.2">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row>
    <row r="1367" spans="5:39" x14ac:dyDescent="0.2">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row>
    <row r="1368" spans="5:39" x14ac:dyDescent="0.2">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row>
    <row r="1369" spans="5:39" x14ac:dyDescent="0.2">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row>
    <row r="1370" spans="5:39" x14ac:dyDescent="0.2">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row>
    <row r="1371" spans="5:39" x14ac:dyDescent="0.2">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row>
    <row r="1372" spans="5:39" x14ac:dyDescent="0.2">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row>
    <row r="1373" spans="5:39" x14ac:dyDescent="0.2">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row>
    <row r="1374" spans="5:39" x14ac:dyDescent="0.2">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row>
    <row r="1375" spans="5:39" x14ac:dyDescent="0.2">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row>
    <row r="1376" spans="5:39" x14ac:dyDescent="0.2">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row>
    <row r="1377" spans="5:39" x14ac:dyDescent="0.2">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row>
    <row r="1378" spans="5:39" x14ac:dyDescent="0.2">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row>
    <row r="1379" spans="5:39" x14ac:dyDescent="0.2">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row>
    <row r="1380" spans="5:39" x14ac:dyDescent="0.2">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row>
    <row r="1381" spans="5:39" x14ac:dyDescent="0.2">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row>
    <row r="1382" spans="5:39" x14ac:dyDescent="0.2">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row>
    <row r="1383" spans="5:39" x14ac:dyDescent="0.2">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row>
    <row r="1384" spans="5:39" x14ac:dyDescent="0.2">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row>
    <row r="1385" spans="5:39" x14ac:dyDescent="0.2">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row>
    <row r="1386" spans="5:39" x14ac:dyDescent="0.2">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row>
    <row r="1387" spans="5:39" x14ac:dyDescent="0.2">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row>
    <row r="1388" spans="5:39" x14ac:dyDescent="0.2">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row>
    <row r="1389" spans="5:39" x14ac:dyDescent="0.2">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row>
    <row r="1390" spans="5:39" x14ac:dyDescent="0.2">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row>
    <row r="1391" spans="5:39" x14ac:dyDescent="0.2">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row>
    <row r="1392" spans="5:39" x14ac:dyDescent="0.2">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row>
    <row r="1393" spans="5:39" x14ac:dyDescent="0.2">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row>
    <row r="1394" spans="5:39" x14ac:dyDescent="0.2">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row>
    <row r="1395" spans="5:39" x14ac:dyDescent="0.2">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row>
    <row r="1396" spans="5:39" x14ac:dyDescent="0.2">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row>
    <row r="1397" spans="5:39" x14ac:dyDescent="0.2">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row>
    <row r="1398" spans="5:39" x14ac:dyDescent="0.2">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row>
    <row r="1399" spans="5:39" x14ac:dyDescent="0.2">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row>
    <row r="1400" spans="5:39" x14ac:dyDescent="0.2">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row>
    <row r="1401" spans="5:39" x14ac:dyDescent="0.2">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row>
    <row r="1402" spans="5:39" x14ac:dyDescent="0.2">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row>
    <row r="1403" spans="5:39" x14ac:dyDescent="0.2">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row>
    <row r="1404" spans="5:39" x14ac:dyDescent="0.2">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row>
    <row r="1405" spans="5:39" x14ac:dyDescent="0.2">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row>
    <row r="1406" spans="5:39" x14ac:dyDescent="0.2">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row>
    <row r="1407" spans="5:39" x14ac:dyDescent="0.2">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row>
    <row r="1408" spans="5:39" x14ac:dyDescent="0.2">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row>
    <row r="1409" spans="5:39" x14ac:dyDescent="0.2">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row>
    <row r="1410" spans="5:39" x14ac:dyDescent="0.2">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row>
    <row r="1411" spans="5:39" x14ac:dyDescent="0.2">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row>
    <row r="1412" spans="5:39" x14ac:dyDescent="0.2">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row>
    <row r="1413" spans="5:39" x14ac:dyDescent="0.2">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row>
    <row r="1414" spans="5:39" x14ac:dyDescent="0.2">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row>
    <row r="1415" spans="5:39" x14ac:dyDescent="0.2">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row>
    <row r="1416" spans="5:39" x14ac:dyDescent="0.2">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row>
    <row r="1417" spans="5:39" x14ac:dyDescent="0.2">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row>
    <row r="1418" spans="5:39" x14ac:dyDescent="0.2">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row>
    <row r="1419" spans="5:39" x14ac:dyDescent="0.2">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row>
    <row r="1420" spans="5:39" x14ac:dyDescent="0.2">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row>
    <row r="1421" spans="5:39" x14ac:dyDescent="0.2">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row>
    <row r="1422" spans="5:39" x14ac:dyDescent="0.2">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row>
    <row r="1423" spans="5:39" x14ac:dyDescent="0.2">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row>
    <row r="1424" spans="5:39" x14ac:dyDescent="0.2">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row>
    <row r="1425" spans="5:39" x14ac:dyDescent="0.2">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row>
    <row r="1426" spans="5:39" x14ac:dyDescent="0.2">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row>
    <row r="1427" spans="5:39" x14ac:dyDescent="0.2">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row>
    <row r="1428" spans="5:39" x14ac:dyDescent="0.2">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row>
    <row r="1429" spans="5:39" x14ac:dyDescent="0.2">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row>
    <row r="1430" spans="5:39" x14ac:dyDescent="0.2">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row>
    <row r="1431" spans="5:39" x14ac:dyDescent="0.2">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row>
    <row r="1432" spans="5:39" x14ac:dyDescent="0.2">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row>
    <row r="1433" spans="5:39" x14ac:dyDescent="0.2">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row>
    <row r="1434" spans="5:39" x14ac:dyDescent="0.2">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row>
    <row r="1435" spans="5:39" x14ac:dyDescent="0.2">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row>
    <row r="1436" spans="5:39" x14ac:dyDescent="0.2">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row>
    <row r="1437" spans="5:39" x14ac:dyDescent="0.2">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row>
    <row r="1438" spans="5:39" x14ac:dyDescent="0.2">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row>
    <row r="1439" spans="5:39" x14ac:dyDescent="0.2">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row>
    <row r="1440" spans="5:39" x14ac:dyDescent="0.2">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row>
    <row r="1441" spans="5:39" x14ac:dyDescent="0.2">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row>
    <row r="1442" spans="5:39" x14ac:dyDescent="0.2">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row>
    <row r="1443" spans="5:39" x14ac:dyDescent="0.2">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row>
    <row r="1444" spans="5:39" x14ac:dyDescent="0.2">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row>
    <row r="1445" spans="5:39" x14ac:dyDescent="0.2">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row>
    <row r="1446" spans="5:39" x14ac:dyDescent="0.2">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row>
    <row r="1447" spans="5:39" x14ac:dyDescent="0.2">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row>
    <row r="1448" spans="5:39" x14ac:dyDescent="0.2">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row>
    <row r="1449" spans="5:39" x14ac:dyDescent="0.2">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row>
    <row r="1450" spans="5:39" x14ac:dyDescent="0.2">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row>
    <row r="1451" spans="5:39" x14ac:dyDescent="0.2">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row>
    <row r="1452" spans="5:39" x14ac:dyDescent="0.2">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row>
    <row r="1453" spans="5:39" x14ac:dyDescent="0.2">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row>
    <row r="1454" spans="5:39" x14ac:dyDescent="0.2">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row>
    <row r="1455" spans="5:39" x14ac:dyDescent="0.2">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row>
    <row r="1456" spans="5:39" x14ac:dyDescent="0.2">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row>
    <row r="1457" spans="5:39" x14ac:dyDescent="0.2">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row>
    <row r="1458" spans="5:39" x14ac:dyDescent="0.2">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row>
    <row r="1459" spans="5:39" x14ac:dyDescent="0.2">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row>
    <row r="1460" spans="5:39" x14ac:dyDescent="0.2">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row>
    <row r="1461" spans="5:39" x14ac:dyDescent="0.2">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row>
    <row r="1462" spans="5:39" x14ac:dyDescent="0.2">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row>
    <row r="1463" spans="5:39" x14ac:dyDescent="0.2">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row>
    <row r="1464" spans="5:39" x14ac:dyDescent="0.2">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row>
    <row r="1465" spans="5:39" x14ac:dyDescent="0.2">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row>
    <row r="1466" spans="5:39" x14ac:dyDescent="0.2">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row>
    <row r="1467" spans="5:39" x14ac:dyDescent="0.2">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row>
    <row r="1468" spans="5:39" x14ac:dyDescent="0.2">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row>
    <row r="1469" spans="5:39" x14ac:dyDescent="0.2">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row>
    <row r="1470" spans="5:39" x14ac:dyDescent="0.2">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row>
    <row r="1471" spans="5:39" x14ac:dyDescent="0.2">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row>
    <row r="1472" spans="5:39" x14ac:dyDescent="0.2">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row>
    <row r="1473" spans="5:39" x14ac:dyDescent="0.2">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row>
    <row r="1474" spans="5:39" x14ac:dyDescent="0.2">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row>
    <row r="1475" spans="5:39" x14ac:dyDescent="0.2">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row>
    <row r="1476" spans="5:39" x14ac:dyDescent="0.2">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row>
    <row r="1477" spans="5:39" x14ac:dyDescent="0.2">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row>
    <row r="1478" spans="5:39" x14ac:dyDescent="0.2">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row>
    <row r="1479" spans="5:39" x14ac:dyDescent="0.2">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row>
    <row r="1480" spans="5:39" x14ac:dyDescent="0.2">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row>
    <row r="1481" spans="5:39" x14ac:dyDescent="0.2">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row>
    <row r="1482" spans="5:39" x14ac:dyDescent="0.2">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row>
    <row r="1483" spans="5:39" x14ac:dyDescent="0.2">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row>
    <row r="1484" spans="5:39" x14ac:dyDescent="0.2">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row>
    <row r="1485" spans="5:39" x14ac:dyDescent="0.2">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row>
    <row r="1486" spans="5:39" x14ac:dyDescent="0.2">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row>
    <row r="1487" spans="5:39" x14ac:dyDescent="0.2">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row>
    <row r="1488" spans="5:39" x14ac:dyDescent="0.2">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row>
    <row r="1489" spans="5:39" x14ac:dyDescent="0.2">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row>
    <row r="1490" spans="5:39" x14ac:dyDescent="0.2">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row>
    <row r="1491" spans="5:39" x14ac:dyDescent="0.2">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row>
    <row r="1492" spans="5:39" x14ac:dyDescent="0.2">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row>
    <row r="1493" spans="5:39" x14ac:dyDescent="0.2">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row>
    <row r="1494" spans="5:39" x14ac:dyDescent="0.2">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row>
    <row r="1495" spans="5:39" x14ac:dyDescent="0.2">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row>
    <row r="1496" spans="5:39" x14ac:dyDescent="0.2">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row>
    <row r="1497" spans="5:39" x14ac:dyDescent="0.2">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row>
    <row r="1498" spans="5:39" x14ac:dyDescent="0.2">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row>
    <row r="1499" spans="5:39" x14ac:dyDescent="0.2">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row>
    <row r="1500" spans="5:39" x14ac:dyDescent="0.2">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row>
    <row r="1501" spans="5:39" x14ac:dyDescent="0.2">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row>
    <row r="1502" spans="5:39" x14ac:dyDescent="0.2">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row>
    <row r="1503" spans="5:39" x14ac:dyDescent="0.2">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row>
    <row r="1504" spans="5:39" x14ac:dyDescent="0.2">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row>
    <row r="1505" spans="5:39" x14ac:dyDescent="0.2">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row>
    <row r="1506" spans="5:39" x14ac:dyDescent="0.2">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row>
    <row r="1507" spans="5:39" x14ac:dyDescent="0.2">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row>
    <row r="1508" spans="5:39" x14ac:dyDescent="0.2">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row>
    <row r="1509" spans="5:39" x14ac:dyDescent="0.2">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row>
    <row r="1510" spans="5:39" x14ac:dyDescent="0.2">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row>
    <row r="1511" spans="5:39" x14ac:dyDescent="0.2">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row>
    <row r="1512" spans="5:39" x14ac:dyDescent="0.2">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row>
    <row r="1513" spans="5:39" x14ac:dyDescent="0.2">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row>
    <row r="1514" spans="5:39" x14ac:dyDescent="0.2">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row>
    <row r="1515" spans="5:39" x14ac:dyDescent="0.2">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row>
    <row r="1516" spans="5:39" x14ac:dyDescent="0.2">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row>
    <row r="1517" spans="5:39" x14ac:dyDescent="0.2">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row>
    <row r="1518" spans="5:39" x14ac:dyDescent="0.2">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row>
    <row r="1519" spans="5:39" x14ac:dyDescent="0.2">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row>
    <row r="1520" spans="5:39" x14ac:dyDescent="0.2">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row>
    <row r="1521" spans="5:39" x14ac:dyDescent="0.2">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row>
    <row r="1522" spans="5:39" x14ac:dyDescent="0.2">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row>
    <row r="1523" spans="5:39" x14ac:dyDescent="0.2">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row>
    <row r="1524" spans="5:39" x14ac:dyDescent="0.2">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row>
    <row r="1525" spans="5:39" x14ac:dyDescent="0.2">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row>
    <row r="1526" spans="5:39" x14ac:dyDescent="0.2">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row>
    <row r="1527" spans="5:39" x14ac:dyDescent="0.2">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row>
    <row r="1528" spans="5:39" x14ac:dyDescent="0.2">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row>
    <row r="1529" spans="5:39" x14ac:dyDescent="0.2">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row>
    <row r="1530" spans="5:39" x14ac:dyDescent="0.2">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row>
    <row r="1531" spans="5:39" x14ac:dyDescent="0.2">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row>
    <row r="1532" spans="5:39" x14ac:dyDescent="0.2">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row>
    <row r="1533" spans="5:39" x14ac:dyDescent="0.2">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row>
    <row r="1534" spans="5:39" x14ac:dyDescent="0.2">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row>
    <row r="1535" spans="5:39" x14ac:dyDescent="0.2">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row>
    <row r="1536" spans="5:39" x14ac:dyDescent="0.2">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row>
    <row r="1537" spans="5:39" x14ac:dyDescent="0.2">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row>
    <row r="1538" spans="5:39" x14ac:dyDescent="0.2">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row>
    <row r="1539" spans="5:39" x14ac:dyDescent="0.2">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row>
    <row r="1540" spans="5:39" x14ac:dyDescent="0.2">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row>
    <row r="1541" spans="5:39" x14ac:dyDescent="0.2">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row>
    <row r="1542" spans="5:39" x14ac:dyDescent="0.2">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row>
    <row r="1543" spans="5:39" x14ac:dyDescent="0.2">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row>
    <row r="1544" spans="5:39" x14ac:dyDescent="0.2">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row>
    <row r="1545" spans="5:39" x14ac:dyDescent="0.2">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row>
    <row r="1546" spans="5:39" x14ac:dyDescent="0.2">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row>
    <row r="1547" spans="5:39" x14ac:dyDescent="0.2">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row>
    <row r="1548" spans="5:39" x14ac:dyDescent="0.2">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row>
    <row r="1549" spans="5:39" x14ac:dyDescent="0.2">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row>
    <row r="1550" spans="5:39" x14ac:dyDescent="0.2">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row>
    <row r="1551" spans="5:39" x14ac:dyDescent="0.2">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row>
    <row r="1552" spans="5:39" x14ac:dyDescent="0.2">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row>
    <row r="1553" spans="5:39" x14ac:dyDescent="0.2">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row>
    <row r="1554" spans="5:39" x14ac:dyDescent="0.2">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row>
    <row r="1555" spans="5:39" x14ac:dyDescent="0.2">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row>
    <row r="1556" spans="5:39" x14ac:dyDescent="0.2">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row>
    <row r="1557" spans="5:39" x14ac:dyDescent="0.2">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row>
    <row r="1558" spans="5:39" x14ac:dyDescent="0.2">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row>
    <row r="1559" spans="5:39" x14ac:dyDescent="0.2">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row>
    <row r="1560" spans="5:39" x14ac:dyDescent="0.2">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row>
    <row r="1561" spans="5:39" x14ac:dyDescent="0.2">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row>
    <row r="1562" spans="5:39" x14ac:dyDescent="0.2">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row>
    <row r="1563" spans="5:39" x14ac:dyDescent="0.2">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row>
    <row r="1564" spans="5:39" x14ac:dyDescent="0.2">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row>
    <row r="1565" spans="5:39" x14ac:dyDescent="0.2">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row>
    <row r="1566" spans="5:39" x14ac:dyDescent="0.2">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row>
    <row r="1567" spans="5:39" x14ac:dyDescent="0.2">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row>
    <row r="1568" spans="5:39" x14ac:dyDescent="0.2">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row>
    <row r="1569" spans="5:39" x14ac:dyDescent="0.2">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row>
    <row r="1570" spans="5:39" x14ac:dyDescent="0.2">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row>
    <row r="1571" spans="5:39" x14ac:dyDescent="0.2">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row>
    <row r="1572" spans="5:39" x14ac:dyDescent="0.2">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row>
    <row r="1573" spans="5:39" x14ac:dyDescent="0.2">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row>
    <row r="1574" spans="5:39" x14ac:dyDescent="0.2">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row>
    <row r="1575" spans="5:39" x14ac:dyDescent="0.2">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row>
    <row r="1576" spans="5:39" x14ac:dyDescent="0.2">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row>
    <row r="1577" spans="5:39" x14ac:dyDescent="0.2">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row>
    <row r="1578" spans="5:39" x14ac:dyDescent="0.2">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row>
    <row r="1579" spans="5:39" x14ac:dyDescent="0.2">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row>
    <row r="1580" spans="5:39" x14ac:dyDescent="0.2">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row>
    <row r="1581" spans="5:39" x14ac:dyDescent="0.2">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row>
    <row r="1582" spans="5:39" x14ac:dyDescent="0.2">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row>
    <row r="1583" spans="5:39" x14ac:dyDescent="0.2">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row>
    <row r="1584" spans="5:39" x14ac:dyDescent="0.2">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row>
    <row r="1585" spans="5:39" x14ac:dyDescent="0.2">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row>
    <row r="1586" spans="5:39" x14ac:dyDescent="0.2">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row>
    <row r="1587" spans="5:39" x14ac:dyDescent="0.2">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row>
    <row r="1588" spans="5:39" x14ac:dyDescent="0.2">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row>
    <row r="1589" spans="5:39" x14ac:dyDescent="0.2">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row>
    <row r="1590" spans="5:39" x14ac:dyDescent="0.2">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row>
    <row r="1591" spans="5:39" x14ac:dyDescent="0.2">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row>
    <row r="1592" spans="5:39" x14ac:dyDescent="0.2">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row>
    <row r="1593" spans="5:39" x14ac:dyDescent="0.2">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row>
    <row r="1594" spans="5:39" x14ac:dyDescent="0.2">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row>
    <row r="1595" spans="5:39" x14ac:dyDescent="0.2">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row>
    <row r="1596" spans="5:39" x14ac:dyDescent="0.2">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row>
    <row r="1597" spans="5:39" x14ac:dyDescent="0.2">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row>
    <row r="1598" spans="5:39" x14ac:dyDescent="0.2">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row>
    <row r="1599" spans="5:39" x14ac:dyDescent="0.2">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row>
    <row r="1600" spans="5:39" x14ac:dyDescent="0.2">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row>
    <row r="1601" spans="5:39" x14ac:dyDescent="0.2">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row>
    <row r="1602" spans="5:39" x14ac:dyDescent="0.2">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row>
    <row r="1603" spans="5:39" x14ac:dyDescent="0.2">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row>
    <row r="1604" spans="5:39" x14ac:dyDescent="0.2">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row>
    <row r="1605" spans="5:39" x14ac:dyDescent="0.2">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row>
    <row r="1606" spans="5:39" x14ac:dyDescent="0.2">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row>
    <row r="1607" spans="5:39" x14ac:dyDescent="0.2">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row>
    <row r="1608" spans="5:39" x14ac:dyDescent="0.2">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row>
    <row r="1609" spans="5:39" x14ac:dyDescent="0.2">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row>
    <row r="1610" spans="5:39" x14ac:dyDescent="0.2">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row>
    <row r="1611" spans="5:39" x14ac:dyDescent="0.2">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row>
    <row r="1612" spans="5:39" x14ac:dyDescent="0.2">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row>
    <row r="1613" spans="5:39" x14ac:dyDescent="0.2">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row>
    <row r="1614" spans="5:39" x14ac:dyDescent="0.2">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row>
    <row r="1615" spans="5:39" x14ac:dyDescent="0.2">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row>
    <row r="1616" spans="5:39" x14ac:dyDescent="0.2">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row>
    <row r="1617" spans="5:39" x14ac:dyDescent="0.2">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row>
    <row r="1618" spans="5:39" x14ac:dyDescent="0.2">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row>
    <row r="1619" spans="5:39" x14ac:dyDescent="0.2">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row>
    <row r="1620" spans="5:39" x14ac:dyDescent="0.2">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row>
    <row r="1621" spans="5:39" x14ac:dyDescent="0.2">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row>
    <row r="1622" spans="5:39" x14ac:dyDescent="0.2">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row>
    <row r="1623" spans="5:39" x14ac:dyDescent="0.2">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row>
    <row r="1624" spans="5:39" x14ac:dyDescent="0.2">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row>
    <row r="1625" spans="5:39" x14ac:dyDescent="0.2">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row>
    <row r="1626" spans="5:39" x14ac:dyDescent="0.2">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row>
    <row r="1627" spans="5:39" x14ac:dyDescent="0.2">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row>
    <row r="1628" spans="5:39" x14ac:dyDescent="0.2">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row>
    <row r="1629" spans="5:39" x14ac:dyDescent="0.2">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row>
    <row r="1630" spans="5:39" x14ac:dyDescent="0.2">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row>
    <row r="1631" spans="5:39" x14ac:dyDescent="0.2">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row>
    <row r="1632" spans="5:39" x14ac:dyDescent="0.2">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row>
    <row r="1633" spans="5:39" x14ac:dyDescent="0.2">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row>
    <row r="1634" spans="5:39" x14ac:dyDescent="0.2">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row>
    <row r="1635" spans="5:39" x14ac:dyDescent="0.2">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row>
    <row r="1636" spans="5:39" x14ac:dyDescent="0.2">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row>
    <row r="1637" spans="5:39" x14ac:dyDescent="0.2">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row>
    <row r="1638" spans="5:39" x14ac:dyDescent="0.2">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row>
    <row r="1639" spans="5:39" x14ac:dyDescent="0.2">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row>
    <row r="1640" spans="5:39" x14ac:dyDescent="0.2">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row>
    <row r="1641" spans="5:39" x14ac:dyDescent="0.2">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row>
    <row r="1642" spans="5:39" x14ac:dyDescent="0.2">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row>
    <row r="1643" spans="5:39" x14ac:dyDescent="0.2">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row>
    <row r="1644" spans="5:39" x14ac:dyDescent="0.2">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row>
    <row r="1645" spans="5:39" x14ac:dyDescent="0.2">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row>
    <row r="1646" spans="5:39" x14ac:dyDescent="0.2">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row>
    <row r="1647" spans="5:39" x14ac:dyDescent="0.2">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row>
    <row r="1648" spans="5:39" x14ac:dyDescent="0.2">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row>
    <row r="1649" spans="5:39" x14ac:dyDescent="0.2">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row>
    <row r="1650" spans="5:39" x14ac:dyDescent="0.2">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row>
    <row r="1651" spans="5:39" x14ac:dyDescent="0.2">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row>
    <row r="1652" spans="5:39" x14ac:dyDescent="0.2">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row>
    <row r="1653" spans="5:39" x14ac:dyDescent="0.2">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row>
    <row r="1654" spans="5:39" x14ac:dyDescent="0.2">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row>
    <row r="1655" spans="5:39" x14ac:dyDescent="0.2">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row>
    <row r="1656" spans="5:39" x14ac:dyDescent="0.2">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row>
    <row r="1657" spans="5:39" x14ac:dyDescent="0.2">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row>
    <row r="1658" spans="5:39" x14ac:dyDescent="0.2">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row>
    <row r="1659" spans="5:39" x14ac:dyDescent="0.2">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row>
    <row r="1660" spans="5:39" x14ac:dyDescent="0.2">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row>
    <row r="1661" spans="5:39" x14ac:dyDescent="0.2">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row>
    <row r="1662" spans="5:39" x14ac:dyDescent="0.2">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row>
    <row r="1663" spans="5:39" x14ac:dyDescent="0.2">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row>
    <row r="1664" spans="5:39" x14ac:dyDescent="0.2">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row>
    <row r="1665" spans="5:39" x14ac:dyDescent="0.2">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row>
    <row r="1666" spans="5:39" x14ac:dyDescent="0.2">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row>
    <row r="1667" spans="5:39" x14ac:dyDescent="0.2">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row>
    <row r="1668" spans="5:39" x14ac:dyDescent="0.2">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row>
    <row r="1669" spans="5:39" x14ac:dyDescent="0.2">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row>
    <row r="1670" spans="5:39" x14ac:dyDescent="0.2">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row>
    <row r="1671" spans="5:39" x14ac:dyDescent="0.2">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row>
    <row r="1672" spans="5:39" x14ac:dyDescent="0.2">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row>
    <row r="1673" spans="5:39" x14ac:dyDescent="0.2">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row>
    <row r="1674" spans="5:39" x14ac:dyDescent="0.2">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row>
    <row r="1675" spans="5:39" x14ac:dyDescent="0.2">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row>
    <row r="1676" spans="5:39" x14ac:dyDescent="0.2">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row>
    <row r="1677" spans="5:39" x14ac:dyDescent="0.2">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row>
    <row r="1678" spans="5:39" x14ac:dyDescent="0.2">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row>
    <row r="1679" spans="5:39" x14ac:dyDescent="0.2">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row>
    <row r="1680" spans="5:39" x14ac:dyDescent="0.2">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row>
    <row r="1681" spans="5:39" x14ac:dyDescent="0.2">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row>
    <row r="1682" spans="5:39" x14ac:dyDescent="0.2">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row>
    <row r="1683" spans="5:39" x14ac:dyDescent="0.2">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row>
    <row r="1684" spans="5:39" x14ac:dyDescent="0.2">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row>
    <row r="1685" spans="5:39" x14ac:dyDescent="0.2">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row>
    <row r="1686" spans="5:39" x14ac:dyDescent="0.2">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row>
    <row r="1687" spans="5:39" x14ac:dyDescent="0.2">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row>
    <row r="1688" spans="5:39" x14ac:dyDescent="0.2">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row>
    <row r="1689" spans="5:39" x14ac:dyDescent="0.2">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row>
    <row r="1690" spans="5:39" x14ac:dyDescent="0.2">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row>
    <row r="1691" spans="5:39" x14ac:dyDescent="0.2">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row>
    <row r="1692" spans="5:39" x14ac:dyDescent="0.2">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row>
    <row r="1693" spans="5:39" x14ac:dyDescent="0.2">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row>
    <row r="1694" spans="5:39" x14ac:dyDescent="0.2">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row>
    <row r="1695" spans="5:39" x14ac:dyDescent="0.2">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row>
    <row r="1696" spans="5:39" x14ac:dyDescent="0.2">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row>
    <row r="1697" spans="5:39" x14ac:dyDescent="0.2">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row>
    <row r="1698" spans="5:39" x14ac:dyDescent="0.2">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row>
    <row r="1699" spans="5:39" x14ac:dyDescent="0.2">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row>
    <row r="1700" spans="5:39" x14ac:dyDescent="0.2">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row>
    <row r="1701" spans="5:39" x14ac:dyDescent="0.2">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row>
    <row r="1702" spans="5:39" x14ac:dyDescent="0.2">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row>
    <row r="1703" spans="5:39" x14ac:dyDescent="0.2">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row>
    <row r="1704" spans="5:39" x14ac:dyDescent="0.2">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row>
    <row r="1705" spans="5:39" x14ac:dyDescent="0.2">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row>
    <row r="1706" spans="5:39" x14ac:dyDescent="0.2">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row>
    <row r="1707" spans="5:39" x14ac:dyDescent="0.2">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row>
    <row r="1708" spans="5:39" x14ac:dyDescent="0.2">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row>
    <row r="1709" spans="5:39" x14ac:dyDescent="0.2">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row>
    <row r="1710" spans="5:39" x14ac:dyDescent="0.2">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row>
    <row r="1711" spans="5:39" x14ac:dyDescent="0.2">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row>
    <row r="1712" spans="5:39" x14ac:dyDescent="0.2">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row>
    <row r="1713" spans="5:39" x14ac:dyDescent="0.2">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row>
    <row r="1714" spans="5:39" x14ac:dyDescent="0.2">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row>
    <row r="1715" spans="5:39" x14ac:dyDescent="0.2">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row>
    <row r="1716" spans="5:39" x14ac:dyDescent="0.2">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row>
    <row r="1717" spans="5:39" x14ac:dyDescent="0.2">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row>
    <row r="1718" spans="5:39" x14ac:dyDescent="0.2">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row>
    <row r="1719" spans="5:39" x14ac:dyDescent="0.2">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row>
    <row r="1720" spans="5:39" x14ac:dyDescent="0.2">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row>
    <row r="1721" spans="5:39" x14ac:dyDescent="0.2">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row>
    <row r="1722" spans="5:39" x14ac:dyDescent="0.2">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row>
    <row r="1723" spans="5:39" x14ac:dyDescent="0.2">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row>
    <row r="1724" spans="5:39" x14ac:dyDescent="0.2">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row>
    <row r="1725" spans="5:39" x14ac:dyDescent="0.2">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row>
    <row r="1726" spans="5:39" x14ac:dyDescent="0.2">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row>
    <row r="1727" spans="5:39" x14ac:dyDescent="0.2">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row>
    <row r="1728" spans="5:39" x14ac:dyDescent="0.2">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row>
    <row r="1729" spans="5:39" x14ac:dyDescent="0.2">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row>
    <row r="1730" spans="5:39" x14ac:dyDescent="0.2">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row>
    <row r="1731" spans="5:39" x14ac:dyDescent="0.2">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row>
    <row r="1732" spans="5:39" x14ac:dyDescent="0.2">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row>
    <row r="1733" spans="5:39" x14ac:dyDescent="0.2">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row>
    <row r="1734" spans="5:39" x14ac:dyDescent="0.2">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row>
    <row r="1735" spans="5:39" x14ac:dyDescent="0.2">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row>
    <row r="1736" spans="5:39" x14ac:dyDescent="0.2">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row>
    <row r="1737" spans="5:39" x14ac:dyDescent="0.2">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row>
    <row r="1738" spans="5:39" x14ac:dyDescent="0.2">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row>
    <row r="1739" spans="5:39" x14ac:dyDescent="0.2">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row>
    <row r="1740" spans="5:39" x14ac:dyDescent="0.2">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row>
    <row r="1741" spans="5:39" x14ac:dyDescent="0.2">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row>
    <row r="1742" spans="5:39" x14ac:dyDescent="0.2">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row>
    <row r="1743" spans="5:39" x14ac:dyDescent="0.2">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row>
    <row r="1744" spans="5:39" x14ac:dyDescent="0.2">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row>
    <row r="1745" spans="5:39" x14ac:dyDescent="0.2">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row>
    <row r="1746" spans="5:39" x14ac:dyDescent="0.2">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row>
    <row r="1747" spans="5:39" x14ac:dyDescent="0.2">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row>
    <row r="1748" spans="5:39" x14ac:dyDescent="0.2">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row>
    <row r="1749" spans="5:39" x14ac:dyDescent="0.2">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row>
    <row r="1750" spans="5:39" x14ac:dyDescent="0.2">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row>
    <row r="1751" spans="5:39" x14ac:dyDescent="0.2">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row>
    <row r="1752" spans="5:39" x14ac:dyDescent="0.2">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row>
    <row r="1753" spans="5:39" x14ac:dyDescent="0.2">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row>
    <row r="1754" spans="5:39" x14ac:dyDescent="0.2">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row>
    <row r="1755" spans="5:39" x14ac:dyDescent="0.2">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row>
    <row r="1756" spans="5:39" x14ac:dyDescent="0.2">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row>
    <row r="1757" spans="5:39" x14ac:dyDescent="0.2">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row>
    <row r="1758" spans="5:39" x14ac:dyDescent="0.2">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row>
    <row r="1759" spans="5:39" x14ac:dyDescent="0.2">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row>
    <row r="1760" spans="5:39" x14ac:dyDescent="0.2">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row>
    <row r="1761" spans="5:39" x14ac:dyDescent="0.2">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row>
    <row r="1762" spans="5:39" x14ac:dyDescent="0.2">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row>
    <row r="1763" spans="5:39" x14ac:dyDescent="0.2">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row>
    <row r="1764" spans="5:39" x14ac:dyDescent="0.2">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row>
    <row r="1765" spans="5:39" x14ac:dyDescent="0.2">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row>
    <row r="1766" spans="5:39" x14ac:dyDescent="0.2">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row>
    <row r="1767" spans="5:39" x14ac:dyDescent="0.2">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row>
    <row r="1768" spans="5:39" x14ac:dyDescent="0.2">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row>
    <row r="1769" spans="5:39" x14ac:dyDescent="0.2">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row>
    <row r="1770" spans="5:39" x14ac:dyDescent="0.2">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row>
    <row r="1771" spans="5:39" x14ac:dyDescent="0.2">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row>
    <row r="1772" spans="5:39" x14ac:dyDescent="0.2">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row>
    <row r="1773" spans="5:39" x14ac:dyDescent="0.2">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row>
    <row r="1774" spans="5:39" x14ac:dyDescent="0.2">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row>
    <row r="1775" spans="5:39" x14ac:dyDescent="0.2">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row>
    <row r="1776" spans="5:39" x14ac:dyDescent="0.2">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row>
    <row r="1777" spans="5:39" x14ac:dyDescent="0.2">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row>
    <row r="1778" spans="5:39" x14ac:dyDescent="0.2">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row>
    <row r="1779" spans="5:39" x14ac:dyDescent="0.2">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row>
    <row r="1780" spans="5:39" x14ac:dyDescent="0.2">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row>
    <row r="1781" spans="5:39" x14ac:dyDescent="0.2">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row>
    <row r="1782" spans="5:39" x14ac:dyDescent="0.2">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row>
    <row r="1783" spans="5:39" x14ac:dyDescent="0.2">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row>
    <row r="1784" spans="5:39" x14ac:dyDescent="0.2">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row>
    <row r="1785" spans="5:39" x14ac:dyDescent="0.2">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row>
    <row r="1786" spans="5:39" x14ac:dyDescent="0.2">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row>
    <row r="1787" spans="5:39" x14ac:dyDescent="0.2">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row>
    <row r="1788" spans="5:39" x14ac:dyDescent="0.2">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row>
    <row r="1789" spans="5:39" x14ac:dyDescent="0.2">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row>
    <row r="1790" spans="5:39" x14ac:dyDescent="0.2">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row>
    <row r="1791" spans="5:39" x14ac:dyDescent="0.2">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row>
    <row r="1792" spans="5:39" x14ac:dyDescent="0.2">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row>
    <row r="1793" spans="5:39" x14ac:dyDescent="0.2">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row>
    <row r="1794" spans="5:39" x14ac:dyDescent="0.2">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row>
    <row r="1795" spans="5:39" x14ac:dyDescent="0.2">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row>
    <row r="1796" spans="5:39" x14ac:dyDescent="0.2">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row>
    <row r="1797" spans="5:39" x14ac:dyDescent="0.2">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row>
    <row r="1798" spans="5:39" x14ac:dyDescent="0.2">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row>
    <row r="1799" spans="5:39" x14ac:dyDescent="0.2">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row>
    <row r="1800" spans="5:39" x14ac:dyDescent="0.2">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row>
    <row r="1801" spans="5:39" x14ac:dyDescent="0.2">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row>
    <row r="1802" spans="5:39" x14ac:dyDescent="0.2">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row>
    <row r="1803" spans="5:39" x14ac:dyDescent="0.2">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row>
    <row r="1804" spans="5:39" x14ac:dyDescent="0.2">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row>
    <row r="1805" spans="5:39" x14ac:dyDescent="0.2">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row>
    <row r="1806" spans="5:39" x14ac:dyDescent="0.2">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row>
    <row r="1807" spans="5:39" x14ac:dyDescent="0.2">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row>
    <row r="1808" spans="5:39" x14ac:dyDescent="0.2">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row>
    <row r="1809" spans="5:39" x14ac:dyDescent="0.2">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row>
    <row r="1810" spans="5:39" x14ac:dyDescent="0.2">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row>
    <row r="1811" spans="5:39" x14ac:dyDescent="0.2">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row>
    <row r="1812" spans="5:39" x14ac:dyDescent="0.2">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row>
    <row r="1813" spans="5:39" x14ac:dyDescent="0.2">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row>
    <row r="1814" spans="5:39" x14ac:dyDescent="0.2">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row>
    <row r="1815" spans="5:39" x14ac:dyDescent="0.2">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row>
    <row r="1816" spans="5:39" x14ac:dyDescent="0.2">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row>
    <row r="1817" spans="5:39" x14ac:dyDescent="0.2">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row>
    <row r="1818" spans="5:39" x14ac:dyDescent="0.2">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row>
    <row r="1819" spans="5:39" x14ac:dyDescent="0.2">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row>
    <row r="1820" spans="5:39" x14ac:dyDescent="0.2">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row>
    <row r="1821" spans="5:39" x14ac:dyDescent="0.2">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row>
    <row r="1822" spans="5:39" x14ac:dyDescent="0.2">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row>
    <row r="1823" spans="5:39" x14ac:dyDescent="0.2">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row>
    <row r="1824" spans="5:39" x14ac:dyDescent="0.2">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row>
    <row r="1825" spans="5:39" x14ac:dyDescent="0.2">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row>
    <row r="1826" spans="5:39" x14ac:dyDescent="0.2">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row>
    <row r="1827" spans="5:39" x14ac:dyDescent="0.2">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row>
    <row r="1828" spans="5:39" x14ac:dyDescent="0.2">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row>
    <row r="1829" spans="5:39" x14ac:dyDescent="0.2">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row>
    <row r="1830" spans="5:39" x14ac:dyDescent="0.2">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row>
    <row r="1831" spans="5:39" x14ac:dyDescent="0.2">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row>
    <row r="1832" spans="5:39" x14ac:dyDescent="0.2">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row>
    <row r="1833" spans="5:39" x14ac:dyDescent="0.2">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row>
    <row r="1834" spans="5:39" x14ac:dyDescent="0.2">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row>
    <row r="1835" spans="5:39" x14ac:dyDescent="0.2">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row>
    <row r="1836" spans="5:39" x14ac:dyDescent="0.2">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row>
    <row r="1837" spans="5:39" x14ac:dyDescent="0.2">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row>
    <row r="1838" spans="5:39" x14ac:dyDescent="0.2">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row>
    <row r="1839" spans="5:39" x14ac:dyDescent="0.2">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row>
    <row r="1840" spans="5:39" x14ac:dyDescent="0.2">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row>
    <row r="1841" spans="5:39" x14ac:dyDescent="0.2">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row>
    <row r="1842" spans="5:39" x14ac:dyDescent="0.2">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row>
    <row r="1843" spans="5:39" x14ac:dyDescent="0.2">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row>
    <row r="1844" spans="5:39" x14ac:dyDescent="0.2">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row>
    <row r="1845" spans="5:39" x14ac:dyDescent="0.2">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row>
    <row r="1846" spans="5:39" x14ac:dyDescent="0.2">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row>
    <row r="1847" spans="5:39" x14ac:dyDescent="0.2">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row>
    <row r="1848" spans="5:39" x14ac:dyDescent="0.2">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row>
    <row r="1849" spans="5:39" x14ac:dyDescent="0.2">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row>
    <row r="1850" spans="5:39" x14ac:dyDescent="0.2">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row>
    <row r="1851" spans="5:39" x14ac:dyDescent="0.2">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row>
    <row r="1852" spans="5:39" x14ac:dyDescent="0.2">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row>
    <row r="1853" spans="5:39" x14ac:dyDescent="0.2">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row>
    <row r="1854" spans="5:39" x14ac:dyDescent="0.2">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row>
    <row r="1855" spans="5:39" x14ac:dyDescent="0.2">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row>
    <row r="1856" spans="5:39" x14ac:dyDescent="0.2">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row>
    <row r="1857" spans="5:39" x14ac:dyDescent="0.2">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row>
    <row r="1858" spans="5:39" x14ac:dyDescent="0.2">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row>
    <row r="1859" spans="5:39" x14ac:dyDescent="0.2">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row>
    <row r="1860" spans="5:39" x14ac:dyDescent="0.2">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row>
    <row r="1861" spans="5:39" x14ac:dyDescent="0.2">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row>
    <row r="1862" spans="5:39" x14ac:dyDescent="0.2">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row>
    <row r="1863" spans="5:39" x14ac:dyDescent="0.2">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row>
    <row r="1864" spans="5:39" x14ac:dyDescent="0.2">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row>
    <row r="1865" spans="5:39" x14ac:dyDescent="0.2">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row>
    <row r="1866" spans="5:39" x14ac:dyDescent="0.2">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row>
    <row r="1867" spans="5:39" x14ac:dyDescent="0.2">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row>
    <row r="1868" spans="5:39" x14ac:dyDescent="0.2">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row>
    <row r="1869" spans="5:39" x14ac:dyDescent="0.2">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row>
    <row r="1870" spans="5:39" x14ac:dyDescent="0.2">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row>
    <row r="1871" spans="5:39" x14ac:dyDescent="0.2">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row>
    <row r="1872" spans="5:39" x14ac:dyDescent="0.2">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row>
    <row r="1873" spans="5:39" x14ac:dyDescent="0.2">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row>
    <row r="1874" spans="5:39" x14ac:dyDescent="0.2">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row>
    <row r="1875" spans="5:39" x14ac:dyDescent="0.2">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row>
    <row r="1876" spans="5:39" x14ac:dyDescent="0.2">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row>
    <row r="1877" spans="5:39" x14ac:dyDescent="0.2">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row>
    <row r="1878" spans="5:39" x14ac:dyDescent="0.2">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row>
    <row r="1879" spans="5:39" x14ac:dyDescent="0.2">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row>
    <row r="1880" spans="5:39" x14ac:dyDescent="0.2">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row>
    <row r="1881" spans="5:39" x14ac:dyDescent="0.2">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row>
    <row r="1882" spans="5:39" x14ac:dyDescent="0.2">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row>
    <row r="1883" spans="5:39" x14ac:dyDescent="0.2">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row>
    <row r="1884" spans="5:39" x14ac:dyDescent="0.2">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row>
    <row r="1885" spans="5:39" x14ac:dyDescent="0.2">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row>
    <row r="1886" spans="5:39" x14ac:dyDescent="0.2">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row>
    <row r="1887" spans="5:39" x14ac:dyDescent="0.2">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row>
    <row r="1888" spans="5:39" x14ac:dyDescent="0.2">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row>
    <row r="1889" spans="5:39" x14ac:dyDescent="0.2">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row>
    <row r="1890" spans="5:39" x14ac:dyDescent="0.2">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row>
    <row r="1891" spans="5:39" x14ac:dyDescent="0.2">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row>
    <row r="1892" spans="5:39" x14ac:dyDescent="0.2">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row>
    <row r="1893" spans="5:39" x14ac:dyDescent="0.2">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row>
    <row r="1894" spans="5:39" x14ac:dyDescent="0.2">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row>
    <row r="1895" spans="5:39" x14ac:dyDescent="0.2">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row>
    <row r="1896" spans="5:39" x14ac:dyDescent="0.2">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row>
    <row r="1897" spans="5:39" x14ac:dyDescent="0.2">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row>
    <row r="1898" spans="5:39" x14ac:dyDescent="0.2">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row>
    <row r="1899" spans="5:39" x14ac:dyDescent="0.2">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row>
    <row r="1900" spans="5:39" x14ac:dyDescent="0.2">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row>
    <row r="1901" spans="5:39" x14ac:dyDescent="0.2">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row>
    <row r="1902" spans="5:39" x14ac:dyDescent="0.2">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row>
    <row r="1903" spans="5:39" x14ac:dyDescent="0.2">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row>
    <row r="1904" spans="5:39" x14ac:dyDescent="0.2">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row>
    <row r="1905" spans="5:39" x14ac:dyDescent="0.2">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row>
    <row r="1906" spans="5:39" x14ac:dyDescent="0.2">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row>
    <row r="1907" spans="5:39" x14ac:dyDescent="0.2">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row>
    <row r="1908" spans="5:39" x14ac:dyDescent="0.2">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row>
    <row r="1909" spans="5:39" x14ac:dyDescent="0.2">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row>
    <row r="1910" spans="5:39" x14ac:dyDescent="0.2">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row>
    <row r="1911" spans="5:39" x14ac:dyDescent="0.2">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row>
    <row r="1912" spans="5:39" x14ac:dyDescent="0.2">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row>
    <row r="1913" spans="5:39" x14ac:dyDescent="0.2">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row>
    <row r="1914" spans="5:39" x14ac:dyDescent="0.2">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row>
    <row r="1915" spans="5:39" x14ac:dyDescent="0.2">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row>
    <row r="1916" spans="5:39" x14ac:dyDescent="0.2">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row>
    <row r="1917" spans="5:39" x14ac:dyDescent="0.2">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row>
    <row r="1918" spans="5:39" x14ac:dyDescent="0.2">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row>
    <row r="1919" spans="5:39" x14ac:dyDescent="0.2">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row>
    <row r="1920" spans="5:39" x14ac:dyDescent="0.2">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row>
    <row r="1921" spans="5:39" x14ac:dyDescent="0.2">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row>
    <row r="1922" spans="5:39" x14ac:dyDescent="0.2">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row>
    <row r="1923" spans="5:39" x14ac:dyDescent="0.2">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row>
    <row r="1924" spans="5:39" x14ac:dyDescent="0.2">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row>
    <row r="1925" spans="5:39" x14ac:dyDescent="0.2">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row>
    <row r="1926" spans="5:39" x14ac:dyDescent="0.2">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row>
    <row r="1927" spans="5:39" x14ac:dyDescent="0.2">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row>
    <row r="1928" spans="5:39" x14ac:dyDescent="0.2">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row>
    <row r="1929" spans="5:39" x14ac:dyDescent="0.2">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row>
    <row r="1930" spans="5:39" x14ac:dyDescent="0.2">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row>
    <row r="1931" spans="5:39" x14ac:dyDescent="0.2">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row>
    <row r="1932" spans="5:39" x14ac:dyDescent="0.2">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row>
    <row r="1933" spans="5:39" x14ac:dyDescent="0.2">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row>
    <row r="1934" spans="5:39" x14ac:dyDescent="0.2">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row>
    <row r="1935" spans="5:39" x14ac:dyDescent="0.2">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row>
    <row r="1936" spans="5:39" x14ac:dyDescent="0.2">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row>
    <row r="1937" spans="5:39" x14ac:dyDescent="0.2">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row>
    <row r="1938" spans="5:39" x14ac:dyDescent="0.2">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row>
    <row r="1939" spans="5:39" x14ac:dyDescent="0.2">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row>
    <row r="1940" spans="5:39" x14ac:dyDescent="0.2">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row>
    <row r="1941" spans="5:39" x14ac:dyDescent="0.2">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row>
    <row r="1942" spans="5:39" x14ac:dyDescent="0.2">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row>
    <row r="1943" spans="5:39" x14ac:dyDescent="0.2">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row>
    <row r="1944" spans="5:39" x14ac:dyDescent="0.2">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row>
    <row r="1945" spans="5:39" x14ac:dyDescent="0.2">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row>
    <row r="1946" spans="5:39" x14ac:dyDescent="0.2">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row>
    <row r="1947" spans="5:39" x14ac:dyDescent="0.2">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row>
    <row r="1948" spans="5:39" x14ac:dyDescent="0.2">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row>
    <row r="1949" spans="5:39" x14ac:dyDescent="0.2">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row>
    <row r="1950" spans="5:39" x14ac:dyDescent="0.2">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row>
    <row r="1951" spans="5:39" x14ac:dyDescent="0.2">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row>
    <row r="1952" spans="5:39" x14ac:dyDescent="0.2">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row>
    <row r="1953" spans="5:39" x14ac:dyDescent="0.2">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row>
    <row r="1954" spans="5:39" x14ac:dyDescent="0.2">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row>
    <row r="1955" spans="5:39" x14ac:dyDescent="0.2">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row>
    <row r="1956" spans="5:39" x14ac:dyDescent="0.2">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row>
    <row r="1957" spans="5:39" x14ac:dyDescent="0.2">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row>
    <row r="1958" spans="5:39" x14ac:dyDescent="0.2">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row>
    <row r="1959" spans="5:39" x14ac:dyDescent="0.2">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row>
    <row r="1960" spans="5:39" x14ac:dyDescent="0.2">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row>
    <row r="1961" spans="5:39" x14ac:dyDescent="0.2">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row>
    <row r="1962" spans="5:39" x14ac:dyDescent="0.2">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row>
    <row r="1963" spans="5:39" x14ac:dyDescent="0.2">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row>
    <row r="1964" spans="5:39" x14ac:dyDescent="0.2">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row>
    <row r="1965" spans="5:39" x14ac:dyDescent="0.2">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row>
    <row r="1966" spans="5:39" x14ac:dyDescent="0.2">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row>
    <row r="1967" spans="5:39" x14ac:dyDescent="0.2">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row>
    <row r="1968" spans="5:39" x14ac:dyDescent="0.2">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row>
    <row r="1969" spans="5:39" x14ac:dyDescent="0.2">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row>
    <row r="1970" spans="5:39" x14ac:dyDescent="0.2">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row>
    <row r="1971" spans="5:39" x14ac:dyDescent="0.2">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row>
    <row r="1972" spans="5:39" x14ac:dyDescent="0.2">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row>
    <row r="1973" spans="5:39" x14ac:dyDescent="0.2">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row>
    <row r="1974" spans="5:39" x14ac:dyDescent="0.2">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row>
    <row r="1975" spans="5:39" x14ac:dyDescent="0.2">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row>
    <row r="1976" spans="5:39" x14ac:dyDescent="0.2">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row>
    <row r="1977" spans="5:39" x14ac:dyDescent="0.2">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row>
    <row r="1978" spans="5:39" x14ac:dyDescent="0.2">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row>
    <row r="1979" spans="5:39" x14ac:dyDescent="0.2">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row>
    <row r="1980" spans="5:39" x14ac:dyDescent="0.2">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row>
    <row r="1981" spans="5:39" x14ac:dyDescent="0.2">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row>
    <row r="1982" spans="5:39" x14ac:dyDescent="0.2">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row>
    <row r="1983" spans="5:39" x14ac:dyDescent="0.2">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row>
    <row r="1984" spans="5:39" x14ac:dyDescent="0.2">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row>
    <row r="1985" spans="5:39" x14ac:dyDescent="0.2">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row>
    <row r="1986" spans="5:39" x14ac:dyDescent="0.2">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row>
    <row r="1987" spans="5:39" x14ac:dyDescent="0.2">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row>
    <row r="1988" spans="5:39" x14ac:dyDescent="0.2">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row>
    <row r="1989" spans="5:39" x14ac:dyDescent="0.2">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row>
    <row r="1990" spans="5:39" x14ac:dyDescent="0.2">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row>
    <row r="1991" spans="5:39" x14ac:dyDescent="0.2">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row>
    <row r="1992" spans="5:39" x14ac:dyDescent="0.2">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row>
    <row r="1993" spans="5:39" x14ac:dyDescent="0.2">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row>
    <row r="1994" spans="5:39" x14ac:dyDescent="0.2">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row>
    <row r="1995" spans="5:39" x14ac:dyDescent="0.2">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row>
    <row r="1996" spans="5:39" x14ac:dyDescent="0.2">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row>
    <row r="1997" spans="5:39" x14ac:dyDescent="0.2">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row>
    <row r="1998" spans="5:39" x14ac:dyDescent="0.2">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row>
    <row r="1999" spans="5:39" x14ac:dyDescent="0.2">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row>
    <row r="2000" spans="5:39" x14ac:dyDescent="0.2">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row>
    <row r="2001" spans="5:39" x14ac:dyDescent="0.2">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row>
    <row r="2002" spans="5:39" x14ac:dyDescent="0.2">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row>
    <row r="2003" spans="5:39" x14ac:dyDescent="0.2">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row>
    <row r="2004" spans="5:39" x14ac:dyDescent="0.2">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row>
    <row r="2005" spans="5:39" x14ac:dyDescent="0.2">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row>
    <row r="2006" spans="5:39" x14ac:dyDescent="0.2">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row>
    <row r="2007" spans="5:39" x14ac:dyDescent="0.2">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row>
    <row r="2008" spans="5:39" x14ac:dyDescent="0.2">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row>
    <row r="2009" spans="5:39" x14ac:dyDescent="0.2">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row>
    <row r="2010" spans="5:39" x14ac:dyDescent="0.2">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row>
    <row r="2011" spans="5:39" x14ac:dyDescent="0.2">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row>
    <row r="2012" spans="5:39" x14ac:dyDescent="0.2">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row>
    <row r="2013" spans="5:39" x14ac:dyDescent="0.2">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row>
    <row r="2014" spans="5:39" x14ac:dyDescent="0.2">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row>
    <row r="2015" spans="5:39" x14ac:dyDescent="0.2">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row>
    <row r="2016" spans="5:39" x14ac:dyDescent="0.2">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row>
    <row r="2017" spans="5:39" x14ac:dyDescent="0.2">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row>
    <row r="2018" spans="5:39" x14ac:dyDescent="0.2">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row>
    <row r="2019" spans="5:39" x14ac:dyDescent="0.2">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row>
    <row r="2020" spans="5:39" x14ac:dyDescent="0.2">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row>
    <row r="2021" spans="5:39" x14ac:dyDescent="0.2">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row>
    <row r="2022" spans="5:39" x14ac:dyDescent="0.2">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row>
    <row r="2023" spans="5:39" x14ac:dyDescent="0.2">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row>
    <row r="2024" spans="5:39" x14ac:dyDescent="0.2">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row>
    <row r="2025" spans="5:39" x14ac:dyDescent="0.2">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row>
    <row r="2026" spans="5:39" x14ac:dyDescent="0.2">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row>
    <row r="2027" spans="5:39" x14ac:dyDescent="0.2">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row>
    <row r="2028" spans="5:39" x14ac:dyDescent="0.2">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row>
    <row r="2029" spans="5:39" x14ac:dyDescent="0.2">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row>
    <row r="2030" spans="5:39" x14ac:dyDescent="0.2">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row>
    <row r="2031" spans="5:39" x14ac:dyDescent="0.2">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row>
    <row r="2032" spans="5:39" x14ac:dyDescent="0.2">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row>
    <row r="2033" spans="5:39" x14ac:dyDescent="0.2">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row>
    <row r="2034" spans="5:39" x14ac:dyDescent="0.2">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row>
    <row r="2035" spans="5:39" x14ac:dyDescent="0.2">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row>
    <row r="2036" spans="5:39" x14ac:dyDescent="0.2">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row>
    <row r="2037" spans="5:39" x14ac:dyDescent="0.2">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row>
    <row r="2038" spans="5:39" x14ac:dyDescent="0.2">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row>
    <row r="2039" spans="5:39" x14ac:dyDescent="0.2">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row>
    <row r="2040" spans="5:39" x14ac:dyDescent="0.2">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row>
    <row r="2041" spans="5:39" x14ac:dyDescent="0.2">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row>
    <row r="2042" spans="5:39" x14ac:dyDescent="0.2">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row>
    <row r="2043" spans="5:39" x14ac:dyDescent="0.2">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row>
    <row r="2044" spans="5:39" x14ac:dyDescent="0.2">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row>
    <row r="2045" spans="5:39" x14ac:dyDescent="0.2">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row>
    <row r="2046" spans="5:39" x14ac:dyDescent="0.2">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row>
    <row r="2047" spans="5:39" x14ac:dyDescent="0.2">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row>
    <row r="2048" spans="5:39" x14ac:dyDescent="0.2">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row>
    <row r="2049" spans="5:39" x14ac:dyDescent="0.2">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row>
    <row r="2050" spans="5:39" x14ac:dyDescent="0.2">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row>
    <row r="2051" spans="5:39" x14ac:dyDescent="0.2">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row>
    <row r="2052" spans="5:39" x14ac:dyDescent="0.2">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row>
    <row r="2053" spans="5:39" x14ac:dyDescent="0.2">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row>
    <row r="2054" spans="5:39" x14ac:dyDescent="0.2">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row>
    <row r="2055" spans="5:39" x14ac:dyDescent="0.2">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row>
    <row r="2056" spans="5:39" x14ac:dyDescent="0.2">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row>
    <row r="2057" spans="5:39" x14ac:dyDescent="0.2">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row>
    <row r="2058" spans="5:39" x14ac:dyDescent="0.2">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row>
    <row r="2059" spans="5:39" x14ac:dyDescent="0.2">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row>
    <row r="2060" spans="5:39" x14ac:dyDescent="0.2">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row>
    <row r="2061" spans="5:39" x14ac:dyDescent="0.2">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row>
    <row r="2062" spans="5:39" x14ac:dyDescent="0.2">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row>
    <row r="2063" spans="5:39" x14ac:dyDescent="0.2">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row>
    <row r="2064" spans="5:39" x14ac:dyDescent="0.2">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row>
    <row r="2065" spans="5:39" x14ac:dyDescent="0.2">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row>
    <row r="2066" spans="5:39" x14ac:dyDescent="0.2">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row>
    <row r="2067" spans="5:39" x14ac:dyDescent="0.2">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row>
    <row r="2068" spans="5:39" x14ac:dyDescent="0.2">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row>
    <row r="2069" spans="5:39" x14ac:dyDescent="0.2">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row>
    <row r="2070" spans="5:39" x14ac:dyDescent="0.2">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row>
    <row r="2071" spans="5:39" x14ac:dyDescent="0.2">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row>
    <row r="2072" spans="5:39" x14ac:dyDescent="0.2">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row>
    <row r="2073" spans="5:39" x14ac:dyDescent="0.2">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row>
    <row r="2074" spans="5:39" x14ac:dyDescent="0.2">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row>
    <row r="2075" spans="5:39" x14ac:dyDescent="0.2">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row>
    <row r="2076" spans="5:39" x14ac:dyDescent="0.2">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row>
    <row r="2077" spans="5:39" x14ac:dyDescent="0.2">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row>
    <row r="2078" spans="5:39" x14ac:dyDescent="0.2">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row>
    <row r="2079" spans="5:39" x14ac:dyDescent="0.2">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row>
    <row r="2080" spans="5:39" x14ac:dyDescent="0.2">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row>
    <row r="2081" spans="5:39" x14ac:dyDescent="0.2">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row>
    <row r="2082" spans="5:39" x14ac:dyDescent="0.2">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row>
    <row r="2083" spans="5:39" x14ac:dyDescent="0.2">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row>
    <row r="2084" spans="5:39" x14ac:dyDescent="0.2">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row>
    <row r="2085" spans="5:39" x14ac:dyDescent="0.2">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row>
    <row r="2086" spans="5:39" x14ac:dyDescent="0.2">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row>
    <row r="2087" spans="5:39" x14ac:dyDescent="0.2">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row>
    <row r="2088" spans="5:39" x14ac:dyDescent="0.2">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row>
    <row r="2089" spans="5:39" x14ac:dyDescent="0.2">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row>
    <row r="2090" spans="5:39" x14ac:dyDescent="0.2">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row>
    <row r="2091" spans="5:39" x14ac:dyDescent="0.2">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row>
    <row r="2092" spans="5:39" x14ac:dyDescent="0.2">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row>
    <row r="2093" spans="5:39" x14ac:dyDescent="0.2">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row>
    <row r="2094" spans="5:39" x14ac:dyDescent="0.2">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row>
    <row r="2095" spans="5:39" x14ac:dyDescent="0.2">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row>
    <row r="2096" spans="5:39" x14ac:dyDescent="0.2">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row>
    <row r="2097" spans="5:39" x14ac:dyDescent="0.2">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row>
    <row r="2098" spans="5:39" x14ac:dyDescent="0.2">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row>
    <row r="2099" spans="5:39" x14ac:dyDescent="0.2">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row>
    <row r="2100" spans="5:39" x14ac:dyDescent="0.2">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row>
    <row r="2101" spans="5:39" x14ac:dyDescent="0.2">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row>
    <row r="2102" spans="5:39" x14ac:dyDescent="0.2">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row>
    <row r="2103" spans="5:39" x14ac:dyDescent="0.2">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row>
    <row r="2104" spans="5:39" x14ac:dyDescent="0.2">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row>
    <row r="2105" spans="5:39" x14ac:dyDescent="0.2">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row>
    <row r="2106" spans="5:39" x14ac:dyDescent="0.2">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row>
    <row r="2107" spans="5:39" x14ac:dyDescent="0.2">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row>
    <row r="2108" spans="5:39" x14ac:dyDescent="0.2">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row>
    <row r="2109" spans="5:39" x14ac:dyDescent="0.2">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row>
    <row r="2110" spans="5:39" x14ac:dyDescent="0.2">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row>
    <row r="2111" spans="5:39" x14ac:dyDescent="0.2">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row>
    <row r="2112" spans="5:39" x14ac:dyDescent="0.2">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row>
    <row r="2113" spans="5:39" x14ac:dyDescent="0.2">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row>
    <row r="2114" spans="5:39" x14ac:dyDescent="0.2">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row>
    <row r="2115" spans="5:39" x14ac:dyDescent="0.2">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row>
    <row r="2116" spans="5:39" x14ac:dyDescent="0.2">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row>
    <row r="2117" spans="5:39" x14ac:dyDescent="0.2">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row>
    <row r="2118" spans="5:39" x14ac:dyDescent="0.2">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row>
    <row r="2119" spans="5:39" x14ac:dyDescent="0.2">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row>
    <row r="2120" spans="5:39" x14ac:dyDescent="0.2">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row>
    <row r="2121" spans="5:39" x14ac:dyDescent="0.2">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row>
    <row r="2122" spans="5:39" x14ac:dyDescent="0.2">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row>
    <row r="2123" spans="5:39" x14ac:dyDescent="0.2">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row>
    <row r="2124" spans="5:39" x14ac:dyDescent="0.2">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row>
    <row r="2125" spans="5:39" x14ac:dyDescent="0.2">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row>
    <row r="2126" spans="5:39" x14ac:dyDescent="0.2">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row>
    <row r="2127" spans="5:39" x14ac:dyDescent="0.2">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row>
    <row r="2128" spans="5:39" x14ac:dyDescent="0.2">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row>
    <row r="2129" spans="5:39" x14ac:dyDescent="0.2">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row>
    <row r="2130" spans="5:39" x14ac:dyDescent="0.2">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row>
    <row r="2131" spans="5:39" x14ac:dyDescent="0.2">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row>
    <row r="2132" spans="5:39" x14ac:dyDescent="0.2">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row>
    <row r="2133" spans="5:39" x14ac:dyDescent="0.2">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row>
    <row r="2134" spans="5:39" x14ac:dyDescent="0.2">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row>
    <row r="2135" spans="5:39" x14ac:dyDescent="0.2">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row>
    <row r="2136" spans="5:39" x14ac:dyDescent="0.2">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row>
    <row r="2137" spans="5:39" x14ac:dyDescent="0.2">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row>
    <row r="2138" spans="5:39" x14ac:dyDescent="0.2">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row>
    <row r="2139" spans="5:39" x14ac:dyDescent="0.2">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row>
    <row r="2140" spans="5:39" x14ac:dyDescent="0.2">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row>
    <row r="2141" spans="5:39" x14ac:dyDescent="0.2">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row>
    <row r="2142" spans="5:39" x14ac:dyDescent="0.2">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row>
    <row r="2143" spans="5:39" x14ac:dyDescent="0.2">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row>
    <row r="2144" spans="5:39" x14ac:dyDescent="0.2">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row>
    <row r="2145" spans="5:39" x14ac:dyDescent="0.2">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row>
    <row r="2146" spans="5:39" x14ac:dyDescent="0.2">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row>
    <row r="2147" spans="5:39" x14ac:dyDescent="0.2">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row>
    <row r="2148" spans="5:39" x14ac:dyDescent="0.2">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row>
    <row r="2149" spans="5:39" x14ac:dyDescent="0.2">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row>
    <row r="2150" spans="5:39" x14ac:dyDescent="0.2">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row>
    <row r="2151" spans="5:39" x14ac:dyDescent="0.2">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row>
    <row r="2152" spans="5:39" x14ac:dyDescent="0.2">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row>
    <row r="2153" spans="5:39" x14ac:dyDescent="0.2">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row>
    <row r="2154" spans="5:39" x14ac:dyDescent="0.2">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row>
    <row r="2155" spans="5:39" x14ac:dyDescent="0.2">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row>
    <row r="2156" spans="5:39" x14ac:dyDescent="0.2">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row>
    <row r="2157" spans="5:39" x14ac:dyDescent="0.2">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row>
    <row r="2158" spans="5:39" x14ac:dyDescent="0.2">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row>
    <row r="2159" spans="5:39" x14ac:dyDescent="0.2">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row>
    <row r="2160" spans="5:39" x14ac:dyDescent="0.2">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row>
    <row r="2161" spans="5:39" x14ac:dyDescent="0.2">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row>
    <row r="2162" spans="5:39" x14ac:dyDescent="0.2">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row>
    <row r="2163" spans="5:39" x14ac:dyDescent="0.2">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row>
    <row r="2164" spans="5:39" x14ac:dyDescent="0.2">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row>
    <row r="2165" spans="5:39" x14ac:dyDescent="0.2">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row>
    <row r="2166" spans="5:39" x14ac:dyDescent="0.2">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row>
    <row r="2167" spans="5:39" x14ac:dyDescent="0.2">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row>
    <row r="2168" spans="5:39" x14ac:dyDescent="0.2">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row>
    <row r="2169" spans="5:39" x14ac:dyDescent="0.2">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row>
    <row r="2170" spans="5:39" x14ac:dyDescent="0.2">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row>
    <row r="2171" spans="5:39" x14ac:dyDescent="0.2">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row>
    <row r="2172" spans="5:39" x14ac:dyDescent="0.2">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row>
    <row r="2173" spans="5:39" x14ac:dyDescent="0.2">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row>
    <row r="2174" spans="5:39" x14ac:dyDescent="0.2">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row>
    <row r="2175" spans="5:39" x14ac:dyDescent="0.2">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row>
    <row r="2176" spans="5:39" x14ac:dyDescent="0.2">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row>
    <row r="2177" spans="5:39" x14ac:dyDescent="0.2">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row>
    <row r="2178" spans="5:39" x14ac:dyDescent="0.2">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row>
    <row r="2179" spans="5:39" x14ac:dyDescent="0.2">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row>
    <row r="2180" spans="5:39" x14ac:dyDescent="0.2">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row>
    <row r="2181" spans="5:39" x14ac:dyDescent="0.2">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row>
    <row r="2182" spans="5:39" x14ac:dyDescent="0.2">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row>
    <row r="2183" spans="5:39" x14ac:dyDescent="0.2">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row>
    <row r="2184" spans="5:39" x14ac:dyDescent="0.2">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row>
    <row r="2185" spans="5:39" x14ac:dyDescent="0.2">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row>
    <row r="2186" spans="5:39" x14ac:dyDescent="0.2">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row>
    <row r="2187" spans="5:39" x14ac:dyDescent="0.2">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row>
    <row r="2188" spans="5:39" x14ac:dyDescent="0.2">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row>
    <row r="2189" spans="5:39" x14ac:dyDescent="0.2">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row>
    <row r="2190" spans="5:39" x14ac:dyDescent="0.2">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row>
    <row r="2191" spans="5:39" x14ac:dyDescent="0.2">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row>
    <row r="2192" spans="5:39" x14ac:dyDescent="0.2">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row>
    <row r="2193" spans="5:39" x14ac:dyDescent="0.2">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row>
    <row r="2194" spans="5:39" x14ac:dyDescent="0.2">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row>
    <row r="2195" spans="5:39" x14ac:dyDescent="0.2">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row>
    <row r="2196" spans="5:39" x14ac:dyDescent="0.2">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row>
    <row r="2197" spans="5:39" x14ac:dyDescent="0.2">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row>
    <row r="2198" spans="5:39" x14ac:dyDescent="0.2">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row>
    <row r="2199" spans="5:39" x14ac:dyDescent="0.2">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row>
    <row r="2200" spans="5:39" x14ac:dyDescent="0.2">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row>
    <row r="2201" spans="5:39" x14ac:dyDescent="0.2">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row>
    <row r="2202" spans="5:39" x14ac:dyDescent="0.2">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row>
    <row r="2203" spans="5:39" x14ac:dyDescent="0.2">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row>
    <row r="2204" spans="5:39" x14ac:dyDescent="0.2">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row>
    <row r="2205" spans="5:39" x14ac:dyDescent="0.2">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row>
    <row r="2206" spans="5:39" x14ac:dyDescent="0.2">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row>
    <row r="2207" spans="5:39" x14ac:dyDescent="0.2">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row>
    <row r="2208" spans="5:39" x14ac:dyDescent="0.2">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row>
    <row r="2209" spans="5:39" x14ac:dyDescent="0.2">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row>
    <row r="2210" spans="5:39" x14ac:dyDescent="0.2">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row>
    <row r="2211" spans="5:39" x14ac:dyDescent="0.2">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row>
    <row r="2212" spans="5:39" x14ac:dyDescent="0.2">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row>
    <row r="2213" spans="5:39" x14ac:dyDescent="0.2">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row>
    <row r="2214" spans="5:39" x14ac:dyDescent="0.2">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row>
    <row r="2215" spans="5:39" x14ac:dyDescent="0.2">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row>
    <row r="2216" spans="5:39" x14ac:dyDescent="0.2">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row>
    <row r="2217" spans="5:39" x14ac:dyDescent="0.2">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row>
    <row r="2218" spans="5:39" x14ac:dyDescent="0.2">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row>
    <row r="2219" spans="5:39" x14ac:dyDescent="0.2">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row>
    <row r="2220" spans="5:39" x14ac:dyDescent="0.2">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row>
    <row r="2221" spans="5:39" x14ac:dyDescent="0.2">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row>
    <row r="2222" spans="5:39" x14ac:dyDescent="0.2">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row>
    <row r="2223" spans="5:39" x14ac:dyDescent="0.2">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row>
    <row r="2224" spans="5:39" x14ac:dyDescent="0.2">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row>
    <row r="2225" spans="5:39" x14ac:dyDescent="0.2">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row>
    <row r="2226" spans="5:39" x14ac:dyDescent="0.2">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row>
    <row r="2227" spans="5:39" x14ac:dyDescent="0.2">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row>
    <row r="2228" spans="5:39" x14ac:dyDescent="0.2">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row>
    <row r="2229" spans="5:39" x14ac:dyDescent="0.2">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row>
    <row r="2230" spans="5:39" x14ac:dyDescent="0.2">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row>
    <row r="2231" spans="5:39" x14ac:dyDescent="0.2">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row>
    <row r="2232" spans="5:39" x14ac:dyDescent="0.2">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row>
    <row r="2233" spans="5:39" x14ac:dyDescent="0.2">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row>
    <row r="2234" spans="5:39" x14ac:dyDescent="0.2">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row>
    <row r="2235" spans="5:39" x14ac:dyDescent="0.2">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row>
    <row r="2236" spans="5:39" x14ac:dyDescent="0.2">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row>
    <row r="2237" spans="5:39" x14ac:dyDescent="0.2">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row>
    <row r="2238" spans="5:39" x14ac:dyDescent="0.2">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row>
    <row r="2239" spans="5:39" x14ac:dyDescent="0.2">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row>
    <row r="2240" spans="5:39" x14ac:dyDescent="0.2">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row>
    <row r="2241" spans="5:39" x14ac:dyDescent="0.2">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row>
    <row r="2242" spans="5:39" x14ac:dyDescent="0.2">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row>
    <row r="2243" spans="5:39" x14ac:dyDescent="0.2">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row>
    <row r="2244" spans="5:39" x14ac:dyDescent="0.2">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row>
    <row r="2245" spans="5:39" x14ac:dyDescent="0.2">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row>
    <row r="2246" spans="5:39" x14ac:dyDescent="0.2">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row>
    <row r="2247" spans="5:39" x14ac:dyDescent="0.2">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row>
    <row r="2248" spans="5:39" x14ac:dyDescent="0.2">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row>
    <row r="2249" spans="5:39" x14ac:dyDescent="0.2">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row>
    <row r="2250" spans="5:39" x14ac:dyDescent="0.2">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row>
    <row r="2251" spans="5:39" x14ac:dyDescent="0.2">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row>
    <row r="2252" spans="5:39" x14ac:dyDescent="0.2">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row>
    <row r="2253" spans="5:39" x14ac:dyDescent="0.2">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row>
    <row r="2254" spans="5:39" x14ac:dyDescent="0.2">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row>
    <row r="2255" spans="5:39" x14ac:dyDescent="0.2">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row>
    <row r="2256" spans="5:39" x14ac:dyDescent="0.2">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row>
    <row r="2257" spans="5:39" x14ac:dyDescent="0.2">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row>
    <row r="2258" spans="5:39" x14ac:dyDescent="0.2">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row>
    <row r="2259" spans="5:39" x14ac:dyDescent="0.2">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row>
    <row r="2260" spans="5:39" x14ac:dyDescent="0.2">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row>
    <row r="2261" spans="5:39" x14ac:dyDescent="0.2">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row>
    <row r="2262" spans="5:39" x14ac:dyDescent="0.2">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row>
    <row r="2263" spans="5:39" x14ac:dyDescent="0.2">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row>
    <row r="2264" spans="5:39" x14ac:dyDescent="0.2">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row>
    <row r="2265" spans="5:39" x14ac:dyDescent="0.2">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row>
    <row r="2266" spans="5:39" x14ac:dyDescent="0.2">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row>
    <row r="2267" spans="5:39" x14ac:dyDescent="0.2">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row>
    <row r="2268" spans="5:39" x14ac:dyDescent="0.2">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row>
    <row r="2269" spans="5:39" x14ac:dyDescent="0.2">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row>
    <row r="2270" spans="5:39" x14ac:dyDescent="0.2">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row>
    <row r="2271" spans="5:39" x14ac:dyDescent="0.2">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row>
    <row r="2272" spans="5:39" x14ac:dyDescent="0.2">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row>
    <row r="2273" spans="5:39" x14ac:dyDescent="0.2">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row>
    <row r="2274" spans="5:39" x14ac:dyDescent="0.2">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row>
    <row r="2275" spans="5:39" x14ac:dyDescent="0.2">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row>
    <row r="2276" spans="5:39" x14ac:dyDescent="0.2">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row>
    <row r="2277" spans="5:39" x14ac:dyDescent="0.2">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row>
    <row r="2278" spans="5:39" x14ac:dyDescent="0.2">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row>
    <row r="2279" spans="5:39" x14ac:dyDescent="0.2">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row>
    <row r="2280" spans="5:39" x14ac:dyDescent="0.2">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row>
    <row r="2281" spans="5:39" x14ac:dyDescent="0.2">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row>
    <row r="2282" spans="5:39" x14ac:dyDescent="0.2">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row>
    <row r="2283" spans="5:39" x14ac:dyDescent="0.2">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row>
    <row r="2284" spans="5:39" x14ac:dyDescent="0.2">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row>
    <row r="2285" spans="5:39" x14ac:dyDescent="0.2">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row>
    <row r="2286" spans="5:39" x14ac:dyDescent="0.2">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row>
    <row r="2287" spans="5:39" x14ac:dyDescent="0.2">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row>
    <row r="2288" spans="5:39" x14ac:dyDescent="0.2">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row>
    <row r="2289" spans="5:39" x14ac:dyDescent="0.2">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row>
    <row r="2290" spans="5:39" x14ac:dyDescent="0.2">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row>
    <row r="2291" spans="5:39" x14ac:dyDescent="0.2">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row>
    <row r="2292" spans="5:39" x14ac:dyDescent="0.2">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row>
    <row r="2293" spans="5:39" x14ac:dyDescent="0.2">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row>
    <row r="2294" spans="5:39" x14ac:dyDescent="0.2">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row>
    <row r="2295" spans="5:39" x14ac:dyDescent="0.2">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row>
    <row r="2296" spans="5:39" x14ac:dyDescent="0.2">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row>
    <row r="2297" spans="5:39" x14ac:dyDescent="0.2">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row>
    <row r="2298" spans="5:39" x14ac:dyDescent="0.2">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row>
    <row r="2299" spans="5:39" x14ac:dyDescent="0.2">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row>
    <row r="2300" spans="5:39" x14ac:dyDescent="0.2">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row>
    <row r="2301" spans="5:39" x14ac:dyDescent="0.2">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row>
    <row r="2302" spans="5:39" x14ac:dyDescent="0.2">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row>
    <row r="2303" spans="5:39" x14ac:dyDescent="0.2">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row>
    <row r="2304" spans="5:39" x14ac:dyDescent="0.2">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row>
    <row r="2305" spans="5:39" x14ac:dyDescent="0.2">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row>
    <row r="2306" spans="5:39" x14ac:dyDescent="0.2">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row>
    <row r="2307" spans="5:39" x14ac:dyDescent="0.2">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row>
    <row r="2308" spans="5:39" x14ac:dyDescent="0.2">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row>
    <row r="2309" spans="5:39" x14ac:dyDescent="0.2">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row>
    <row r="2310" spans="5:39" x14ac:dyDescent="0.2">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row>
    <row r="2311" spans="5:39" x14ac:dyDescent="0.2">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row>
    <row r="2312" spans="5:39" x14ac:dyDescent="0.2">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row>
    <row r="2313" spans="5:39" x14ac:dyDescent="0.2">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row>
    <row r="2314" spans="5:39" x14ac:dyDescent="0.2">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row>
    <row r="2315" spans="5:39" x14ac:dyDescent="0.2">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row>
    <row r="2316" spans="5:39" x14ac:dyDescent="0.2">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row>
    <row r="2317" spans="5:39" x14ac:dyDescent="0.2">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row>
    <row r="2318" spans="5:39" x14ac:dyDescent="0.2">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row>
    <row r="2319" spans="5:39" x14ac:dyDescent="0.2">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row>
    <row r="2320" spans="5:39" x14ac:dyDescent="0.2">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row>
    <row r="2321" spans="5:39" x14ac:dyDescent="0.2">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row>
    <row r="2322" spans="5:39" x14ac:dyDescent="0.2">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row>
    <row r="2323" spans="5:39" x14ac:dyDescent="0.2">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row>
    <row r="2324" spans="5:39" x14ac:dyDescent="0.2">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row>
    <row r="2325" spans="5:39" x14ac:dyDescent="0.2">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row>
    <row r="2326" spans="5:39" x14ac:dyDescent="0.2">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row>
    <row r="2327" spans="5:39" x14ac:dyDescent="0.2">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row>
    <row r="2328" spans="5:39" x14ac:dyDescent="0.2">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row>
    <row r="2329" spans="5:39" x14ac:dyDescent="0.2">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row>
    <row r="2330" spans="5:39" x14ac:dyDescent="0.2">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row>
    <row r="2331" spans="5:39" x14ac:dyDescent="0.2">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row>
    <row r="2332" spans="5:39" x14ac:dyDescent="0.2">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row>
    <row r="2333" spans="5:39" x14ac:dyDescent="0.2">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row>
    <row r="2334" spans="5:39" x14ac:dyDescent="0.2">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row>
    <row r="2335" spans="5:39" x14ac:dyDescent="0.2">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row>
    <row r="2336" spans="5:39" x14ac:dyDescent="0.2">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row>
    <row r="2337" spans="5:39" x14ac:dyDescent="0.2">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row>
    <row r="2338" spans="5:39" x14ac:dyDescent="0.2">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row>
    <row r="2339" spans="5:39" x14ac:dyDescent="0.2">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row>
    <row r="2340" spans="5:39" x14ac:dyDescent="0.2">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row>
    <row r="2341" spans="5:39" x14ac:dyDescent="0.2">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row>
    <row r="2342" spans="5:39" x14ac:dyDescent="0.2">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row>
    <row r="2343" spans="5:39" x14ac:dyDescent="0.2">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row>
    <row r="2344" spans="5:39" x14ac:dyDescent="0.2">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row>
    <row r="2345" spans="5:39" x14ac:dyDescent="0.2">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row>
    <row r="2346" spans="5:39" x14ac:dyDescent="0.2">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row>
    <row r="2347" spans="5:39" x14ac:dyDescent="0.2">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row>
    <row r="2348" spans="5:39" x14ac:dyDescent="0.2">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row>
    <row r="2349" spans="5:39" x14ac:dyDescent="0.2">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row>
    <row r="2350" spans="5:39" x14ac:dyDescent="0.2">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row>
    <row r="2351" spans="5:39" x14ac:dyDescent="0.2">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row>
    <row r="2352" spans="5:39" x14ac:dyDescent="0.2">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row>
    <row r="2353" spans="5:39" x14ac:dyDescent="0.2">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row>
    <row r="2354" spans="5:39" x14ac:dyDescent="0.2">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row>
    <row r="2355" spans="5:39" x14ac:dyDescent="0.2">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row>
    <row r="2356" spans="5:39" x14ac:dyDescent="0.2">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row>
    <row r="2357" spans="5:39" x14ac:dyDescent="0.2">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row>
    <row r="2358" spans="5:39" x14ac:dyDescent="0.2">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row>
    <row r="2359" spans="5:39" x14ac:dyDescent="0.2">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row>
    <row r="2360" spans="5:39" x14ac:dyDescent="0.2">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row>
    <row r="2361" spans="5:39" x14ac:dyDescent="0.2">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row>
    <row r="2362" spans="5:39" x14ac:dyDescent="0.2">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row>
    <row r="2363" spans="5:39" x14ac:dyDescent="0.2">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row>
    <row r="2364" spans="5:39" x14ac:dyDescent="0.2">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row>
    <row r="2365" spans="5:39" x14ac:dyDescent="0.2">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row>
    <row r="2366" spans="5:39" x14ac:dyDescent="0.2">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row>
    <row r="2367" spans="5:39" x14ac:dyDescent="0.2">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row>
    <row r="2368" spans="5:39" x14ac:dyDescent="0.2">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row>
    <row r="2369" spans="5:39" x14ac:dyDescent="0.2">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row>
    <row r="2370" spans="5:39" x14ac:dyDescent="0.2">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row>
    <row r="2371" spans="5:39" x14ac:dyDescent="0.2">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row>
    <row r="2372" spans="5:39" x14ac:dyDescent="0.2">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row>
    <row r="2373" spans="5:39" x14ac:dyDescent="0.2">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row>
    <row r="2374" spans="5:39" x14ac:dyDescent="0.2">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row>
    <row r="2375" spans="5:39" x14ac:dyDescent="0.2">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row>
    <row r="2376" spans="5:39" x14ac:dyDescent="0.2">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row>
    <row r="2377" spans="5:39" x14ac:dyDescent="0.2">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row>
    <row r="2378" spans="5:39" x14ac:dyDescent="0.2">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row>
    <row r="2379" spans="5:39" x14ac:dyDescent="0.2">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row>
    <row r="2380" spans="5:39" x14ac:dyDescent="0.2">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row>
    <row r="2381" spans="5:39" x14ac:dyDescent="0.2">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row>
    <row r="2382" spans="5:39" x14ac:dyDescent="0.2">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row>
    <row r="2383" spans="5:39" x14ac:dyDescent="0.2">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row>
    <row r="2384" spans="5:39" x14ac:dyDescent="0.2">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row>
    <row r="2385" spans="5:39" x14ac:dyDescent="0.2">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row>
    <row r="2386" spans="5:39" x14ac:dyDescent="0.2">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row>
    <row r="2387" spans="5:39" x14ac:dyDescent="0.2">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row>
    <row r="2388" spans="5:39" x14ac:dyDescent="0.2">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row>
    <row r="2389" spans="5:39" x14ac:dyDescent="0.2">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row>
    <row r="2390" spans="5:39" x14ac:dyDescent="0.2">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row>
    <row r="2391" spans="5:39" x14ac:dyDescent="0.2">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row>
    <row r="2392" spans="5:39" x14ac:dyDescent="0.2">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row>
    <row r="2393" spans="5:39" x14ac:dyDescent="0.2">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row>
    <row r="2394" spans="5:39" x14ac:dyDescent="0.2">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row>
    <row r="2395" spans="5:39" x14ac:dyDescent="0.2">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row>
    <row r="2396" spans="5:39" x14ac:dyDescent="0.2">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row>
    <row r="2397" spans="5:39" x14ac:dyDescent="0.2">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row>
    <row r="2398" spans="5:39" x14ac:dyDescent="0.2">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row>
    <row r="2399" spans="5:39" x14ac:dyDescent="0.2">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row>
    <row r="2400" spans="5:39" x14ac:dyDescent="0.2">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row>
    <row r="2401" spans="5:39" x14ac:dyDescent="0.2">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row>
    <row r="2402" spans="5:39" x14ac:dyDescent="0.2">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row>
    <row r="2403" spans="5:39" x14ac:dyDescent="0.2">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row>
    <row r="2404" spans="5:39" x14ac:dyDescent="0.2">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row>
    <row r="2405" spans="5:39" x14ac:dyDescent="0.2">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row>
    <row r="2406" spans="5:39" x14ac:dyDescent="0.2">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row>
    <row r="2407" spans="5:39" x14ac:dyDescent="0.2">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row>
    <row r="2408" spans="5:39" x14ac:dyDescent="0.2">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row>
    <row r="2409" spans="5:39" x14ac:dyDescent="0.2">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row>
    <row r="2410" spans="5:39" x14ac:dyDescent="0.2">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row>
    <row r="2411" spans="5:39" x14ac:dyDescent="0.2">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row>
    <row r="2412" spans="5:39" x14ac:dyDescent="0.2">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row>
    <row r="2413" spans="5:39" x14ac:dyDescent="0.2">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row>
    <row r="2414" spans="5:39" x14ac:dyDescent="0.2">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row>
    <row r="2415" spans="5:39" x14ac:dyDescent="0.2">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row>
    <row r="2416" spans="5:39" x14ac:dyDescent="0.2">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row>
    <row r="2417" spans="5:39" x14ac:dyDescent="0.2">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row>
    <row r="2418" spans="5:39" x14ac:dyDescent="0.2">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row>
    <row r="2419" spans="5:39" x14ac:dyDescent="0.2">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row>
    <row r="2420" spans="5:39" x14ac:dyDescent="0.2">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row>
    <row r="2421" spans="5:39" x14ac:dyDescent="0.2">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row>
    <row r="2422" spans="5:39" x14ac:dyDescent="0.2">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row>
    <row r="2423" spans="5:39" x14ac:dyDescent="0.2">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row>
    <row r="2424" spans="5:39" x14ac:dyDescent="0.2">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row>
    <row r="2425" spans="5:39" x14ac:dyDescent="0.2">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row>
    <row r="2426" spans="5:39" x14ac:dyDescent="0.2">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row>
    <row r="2427" spans="5:39" x14ac:dyDescent="0.2">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row>
    <row r="2428" spans="5:39" x14ac:dyDescent="0.2">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row>
    <row r="2429" spans="5:39" x14ac:dyDescent="0.2">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row>
    <row r="2430" spans="5:39" x14ac:dyDescent="0.2">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row>
    <row r="2431" spans="5:39" x14ac:dyDescent="0.2">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row>
    <row r="2432" spans="5:39" x14ac:dyDescent="0.2">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row>
    <row r="2433" spans="5:39" x14ac:dyDescent="0.2">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row>
    <row r="2434" spans="5:39" x14ac:dyDescent="0.2">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row>
    <row r="2435" spans="5:39" x14ac:dyDescent="0.2">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row>
    <row r="2436" spans="5:39" x14ac:dyDescent="0.2">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row>
    <row r="2437" spans="5:39" x14ac:dyDescent="0.2">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row>
    <row r="2438" spans="5:39" x14ac:dyDescent="0.2">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row>
    <row r="2439" spans="5:39" x14ac:dyDescent="0.2">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row>
    <row r="2440" spans="5:39" x14ac:dyDescent="0.2">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row>
    <row r="2441" spans="5:39" x14ac:dyDescent="0.2">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row>
    <row r="2442" spans="5:39" x14ac:dyDescent="0.2">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row>
    <row r="2443" spans="5:39" x14ac:dyDescent="0.2">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row>
    <row r="2444" spans="5:39" x14ac:dyDescent="0.2">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row>
    <row r="2445" spans="5:39" x14ac:dyDescent="0.2">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row>
    <row r="2446" spans="5:39" x14ac:dyDescent="0.2">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row>
    <row r="2447" spans="5:39" x14ac:dyDescent="0.2">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row>
    <row r="2448" spans="5:39" x14ac:dyDescent="0.2">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row>
    <row r="2449" spans="5:39" x14ac:dyDescent="0.2">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row>
    <row r="2450" spans="5:39" x14ac:dyDescent="0.2">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row>
    <row r="2451" spans="5:39" x14ac:dyDescent="0.2">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row>
    <row r="2452" spans="5:39" x14ac:dyDescent="0.2">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row>
    <row r="2453" spans="5:39" x14ac:dyDescent="0.2">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row>
    <row r="2454" spans="5:39" x14ac:dyDescent="0.2">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row>
    <row r="2455" spans="5:39" x14ac:dyDescent="0.2">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row>
    <row r="2456" spans="5:39" x14ac:dyDescent="0.2">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row>
    <row r="2457" spans="5:39" x14ac:dyDescent="0.2">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row>
    <row r="2458" spans="5:39" x14ac:dyDescent="0.2">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row>
    <row r="2459" spans="5:39" x14ac:dyDescent="0.2">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row>
    <row r="2460" spans="5:39" x14ac:dyDescent="0.2">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row>
    <row r="2461" spans="5:39" x14ac:dyDescent="0.2">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row>
    <row r="2462" spans="5:39" x14ac:dyDescent="0.2">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row>
    <row r="2463" spans="5:39" x14ac:dyDescent="0.2">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row>
    <row r="2464" spans="5:39" x14ac:dyDescent="0.2">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row>
    <row r="2465" spans="5:39" x14ac:dyDescent="0.2">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row>
    <row r="2466" spans="5:39" x14ac:dyDescent="0.2">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row>
    <row r="2467" spans="5:39" x14ac:dyDescent="0.2">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row>
    <row r="2468" spans="5:39" x14ac:dyDescent="0.2">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row>
    <row r="2469" spans="5:39" x14ac:dyDescent="0.2">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row>
    <row r="2470" spans="5:39" x14ac:dyDescent="0.2">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row>
    <row r="2471" spans="5:39" x14ac:dyDescent="0.2">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row>
    <row r="2472" spans="5:39" x14ac:dyDescent="0.2">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row>
    <row r="2473" spans="5:39" x14ac:dyDescent="0.2">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row>
    <row r="2474" spans="5:39" x14ac:dyDescent="0.2">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row>
    <row r="2475" spans="5:39" x14ac:dyDescent="0.2">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row>
    <row r="2476" spans="5:39" x14ac:dyDescent="0.2">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row>
    <row r="2477" spans="5:39" x14ac:dyDescent="0.2">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row>
    <row r="2478" spans="5:39" x14ac:dyDescent="0.2">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row>
    <row r="2479" spans="5:39" x14ac:dyDescent="0.2">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row>
    <row r="2480" spans="5:39" x14ac:dyDescent="0.2">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row>
    <row r="2481" spans="5:39" x14ac:dyDescent="0.2">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row>
    <row r="2482" spans="5:39" x14ac:dyDescent="0.2">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row>
    <row r="2483" spans="5:39" x14ac:dyDescent="0.2">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row>
    <row r="2484" spans="5:39" x14ac:dyDescent="0.2">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row>
    <row r="2485" spans="5:39" x14ac:dyDescent="0.2">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row>
    <row r="2486" spans="5:39" x14ac:dyDescent="0.2">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row>
    <row r="2487" spans="5:39" x14ac:dyDescent="0.2">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row>
    <row r="2488" spans="5:39" x14ac:dyDescent="0.2">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row>
    <row r="2489" spans="5:39" x14ac:dyDescent="0.2">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row>
    <row r="2490" spans="5:39" x14ac:dyDescent="0.2">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row>
    <row r="2491" spans="5:39" x14ac:dyDescent="0.2">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row>
    <row r="2492" spans="5:39" x14ac:dyDescent="0.2">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row>
    <row r="2493" spans="5:39" x14ac:dyDescent="0.2">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row>
    <row r="2494" spans="5:39" x14ac:dyDescent="0.2">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row>
    <row r="2495" spans="5:39" x14ac:dyDescent="0.2">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row>
    <row r="2496" spans="5:39" x14ac:dyDescent="0.2">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row>
    <row r="2497" spans="5:39" x14ac:dyDescent="0.2">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row>
    <row r="2498" spans="5:39" x14ac:dyDescent="0.2">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row>
    <row r="2499" spans="5:39" x14ac:dyDescent="0.2">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row>
    <row r="2500" spans="5:39" x14ac:dyDescent="0.2">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row>
    <row r="2501" spans="5:39" x14ac:dyDescent="0.2">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row>
    <row r="2502" spans="5:39" x14ac:dyDescent="0.2">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row>
    <row r="2503" spans="5:39" x14ac:dyDescent="0.2">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row>
    <row r="2504" spans="5:39" x14ac:dyDescent="0.2">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row>
    <row r="2505" spans="5:39" x14ac:dyDescent="0.2">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row>
    <row r="2506" spans="5:39" x14ac:dyDescent="0.2">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row>
    <row r="2507" spans="5:39" x14ac:dyDescent="0.2">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row>
    <row r="2508" spans="5:39" x14ac:dyDescent="0.2">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row>
    <row r="2509" spans="5:39" x14ac:dyDescent="0.2">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row>
    <row r="2510" spans="5:39" x14ac:dyDescent="0.2">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row>
    <row r="2511" spans="5:39" x14ac:dyDescent="0.2">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row>
    <row r="2512" spans="5:39" x14ac:dyDescent="0.2">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row>
    <row r="2513" spans="5:39" x14ac:dyDescent="0.2">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row>
    <row r="2514" spans="5:39" x14ac:dyDescent="0.2">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row>
    <row r="2515" spans="5:39" x14ac:dyDescent="0.2">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row>
    <row r="2516" spans="5:39" x14ac:dyDescent="0.2">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row>
    <row r="2517" spans="5:39" x14ac:dyDescent="0.2">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row>
    <row r="2518" spans="5:39" x14ac:dyDescent="0.2">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row>
    <row r="2519" spans="5:39" x14ac:dyDescent="0.2">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row>
    <row r="2520" spans="5:39" x14ac:dyDescent="0.2">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row>
    <row r="2521" spans="5:39" x14ac:dyDescent="0.2">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row>
    <row r="2522" spans="5:39" x14ac:dyDescent="0.2">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row>
    <row r="2523" spans="5:39" x14ac:dyDescent="0.2">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row>
    <row r="2524" spans="5:39" x14ac:dyDescent="0.2">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row>
    <row r="2525" spans="5:39" x14ac:dyDescent="0.2">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row>
    <row r="2526" spans="5:39" x14ac:dyDescent="0.2">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row>
    <row r="2527" spans="5:39" x14ac:dyDescent="0.2">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row>
    <row r="2528" spans="5:39" x14ac:dyDescent="0.2">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row>
    <row r="2529" spans="5:39" x14ac:dyDescent="0.2">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row>
    <row r="2530" spans="5:39" x14ac:dyDescent="0.2">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row>
    <row r="2531" spans="5:39" x14ac:dyDescent="0.2">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row>
    <row r="2532" spans="5:39" x14ac:dyDescent="0.2">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row>
    <row r="2533" spans="5:39" x14ac:dyDescent="0.2">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row>
    <row r="2534" spans="5:39" x14ac:dyDescent="0.2">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row>
    <row r="2535" spans="5:39" x14ac:dyDescent="0.2">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row>
    <row r="2536" spans="5:39" x14ac:dyDescent="0.2">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row>
    <row r="2537" spans="5:39" x14ac:dyDescent="0.2">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row>
    <row r="2538" spans="5:39" x14ac:dyDescent="0.2">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row>
    <row r="2539" spans="5:39" x14ac:dyDescent="0.2">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row>
    <row r="2540" spans="5:39" x14ac:dyDescent="0.2">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row>
    <row r="2541" spans="5:39" x14ac:dyDescent="0.2">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row>
    <row r="2542" spans="5:39" x14ac:dyDescent="0.2">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row>
    <row r="2543" spans="5:39" x14ac:dyDescent="0.2">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row>
    <row r="2544" spans="5:39" x14ac:dyDescent="0.2">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row>
    <row r="2545" spans="5:39" x14ac:dyDescent="0.2">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row>
    <row r="2546" spans="5:39" x14ac:dyDescent="0.2">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row>
    <row r="2547" spans="5:39" x14ac:dyDescent="0.2">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row>
    <row r="2548" spans="5:39" x14ac:dyDescent="0.2">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row>
    <row r="2549" spans="5:39" x14ac:dyDescent="0.2">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row>
    <row r="2550" spans="5:39" x14ac:dyDescent="0.2">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row>
    <row r="2551" spans="5:39" x14ac:dyDescent="0.2">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row>
    <row r="2552" spans="5:39" x14ac:dyDescent="0.2">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row>
    <row r="2553" spans="5:39" x14ac:dyDescent="0.2">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row>
    <row r="2554" spans="5:39" x14ac:dyDescent="0.2">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row>
    <row r="2555" spans="5:39" x14ac:dyDescent="0.2">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row>
    <row r="2556" spans="5:39" x14ac:dyDescent="0.2">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row>
    <row r="2557" spans="5:39" x14ac:dyDescent="0.2">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row>
    <row r="2558" spans="5:39" x14ac:dyDescent="0.2">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row>
    <row r="2559" spans="5:39" x14ac:dyDescent="0.2">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row>
    <row r="2560" spans="5:39" x14ac:dyDescent="0.2">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row>
    <row r="2561" spans="5:39" x14ac:dyDescent="0.2">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row>
    <row r="2562" spans="5:39" x14ac:dyDescent="0.2">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row>
    <row r="2563" spans="5:39" x14ac:dyDescent="0.2">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row>
    <row r="2564" spans="5:39" x14ac:dyDescent="0.2">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row>
    <row r="2565" spans="5:39" x14ac:dyDescent="0.2">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row>
    <row r="2566" spans="5:39" x14ac:dyDescent="0.2">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row>
    <row r="2567" spans="5:39" x14ac:dyDescent="0.2">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row>
    <row r="2568" spans="5:39" x14ac:dyDescent="0.2">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row>
    <row r="2569" spans="5:39" x14ac:dyDescent="0.2">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row>
    <row r="2570" spans="5:39" x14ac:dyDescent="0.2">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row>
    <row r="2571" spans="5:39" x14ac:dyDescent="0.2">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row>
    <row r="2572" spans="5:39" x14ac:dyDescent="0.2">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row>
    <row r="2573" spans="5:39" x14ac:dyDescent="0.2">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row>
    <row r="2574" spans="5:39" x14ac:dyDescent="0.2">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row>
    <row r="2575" spans="5:39" x14ac:dyDescent="0.2">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row>
    <row r="2576" spans="5:39" x14ac:dyDescent="0.2">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row>
    <row r="2577" spans="5:39" x14ac:dyDescent="0.2">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row>
    <row r="2578" spans="5:39" x14ac:dyDescent="0.2">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row>
    <row r="2579" spans="5:39" x14ac:dyDescent="0.2">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row>
    <row r="2580" spans="5:39" x14ac:dyDescent="0.2">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row>
    <row r="2581" spans="5:39" x14ac:dyDescent="0.2">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row>
    <row r="2582" spans="5:39" x14ac:dyDescent="0.2">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row>
    <row r="2583" spans="5:39" x14ac:dyDescent="0.2">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row>
    <row r="2584" spans="5:39" x14ac:dyDescent="0.2">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row>
    <row r="2585" spans="5:39" x14ac:dyDescent="0.2">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row>
    <row r="2586" spans="5:39" x14ac:dyDescent="0.2">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row>
    <row r="2587" spans="5:39" x14ac:dyDescent="0.2">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row>
    <row r="2588" spans="5:39" x14ac:dyDescent="0.2">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row>
    <row r="2589" spans="5:39" x14ac:dyDescent="0.2">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row>
    <row r="2590" spans="5:39" x14ac:dyDescent="0.2">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row>
    <row r="2591" spans="5:39" x14ac:dyDescent="0.2">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row>
    <row r="2592" spans="5:39" x14ac:dyDescent="0.2">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row>
    <row r="2593" spans="5:39" x14ac:dyDescent="0.2">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row>
    <row r="2594" spans="5:39" x14ac:dyDescent="0.2">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row>
    <row r="2595" spans="5:39" x14ac:dyDescent="0.2">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row>
    <row r="2596" spans="5:39" x14ac:dyDescent="0.2">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row>
    <row r="2597" spans="5:39" x14ac:dyDescent="0.2">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row>
    <row r="2598" spans="5:39" x14ac:dyDescent="0.2">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row>
    <row r="2599" spans="5:39" x14ac:dyDescent="0.2">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row>
    <row r="2600" spans="5:39" x14ac:dyDescent="0.2">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row>
    <row r="2601" spans="5:39" x14ac:dyDescent="0.2">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row>
    <row r="2602" spans="5:39" x14ac:dyDescent="0.2">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row>
    <row r="2603" spans="5:39" x14ac:dyDescent="0.2">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row>
    <row r="2604" spans="5:39" x14ac:dyDescent="0.2">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row>
    <row r="2605" spans="5:39" x14ac:dyDescent="0.2">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row>
    <row r="2606" spans="5:39" x14ac:dyDescent="0.2">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row>
    <row r="2607" spans="5:39" x14ac:dyDescent="0.2">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row>
    <row r="2608" spans="5:39" x14ac:dyDescent="0.2">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row>
    <row r="2609" spans="5:39" x14ac:dyDescent="0.2">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row>
    <row r="2610" spans="5:39" x14ac:dyDescent="0.2">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row>
    <row r="2611" spans="5:39" x14ac:dyDescent="0.2">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row>
    <row r="2612" spans="5:39" x14ac:dyDescent="0.2">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row>
    <row r="2613" spans="5:39" x14ac:dyDescent="0.2">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row>
    <row r="2614" spans="5:39" x14ac:dyDescent="0.2">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row>
    <row r="2615" spans="5:39" x14ac:dyDescent="0.2">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row>
    <row r="2616" spans="5:39" x14ac:dyDescent="0.2">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row>
    <row r="2617" spans="5:39" x14ac:dyDescent="0.2">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row>
    <row r="2618" spans="5:39" x14ac:dyDescent="0.2">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row>
    <row r="2619" spans="5:39" x14ac:dyDescent="0.2">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row>
    <row r="2620" spans="5:39" x14ac:dyDescent="0.2">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row>
    <row r="2621" spans="5:39" x14ac:dyDescent="0.2">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row>
    <row r="2622" spans="5:39" x14ac:dyDescent="0.2">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row>
    <row r="2623" spans="5:39" x14ac:dyDescent="0.2">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row>
    <row r="2624" spans="5:39" x14ac:dyDescent="0.2">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row>
    <row r="2625" spans="5:39" x14ac:dyDescent="0.2">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row>
    <row r="2626" spans="5:39" x14ac:dyDescent="0.2">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row>
    <row r="2627" spans="5:39" x14ac:dyDescent="0.2">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row>
    <row r="2628" spans="5:39" x14ac:dyDescent="0.2">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row>
    <row r="2629" spans="5:39" x14ac:dyDescent="0.2">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row>
    <row r="2630" spans="5:39" x14ac:dyDescent="0.2">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row>
    <row r="2631" spans="5:39" x14ac:dyDescent="0.2">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row>
    <row r="2632" spans="5:39" x14ac:dyDescent="0.2">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row>
    <row r="2633" spans="5:39" x14ac:dyDescent="0.2">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row>
    <row r="2634" spans="5:39" x14ac:dyDescent="0.2">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row>
    <row r="2635" spans="5:39" x14ac:dyDescent="0.2">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row>
    <row r="2636" spans="5:39" x14ac:dyDescent="0.2">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row>
    <row r="2637" spans="5:39" x14ac:dyDescent="0.2">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row>
    <row r="2638" spans="5:39" x14ac:dyDescent="0.2">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row>
    <row r="2639" spans="5:39" x14ac:dyDescent="0.2">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row>
    <row r="2640" spans="5:39" x14ac:dyDescent="0.2">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row>
    <row r="2641" spans="5:39" x14ac:dyDescent="0.2">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row>
    <row r="2642" spans="5:39" x14ac:dyDescent="0.2">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row>
    <row r="2643" spans="5:39" x14ac:dyDescent="0.2">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row>
    <row r="2644" spans="5:39" x14ac:dyDescent="0.2">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row>
    <row r="2645" spans="5:39" x14ac:dyDescent="0.2">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row>
    <row r="2646" spans="5:39" x14ac:dyDescent="0.2">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row>
    <row r="2647" spans="5:39" x14ac:dyDescent="0.2">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row>
    <row r="2648" spans="5:39" x14ac:dyDescent="0.2">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row>
    <row r="2649" spans="5:39" x14ac:dyDescent="0.2">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row>
    <row r="2650" spans="5:39" x14ac:dyDescent="0.2">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row>
    <row r="2651" spans="5:39" x14ac:dyDescent="0.2">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row>
    <row r="2652" spans="5:39" x14ac:dyDescent="0.2">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row>
    <row r="2653" spans="5:39" x14ac:dyDescent="0.2">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row>
    <row r="2654" spans="5:39" x14ac:dyDescent="0.2">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row>
    <row r="2655" spans="5:39" x14ac:dyDescent="0.2">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row>
    <row r="2656" spans="5:39" x14ac:dyDescent="0.2">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row>
    <row r="2657" spans="5:39" x14ac:dyDescent="0.2">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row>
    <row r="2658" spans="5:39" x14ac:dyDescent="0.2">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row>
    <row r="2659" spans="5:39" x14ac:dyDescent="0.2">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row>
    <row r="2660" spans="5:39" x14ac:dyDescent="0.2">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row>
    <row r="2661" spans="5:39" x14ac:dyDescent="0.2">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row>
    <row r="2662" spans="5:39" x14ac:dyDescent="0.2">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row>
    <row r="2663" spans="5:39" x14ac:dyDescent="0.2">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row>
    <row r="2664" spans="5:39" x14ac:dyDescent="0.2">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row>
    <row r="2665" spans="5:39" x14ac:dyDescent="0.2">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row>
    <row r="2666" spans="5:39" x14ac:dyDescent="0.2">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row>
    <row r="2667" spans="5:39" x14ac:dyDescent="0.2">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row>
    <row r="2668" spans="5:39" x14ac:dyDescent="0.2">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row>
    <row r="2669" spans="5:39" x14ac:dyDescent="0.2">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row>
    <row r="2670" spans="5:39" x14ac:dyDescent="0.2">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row>
    <row r="2671" spans="5:39" x14ac:dyDescent="0.2">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row>
    <row r="2672" spans="5:39" x14ac:dyDescent="0.2">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row>
    <row r="2673" spans="5:39" x14ac:dyDescent="0.2">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row>
    <row r="2674" spans="5:39" x14ac:dyDescent="0.2">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row>
    <row r="2675" spans="5:39" x14ac:dyDescent="0.2">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row>
    <row r="2676" spans="5:39" x14ac:dyDescent="0.2">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row>
    <row r="2677" spans="5:39" x14ac:dyDescent="0.2">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row>
    <row r="2678" spans="5:39" x14ac:dyDescent="0.2">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row>
    <row r="2679" spans="5:39" x14ac:dyDescent="0.2">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row>
    <row r="2680" spans="5:39" x14ac:dyDescent="0.2">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row>
    <row r="2681" spans="5:39" x14ac:dyDescent="0.2">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row>
    <row r="2682" spans="5:39" x14ac:dyDescent="0.2">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row>
    <row r="2683" spans="5:39" x14ac:dyDescent="0.2">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row>
    <row r="2684" spans="5:39" x14ac:dyDescent="0.2">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row>
    <row r="2685" spans="5:39" x14ac:dyDescent="0.2">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row>
    <row r="2686" spans="5:39" x14ac:dyDescent="0.2">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row>
    <row r="2687" spans="5:39" x14ac:dyDescent="0.2">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row>
    <row r="2688" spans="5:39" x14ac:dyDescent="0.2">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row>
    <row r="2689" spans="5:39" x14ac:dyDescent="0.2">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row>
    <row r="2690" spans="5:39" x14ac:dyDescent="0.2">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row>
    <row r="2691" spans="5:39" x14ac:dyDescent="0.2">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row>
    <row r="2692" spans="5:39" x14ac:dyDescent="0.2">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row>
    <row r="2693" spans="5:39" x14ac:dyDescent="0.2">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row>
    <row r="2694" spans="5:39" x14ac:dyDescent="0.2">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row>
    <row r="2695" spans="5:39" x14ac:dyDescent="0.2">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row>
    <row r="2696" spans="5:39" x14ac:dyDescent="0.2">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row>
    <row r="2697" spans="5:39" x14ac:dyDescent="0.2">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row>
    <row r="2698" spans="5:39" x14ac:dyDescent="0.2">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row>
    <row r="2699" spans="5:39" x14ac:dyDescent="0.2">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row>
    <row r="2700" spans="5:39" x14ac:dyDescent="0.2">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row>
    <row r="2701" spans="5:39" x14ac:dyDescent="0.2">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row>
    <row r="2702" spans="5:39" x14ac:dyDescent="0.2">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row>
    <row r="2703" spans="5:39" x14ac:dyDescent="0.2">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row>
    <row r="2704" spans="5:39" x14ac:dyDescent="0.2">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row>
    <row r="2705" spans="5:39" x14ac:dyDescent="0.2">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row>
    <row r="2706" spans="5:39" x14ac:dyDescent="0.2">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row>
    <row r="2707" spans="5:39" x14ac:dyDescent="0.2">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row>
    <row r="2708" spans="5:39" x14ac:dyDescent="0.2">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row>
    <row r="2709" spans="5:39" x14ac:dyDescent="0.2">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row>
    <row r="2710" spans="5:39" x14ac:dyDescent="0.2">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row>
    <row r="2711" spans="5:39" x14ac:dyDescent="0.2">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row>
    <row r="2712" spans="5:39" x14ac:dyDescent="0.2">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row>
    <row r="2713" spans="5:39" x14ac:dyDescent="0.2">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row>
    <row r="2714" spans="5:39" x14ac:dyDescent="0.2">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row>
    <row r="2715" spans="5:39" x14ac:dyDescent="0.2">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row>
    <row r="2716" spans="5:39" x14ac:dyDescent="0.2">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row>
    <row r="2717" spans="5:39" x14ac:dyDescent="0.2">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row>
    <row r="2718" spans="5:39" x14ac:dyDescent="0.2">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row>
    <row r="2719" spans="5:39" x14ac:dyDescent="0.2">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row>
    <row r="2720" spans="5:39" x14ac:dyDescent="0.2">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row>
    <row r="2721" spans="5:39" x14ac:dyDescent="0.2">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row>
    <row r="2722" spans="5:39" x14ac:dyDescent="0.2">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row>
    <row r="2723" spans="5:39" x14ac:dyDescent="0.2">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row>
    <row r="2724" spans="5:39" x14ac:dyDescent="0.2">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row>
    <row r="2725" spans="5:39" x14ac:dyDescent="0.2">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row>
    <row r="2726" spans="5:39" x14ac:dyDescent="0.2">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row>
    <row r="2727" spans="5:39" x14ac:dyDescent="0.2">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row>
    <row r="2728" spans="5:39" x14ac:dyDescent="0.2">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row>
    <row r="2729" spans="5:39" x14ac:dyDescent="0.2">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row>
    <row r="2730" spans="5:39" x14ac:dyDescent="0.2">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row>
    <row r="2731" spans="5:39" x14ac:dyDescent="0.2">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row>
    <row r="2732" spans="5:39" x14ac:dyDescent="0.2">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row>
    <row r="2733" spans="5:39" x14ac:dyDescent="0.2">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row>
    <row r="2734" spans="5:39" x14ac:dyDescent="0.2">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row>
    <row r="2735" spans="5:39" x14ac:dyDescent="0.2">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row>
    <row r="2736" spans="5:39" x14ac:dyDescent="0.2">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row>
    <row r="2737" spans="5:39" x14ac:dyDescent="0.2">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row>
    <row r="2738" spans="5:39" x14ac:dyDescent="0.2">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row>
    <row r="2739" spans="5:39" x14ac:dyDescent="0.2">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row>
    <row r="2740" spans="5:39" x14ac:dyDescent="0.2">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row>
    <row r="2741" spans="5:39" x14ac:dyDescent="0.2">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row>
    <row r="2742" spans="5:39" x14ac:dyDescent="0.2">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row>
    <row r="2743" spans="5:39" x14ac:dyDescent="0.2">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row>
    <row r="2744" spans="5:39" x14ac:dyDescent="0.2">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row>
    <row r="2745" spans="5:39" x14ac:dyDescent="0.2">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row>
    <row r="2746" spans="5:39" x14ac:dyDescent="0.2">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row>
    <row r="2747" spans="5:39" x14ac:dyDescent="0.2">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row>
    <row r="2748" spans="5:39" x14ac:dyDescent="0.2">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row>
    <row r="2749" spans="5:39" x14ac:dyDescent="0.2">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row>
    <row r="2750" spans="5:39" x14ac:dyDescent="0.2">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row>
    <row r="2751" spans="5:39" x14ac:dyDescent="0.2">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row>
    <row r="2752" spans="5:39" x14ac:dyDescent="0.2">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row>
    <row r="2753" spans="5:39" x14ac:dyDescent="0.2">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row>
    <row r="2754" spans="5:39" x14ac:dyDescent="0.2">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row>
    <row r="2755" spans="5:39" x14ac:dyDescent="0.2">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row>
    <row r="2756" spans="5:39" x14ac:dyDescent="0.2">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row>
    <row r="2757" spans="5:39" x14ac:dyDescent="0.2">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row>
    <row r="2758" spans="5:39" x14ac:dyDescent="0.2">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row>
    <row r="2759" spans="5:39" x14ac:dyDescent="0.2">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row>
    <row r="2760" spans="5:39" x14ac:dyDescent="0.2">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row>
    <row r="2761" spans="5:39" x14ac:dyDescent="0.2">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row>
    <row r="2762" spans="5:39" x14ac:dyDescent="0.2">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row>
    <row r="2763" spans="5:39" x14ac:dyDescent="0.2">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row>
    <row r="2764" spans="5:39" x14ac:dyDescent="0.2">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row>
    <row r="2765" spans="5:39" x14ac:dyDescent="0.2">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row>
    <row r="2766" spans="5:39" x14ac:dyDescent="0.2">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row>
    <row r="2767" spans="5:39" x14ac:dyDescent="0.2">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row>
    <row r="2768" spans="5:39" x14ac:dyDescent="0.2">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row>
    <row r="2769" spans="5:39" x14ac:dyDescent="0.2">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row>
    <row r="2770" spans="5:39" x14ac:dyDescent="0.2">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row>
    <row r="2771" spans="5:39" x14ac:dyDescent="0.2">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row>
    <row r="2772" spans="5:39" x14ac:dyDescent="0.2">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row>
    <row r="2773" spans="5:39" x14ac:dyDescent="0.2">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row>
    <row r="2774" spans="5:39" x14ac:dyDescent="0.2">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row>
    <row r="2775" spans="5:39" x14ac:dyDescent="0.2">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row>
    <row r="2776" spans="5:39" x14ac:dyDescent="0.2">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row>
    <row r="2777" spans="5:39" x14ac:dyDescent="0.2">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row>
    <row r="2778" spans="5:39" x14ac:dyDescent="0.2">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row>
    <row r="2779" spans="5:39" x14ac:dyDescent="0.2">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row>
    <row r="2780" spans="5:39" x14ac:dyDescent="0.2">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row>
    <row r="2781" spans="5:39" x14ac:dyDescent="0.2">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row>
    <row r="2782" spans="5:39" x14ac:dyDescent="0.2">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row>
    <row r="2783" spans="5:39" x14ac:dyDescent="0.2">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row>
    <row r="2784" spans="5:39" x14ac:dyDescent="0.2">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row>
    <row r="2785" spans="5:39" x14ac:dyDescent="0.2">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row>
    <row r="2786" spans="5:39" x14ac:dyDescent="0.2">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row>
    <row r="2787" spans="5:39" x14ac:dyDescent="0.2">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row>
    <row r="2788" spans="5:39" x14ac:dyDescent="0.2">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row>
    <row r="2789" spans="5:39" x14ac:dyDescent="0.2">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row>
    <row r="2790" spans="5:39" x14ac:dyDescent="0.2">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row>
    <row r="2791" spans="5:39" x14ac:dyDescent="0.2">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row>
    <row r="2792" spans="5:39" x14ac:dyDescent="0.2">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row>
    <row r="2793" spans="5:39" x14ac:dyDescent="0.2">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row>
    <row r="2794" spans="5:39" x14ac:dyDescent="0.2">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row>
    <row r="2795" spans="5:39" x14ac:dyDescent="0.2">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row>
    <row r="2796" spans="5:39" x14ac:dyDescent="0.2">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row>
    <row r="2797" spans="5:39" x14ac:dyDescent="0.2">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row>
    <row r="2798" spans="5:39" x14ac:dyDescent="0.2">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row>
    <row r="2799" spans="5:39" x14ac:dyDescent="0.2">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row>
    <row r="2800" spans="5:39" x14ac:dyDescent="0.2">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row>
    <row r="2801" spans="5:39" x14ac:dyDescent="0.2">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row>
    <row r="2802" spans="5:39" x14ac:dyDescent="0.2">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row>
    <row r="2803" spans="5:39" x14ac:dyDescent="0.2">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row>
    <row r="2804" spans="5:39" x14ac:dyDescent="0.2">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row>
    <row r="2805" spans="5:39" x14ac:dyDescent="0.2">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row>
    <row r="2806" spans="5:39" x14ac:dyDescent="0.2">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row>
    <row r="2807" spans="5:39" x14ac:dyDescent="0.2">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row>
    <row r="2808" spans="5:39" x14ac:dyDescent="0.2">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row>
    <row r="2809" spans="5:39" x14ac:dyDescent="0.2">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row>
    <row r="2810" spans="5:39" x14ac:dyDescent="0.2">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row>
    <row r="2811" spans="5:39" x14ac:dyDescent="0.2">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row>
    <row r="2812" spans="5:39" x14ac:dyDescent="0.2">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row>
    <row r="2813" spans="5:39" x14ac:dyDescent="0.2">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row>
    <row r="2814" spans="5:39" x14ac:dyDescent="0.2">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row>
    <row r="2815" spans="5:39" x14ac:dyDescent="0.2">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row>
    <row r="2816" spans="5:39" x14ac:dyDescent="0.2">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row>
    <row r="2817" spans="5:39" x14ac:dyDescent="0.2">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row>
    <row r="2818" spans="5:39" x14ac:dyDescent="0.2">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row>
    <row r="2819" spans="5:39" x14ac:dyDescent="0.2">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row>
    <row r="2820" spans="5:39" x14ac:dyDescent="0.2">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row>
    <row r="2821" spans="5:39" x14ac:dyDescent="0.2">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row>
    <row r="2822" spans="5:39" x14ac:dyDescent="0.2">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row>
    <row r="2823" spans="5:39" x14ac:dyDescent="0.2">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row>
    <row r="2824" spans="5:39" x14ac:dyDescent="0.2">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row>
    <row r="2825" spans="5:39" x14ac:dyDescent="0.2">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row>
    <row r="2826" spans="5:39" x14ac:dyDescent="0.2">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row>
    <row r="2827" spans="5:39" x14ac:dyDescent="0.2">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row>
    <row r="2828" spans="5:39" x14ac:dyDescent="0.2">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row>
    <row r="2829" spans="5:39" x14ac:dyDescent="0.2">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row>
    <row r="2830" spans="5:39" x14ac:dyDescent="0.2">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row>
    <row r="2831" spans="5:39" x14ac:dyDescent="0.2">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row>
    <row r="2832" spans="5:39" x14ac:dyDescent="0.2">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row>
    <row r="2833" spans="5:39" x14ac:dyDescent="0.2">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row>
    <row r="2834" spans="5:39" x14ac:dyDescent="0.2">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row>
    <row r="2835" spans="5:39" x14ac:dyDescent="0.2">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row>
    <row r="2836" spans="5:39" x14ac:dyDescent="0.2">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row>
    <row r="2837" spans="5:39" x14ac:dyDescent="0.2">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row>
    <row r="2838" spans="5:39" x14ac:dyDescent="0.2">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row>
    <row r="2839" spans="5:39" x14ac:dyDescent="0.2">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row>
    <row r="2840" spans="5:39" x14ac:dyDescent="0.2">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row>
    <row r="2841" spans="5:39" x14ac:dyDescent="0.2">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row>
    <row r="2842" spans="5:39" x14ac:dyDescent="0.2">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row>
    <row r="2843" spans="5:39" x14ac:dyDescent="0.2">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row>
    <row r="2844" spans="5:39" x14ac:dyDescent="0.2">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row>
    <row r="2845" spans="5:39" x14ac:dyDescent="0.2">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row>
    <row r="2846" spans="5:39" x14ac:dyDescent="0.2">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row>
    <row r="2847" spans="5:39" x14ac:dyDescent="0.2">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row>
    <row r="2848" spans="5:39" x14ac:dyDescent="0.2">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row>
    <row r="2849" spans="5:39" x14ac:dyDescent="0.2">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row>
    <row r="2850" spans="5:39" x14ac:dyDescent="0.2">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row>
    <row r="2851" spans="5:39" x14ac:dyDescent="0.2">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row>
    <row r="2852" spans="5:39" x14ac:dyDescent="0.2">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row>
    <row r="2853" spans="5:39" x14ac:dyDescent="0.2">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row>
    <row r="2854" spans="5:39" x14ac:dyDescent="0.2">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row>
    <row r="2855" spans="5:39" x14ac:dyDescent="0.2">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row>
    <row r="2856" spans="5:39" x14ac:dyDescent="0.2">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row>
    <row r="2857" spans="5:39" x14ac:dyDescent="0.2">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row>
    <row r="2858" spans="5:39" x14ac:dyDescent="0.2">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row>
    <row r="2859" spans="5:39" x14ac:dyDescent="0.2">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row>
    <row r="2860" spans="5:39" x14ac:dyDescent="0.2">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row>
    <row r="2861" spans="5:39" x14ac:dyDescent="0.2">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row>
    <row r="2862" spans="5:39" x14ac:dyDescent="0.2">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row>
    <row r="2863" spans="5:39" x14ac:dyDescent="0.2">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row>
    <row r="2864" spans="5:39" x14ac:dyDescent="0.2">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row>
    <row r="2865" spans="5:39" x14ac:dyDescent="0.2">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row>
    <row r="2866" spans="5:39" x14ac:dyDescent="0.2">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row>
    <row r="2867" spans="5:39" x14ac:dyDescent="0.2">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row>
    <row r="2868" spans="5:39" x14ac:dyDescent="0.2">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row>
    <row r="2869" spans="5:39" x14ac:dyDescent="0.2">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row>
    <row r="2870" spans="5:39" x14ac:dyDescent="0.2">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row>
    <row r="2871" spans="5:39" x14ac:dyDescent="0.2">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row>
    <row r="2872" spans="5:39" x14ac:dyDescent="0.2">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row>
    <row r="2873" spans="5:39" x14ac:dyDescent="0.2">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row>
    <row r="2874" spans="5:39" x14ac:dyDescent="0.2">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row>
    <row r="2875" spans="5:39" x14ac:dyDescent="0.2">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row>
    <row r="2876" spans="5:39" x14ac:dyDescent="0.2">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row>
    <row r="2877" spans="5:39" x14ac:dyDescent="0.2">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row>
    <row r="2878" spans="5:39" x14ac:dyDescent="0.2">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row>
    <row r="2879" spans="5:39" x14ac:dyDescent="0.2">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row>
    <row r="2880" spans="5:39" x14ac:dyDescent="0.2">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row>
    <row r="2881" spans="5:39" x14ac:dyDescent="0.2">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row>
    <row r="2882" spans="5:39" x14ac:dyDescent="0.2">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row>
    <row r="2883" spans="5:39" x14ac:dyDescent="0.2">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row>
    <row r="2884" spans="5:39" x14ac:dyDescent="0.2">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row>
    <row r="2885" spans="5:39" x14ac:dyDescent="0.2">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row>
    <row r="2886" spans="5:39" x14ac:dyDescent="0.2">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row>
    <row r="2887" spans="5:39" x14ac:dyDescent="0.2">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row>
    <row r="2888" spans="5:39" x14ac:dyDescent="0.2">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row>
    <row r="2889" spans="5:39" x14ac:dyDescent="0.2">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row>
    <row r="2890" spans="5:39" x14ac:dyDescent="0.2">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row>
    <row r="2891" spans="5:39" x14ac:dyDescent="0.2">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row>
    <row r="2892" spans="5:39" x14ac:dyDescent="0.2">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row>
    <row r="2893" spans="5:39" x14ac:dyDescent="0.2">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row>
    <row r="2894" spans="5:39" x14ac:dyDescent="0.2">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row>
    <row r="2895" spans="5:39" x14ac:dyDescent="0.2">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row>
    <row r="2896" spans="5:39" x14ac:dyDescent="0.2">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row>
    <row r="2897" spans="5:39" x14ac:dyDescent="0.2">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row>
    <row r="2898" spans="5:39" x14ac:dyDescent="0.2">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row>
    <row r="2899" spans="5:39" x14ac:dyDescent="0.2">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row>
    <row r="2900" spans="5:39" x14ac:dyDescent="0.2">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row>
    <row r="2901" spans="5:39" x14ac:dyDescent="0.2">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row>
    <row r="2902" spans="5:39" x14ac:dyDescent="0.2">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row>
    <row r="2903" spans="5:39" x14ac:dyDescent="0.2">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row>
    <row r="2904" spans="5:39" x14ac:dyDescent="0.2">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row>
    <row r="2905" spans="5:39" x14ac:dyDescent="0.2">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row>
    <row r="2906" spans="5:39" x14ac:dyDescent="0.2">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row>
    <row r="2907" spans="5:39" x14ac:dyDescent="0.2">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row>
    <row r="2908" spans="5:39" x14ac:dyDescent="0.2">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row>
    <row r="2909" spans="5:39" x14ac:dyDescent="0.2">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row>
    <row r="2910" spans="5:39" x14ac:dyDescent="0.2">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row>
    <row r="2911" spans="5:39" x14ac:dyDescent="0.2">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row>
    <row r="2912" spans="5:39" x14ac:dyDescent="0.2">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row>
    <row r="2913" spans="5:39" x14ac:dyDescent="0.2">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row>
    <row r="2914" spans="5:39" x14ac:dyDescent="0.2">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row>
    <row r="2915" spans="5:39" x14ac:dyDescent="0.2">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row>
    <row r="2916" spans="5:39" x14ac:dyDescent="0.2">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row>
    <row r="2917" spans="5:39" x14ac:dyDescent="0.2">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row>
    <row r="2918" spans="5:39" x14ac:dyDescent="0.2">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row>
    <row r="2919" spans="5:39" x14ac:dyDescent="0.2">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row>
    <row r="2920" spans="5:39" x14ac:dyDescent="0.2">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row>
    <row r="2921" spans="5:39" x14ac:dyDescent="0.2">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row>
    <row r="2922" spans="5:39" x14ac:dyDescent="0.2">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row>
    <row r="2923" spans="5:39" x14ac:dyDescent="0.2">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row>
    <row r="2924" spans="5:39" x14ac:dyDescent="0.2">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row>
    <row r="2925" spans="5:39" x14ac:dyDescent="0.2">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row>
    <row r="2926" spans="5:39" x14ac:dyDescent="0.2">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row>
    <row r="2927" spans="5:39" x14ac:dyDescent="0.2">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row>
    <row r="2928" spans="5:39" x14ac:dyDescent="0.2">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row>
    <row r="2929" spans="5:39" x14ac:dyDescent="0.2">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row>
    <row r="2930" spans="5:39" x14ac:dyDescent="0.2">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row>
    <row r="2931" spans="5:39" x14ac:dyDescent="0.2">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row>
    <row r="2932" spans="5:39" x14ac:dyDescent="0.2">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row>
    <row r="2933" spans="5:39" x14ac:dyDescent="0.2">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row>
    <row r="2934" spans="5:39" x14ac:dyDescent="0.2">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row>
    <row r="2935" spans="5:39" x14ac:dyDescent="0.2">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row>
    <row r="2936" spans="5:39" x14ac:dyDescent="0.2">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row>
    <row r="2937" spans="5:39" x14ac:dyDescent="0.2">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row>
    <row r="2938" spans="5:39" x14ac:dyDescent="0.2">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row>
    <row r="2939" spans="5:39" x14ac:dyDescent="0.2">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row>
    <row r="2940" spans="5:39" x14ac:dyDescent="0.2">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row>
    <row r="2941" spans="5:39" x14ac:dyDescent="0.2">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row>
    <row r="2942" spans="5:39" x14ac:dyDescent="0.2">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row>
    <row r="2943" spans="5:39" x14ac:dyDescent="0.2">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row>
    <row r="2944" spans="5:39" x14ac:dyDescent="0.2">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row>
    <row r="2945" spans="5:39" x14ac:dyDescent="0.2">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row>
    <row r="2946" spans="5:39" x14ac:dyDescent="0.2">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row>
    <row r="2947" spans="5:39" x14ac:dyDescent="0.2">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row>
    <row r="2948" spans="5:39" x14ac:dyDescent="0.2">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row>
    <row r="2949" spans="5:39" x14ac:dyDescent="0.2">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row>
    <row r="2950" spans="5:39" x14ac:dyDescent="0.2">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row>
    <row r="2951" spans="5:39" x14ac:dyDescent="0.2">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row>
    <row r="2952" spans="5:39" x14ac:dyDescent="0.2">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row>
    <row r="2953" spans="5:39" x14ac:dyDescent="0.2">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row>
    <row r="2954" spans="5:39" x14ac:dyDescent="0.2">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row>
    <row r="2955" spans="5:39" x14ac:dyDescent="0.2">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row>
    <row r="2956" spans="5:39" x14ac:dyDescent="0.2">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row>
    <row r="2957" spans="5:39" x14ac:dyDescent="0.2">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row>
    <row r="2958" spans="5:39" x14ac:dyDescent="0.2">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row>
    <row r="2959" spans="5:39" x14ac:dyDescent="0.2">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row>
    <row r="2960" spans="5:39" x14ac:dyDescent="0.2">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row>
    <row r="2961" spans="5:39" x14ac:dyDescent="0.2">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row>
    <row r="2962" spans="5:39" x14ac:dyDescent="0.2">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row>
    <row r="2963" spans="5:39" x14ac:dyDescent="0.2">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row>
    <row r="2964" spans="5:39" x14ac:dyDescent="0.2">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row>
    <row r="2965" spans="5:39" x14ac:dyDescent="0.2">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row>
    <row r="2966" spans="5:39" x14ac:dyDescent="0.2">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row>
    <row r="2967" spans="5:39" x14ac:dyDescent="0.2">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row>
    <row r="2968" spans="5:39" x14ac:dyDescent="0.2">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row>
    <row r="2969" spans="5:39" x14ac:dyDescent="0.2">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row>
    <row r="2970" spans="5:39" x14ac:dyDescent="0.2">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row>
    <row r="2971" spans="5:39" x14ac:dyDescent="0.2">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row>
    <row r="2972" spans="5:39" x14ac:dyDescent="0.2">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row>
    <row r="2973" spans="5:39" x14ac:dyDescent="0.2">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row>
    <row r="2974" spans="5:39" x14ac:dyDescent="0.2">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row>
    <row r="2975" spans="5:39" x14ac:dyDescent="0.2">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row>
    <row r="2976" spans="5:39" x14ac:dyDescent="0.2">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row>
    <row r="2977" spans="5:39" x14ac:dyDescent="0.2">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row>
    <row r="2978" spans="5:39" x14ac:dyDescent="0.2">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row>
    <row r="2979" spans="5:39" x14ac:dyDescent="0.2">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row>
    <row r="2980" spans="5:39" x14ac:dyDescent="0.2">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row>
    <row r="2981" spans="5:39" x14ac:dyDescent="0.2">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row>
    <row r="2982" spans="5:39" x14ac:dyDescent="0.2">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row>
    <row r="2983" spans="5:39" x14ac:dyDescent="0.2">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row>
    <row r="2984" spans="5:39" x14ac:dyDescent="0.2">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row>
    <row r="2985" spans="5:39" x14ac:dyDescent="0.2">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row>
    <row r="2986" spans="5:39" x14ac:dyDescent="0.2">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row>
    <row r="2987" spans="5:39" x14ac:dyDescent="0.2">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row>
    <row r="2988" spans="5:39" x14ac:dyDescent="0.2">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row>
    <row r="2989" spans="5:39" x14ac:dyDescent="0.2">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row>
    <row r="2990" spans="5:39" x14ac:dyDescent="0.2">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row>
    <row r="2991" spans="5:39" x14ac:dyDescent="0.2">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row>
    <row r="2992" spans="5:39" x14ac:dyDescent="0.2">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row>
    <row r="2993" spans="5:39" x14ac:dyDescent="0.2">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row>
    <row r="2994" spans="5:39" x14ac:dyDescent="0.2">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row>
    <row r="2995" spans="5:39" x14ac:dyDescent="0.2">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row>
    <row r="2996" spans="5:39" x14ac:dyDescent="0.2">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row>
    <row r="2997" spans="5:39" x14ac:dyDescent="0.2">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row>
    <row r="2998" spans="5:39" x14ac:dyDescent="0.2">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row>
    <row r="2999" spans="5:39" x14ac:dyDescent="0.2">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row>
    <row r="3000" spans="5:39" x14ac:dyDescent="0.2">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row>
    <row r="3001" spans="5:39" x14ac:dyDescent="0.2">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row>
    <row r="3002" spans="5:39" x14ac:dyDescent="0.2">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row>
    <row r="3003" spans="5:39" x14ac:dyDescent="0.2">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row>
    <row r="3004" spans="5:39" x14ac:dyDescent="0.2">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row>
    <row r="3005" spans="5:39" x14ac:dyDescent="0.2">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row>
    <row r="3006" spans="5:39" x14ac:dyDescent="0.2">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row>
    <row r="3007" spans="5:39" x14ac:dyDescent="0.2">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row>
    <row r="3008" spans="5:39" x14ac:dyDescent="0.2">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row>
    <row r="3009" spans="5:39" x14ac:dyDescent="0.2">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row>
    <row r="3010" spans="5:39" x14ac:dyDescent="0.2">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row>
    <row r="3011" spans="5:39" x14ac:dyDescent="0.2">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row>
    <row r="3012" spans="5:39" x14ac:dyDescent="0.2">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row>
    <row r="3013" spans="5:39" x14ac:dyDescent="0.2">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row>
    <row r="3014" spans="5:39" x14ac:dyDescent="0.2">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row>
    <row r="3015" spans="5:39" x14ac:dyDescent="0.2">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row>
    <row r="3016" spans="5:39" x14ac:dyDescent="0.2">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row>
    <row r="3017" spans="5:39" x14ac:dyDescent="0.2">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row>
    <row r="3018" spans="5:39" x14ac:dyDescent="0.2">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row>
    <row r="3019" spans="5:39" x14ac:dyDescent="0.2">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row>
    <row r="3020" spans="5:39" x14ac:dyDescent="0.2">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row>
    <row r="3021" spans="5:39" x14ac:dyDescent="0.2">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row>
    <row r="3022" spans="5:39" x14ac:dyDescent="0.2">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row>
    <row r="3023" spans="5:39" x14ac:dyDescent="0.2">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row>
    <row r="3024" spans="5:39" x14ac:dyDescent="0.2">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row>
    <row r="3025" spans="5:39" x14ac:dyDescent="0.2">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row>
    <row r="3026" spans="5:39" x14ac:dyDescent="0.2">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row>
    <row r="3027" spans="5:39" x14ac:dyDescent="0.2">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row>
    <row r="3028" spans="5:39" x14ac:dyDescent="0.2">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row>
    <row r="3029" spans="5:39" x14ac:dyDescent="0.2">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row>
    <row r="3030" spans="5:39" x14ac:dyDescent="0.2">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row>
    <row r="3031" spans="5:39" x14ac:dyDescent="0.2">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row>
    <row r="3032" spans="5:39" x14ac:dyDescent="0.2">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row>
    <row r="3033" spans="5:39" x14ac:dyDescent="0.2">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row>
    <row r="3034" spans="5:39" x14ac:dyDescent="0.2">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row>
    <row r="3035" spans="5:39" x14ac:dyDescent="0.2">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row>
    <row r="3036" spans="5:39" x14ac:dyDescent="0.2">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row>
    <row r="3037" spans="5:39" x14ac:dyDescent="0.2">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row>
    <row r="3038" spans="5:39" x14ac:dyDescent="0.2">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row>
    <row r="3039" spans="5:39" x14ac:dyDescent="0.2">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row>
    <row r="3040" spans="5:39" x14ac:dyDescent="0.2">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row>
    <row r="3041" spans="5:39" x14ac:dyDescent="0.2">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row>
    <row r="3042" spans="5:39" x14ac:dyDescent="0.2">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row>
    <row r="3043" spans="5:39" x14ac:dyDescent="0.2">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row>
    <row r="3044" spans="5:39" x14ac:dyDescent="0.2">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row>
    <row r="3045" spans="5:39" x14ac:dyDescent="0.2">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row>
    <row r="3046" spans="5:39" x14ac:dyDescent="0.2">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row>
    <row r="3047" spans="5:39" x14ac:dyDescent="0.2">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row>
    <row r="3048" spans="5:39" x14ac:dyDescent="0.2">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row>
    <row r="3049" spans="5:39" x14ac:dyDescent="0.2">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row>
    <row r="3050" spans="5:39" x14ac:dyDescent="0.2">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row>
    <row r="3051" spans="5:39" x14ac:dyDescent="0.2">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row>
    <row r="3052" spans="5:39" x14ac:dyDescent="0.2">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row>
    <row r="3053" spans="5:39" x14ac:dyDescent="0.2">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row>
    <row r="3054" spans="5:39" x14ac:dyDescent="0.2">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row>
    <row r="3055" spans="5:39" x14ac:dyDescent="0.2">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row>
    <row r="3056" spans="5:39" x14ac:dyDescent="0.2">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row>
    <row r="3057" spans="5:39" x14ac:dyDescent="0.2">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row>
    <row r="3058" spans="5:39" x14ac:dyDescent="0.2">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row>
    <row r="3059" spans="5:39" x14ac:dyDescent="0.2">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row>
    <row r="3060" spans="5:39" x14ac:dyDescent="0.2">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row>
    <row r="3061" spans="5:39" x14ac:dyDescent="0.2">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row>
    <row r="3062" spans="5:39" x14ac:dyDescent="0.2">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row>
    <row r="3063" spans="5:39" x14ac:dyDescent="0.2">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row>
    <row r="3064" spans="5:39" x14ac:dyDescent="0.2">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row>
    <row r="3065" spans="5:39" x14ac:dyDescent="0.2">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row>
    <row r="3066" spans="5:39" x14ac:dyDescent="0.2">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row>
    <row r="3067" spans="5:39" x14ac:dyDescent="0.2">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row>
    <row r="3068" spans="5:39" x14ac:dyDescent="0.2">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row>
    <row r="3069" spans="5:39" x14ac:dyDescent="0.2">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row>
    <row r="3070" spans="5:39" x14ac:dyDescent="0.2">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row>
    <row r="3071" spans="5:39" x14ac:dyDescent="0.2">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row>
    <row r="3072" spans="5:39" x14ac:dyDescent="0.2">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row>
    <row r="3073" spans="5:39" x14ac:dyDescent="0.2">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row>
    <row r="3074" spans="5:39" x14ac:dyDescent="0.2">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row>
    <row r="3075" spans="5:39" x14ac:dyDescent="0.2">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row>
    <row r="3076" spans="5:39" x14ac:dyDescent="0.2">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row>
    <row r="3077" spans="5:39" x14ac:dyDescent="0.2">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row>
    <row r="3078" spans="5:39" x14ac:dyDescent="0.2">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row>
    <row r="3079" spans="5:39" x14ac:dyDescent="0.2">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row>
    <row r="3080" spans="5:39" x14ac:dyDescent="0.2">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row>
    <row r="3081" spans="5:39" x14ac:dyDescent="0.2">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row>
    <row r="3082" spans="5:39" x14ac:dyDescent="0.2">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row>
    <row r="3083" spans="5:39" x14ac:dyDescent="0.2">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row>
    <row r="3084" spans="5:39" x14ac:dyDescent="0.2">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row>
    <row r="3085" spans="5:39" x14ac:dyDescent="0.2">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row>
    <row r="3086" spans="5:39" x14ac:dyDescent="0.2">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row>
    <row r="3087" spans="5:39" x14ac:dyDescent="0.2">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row>
    <row r="3088" spans="5:39" x14ac:dyDescent="0.2">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row>
    <row r="3089" spans="5:39" x14ac:dyDescent="0.2">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row>
    <row r="3090" spans="5:39" x14ac:dyDescent="0.2">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row>
    <row r="3091" spans="5:39" x14ac:dyDescent="0.2">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row>
    <row r="3092" spans="5:39" x14ac:dyDescent="0.2">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row>
    <row r="3093" spans="5:39" x14ac:dyDescent="0.2">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row>
    <row r="3094" spans="5:39" x14ac:dyDescent="0.2">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row>
    <row r="3095" spans="5:39" x14ac:dyDescent="0.2">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row>
    <row r="3096" spans="5:39" x14ac:dyDescent="0.2">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row>
    <row r="3097" spans="5:39" x14ac:dyDescent="0.2">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row>
    <row r="3098" spans="5:39" x14ac:dyDescent="0.2">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row>
    <row r="3099" spans="5:39" x14ac:dyDescent="0.2">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row>
    <row r="3100" spans="5:39" x14ac:dyDescent="0.2">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row>
    <row r="3101" spans="5:39" x14ac:dyDescent="0.2">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row>
    <row r="3102" spans="5:39" x14ac:dyDescent="0.2">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row>
    <row r="3103" spans="5:39" x14ac:dyDescent="0.2">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row>
    <row r="3104" spans="5:39" x14ac:dyDescent="0.2">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row>
    <row r="3105" spans="5:39" x14ac:dyDescent="0.2">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row>
    <row r="3106" spans="5:39" x14ac:dyDescent="0.2">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row>
    <row r="3107" spans="5:39" x14ac:dyDescent="0.2">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row>
    <row r="3108" spans="5:39" x14ac:dyDescent="0.2">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row>
    <row r="3109" spans="5:39" x14ac:dyDescent="0.2">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row>
    <row r="3110" spans="5:39" x14ac:dyDescent="0.2">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row>
    <row r="3111" spans="5:39" x14ac:dyDescent="0.2">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row>
    <row r="3112" spans="5:39" x14ac:dyDescent="0.2">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row>
    <row r="3113" spans="5:39" x14ac:dyDescent="0.2">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row>
    <row r="3114" spans="5:39" x14ac:dyDescent="0.2">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row>
    <row r="3115" spans="5:39" x14ac:dyDescent="0.2">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row>
    <row r="3116" spans="5:39" x14ac:dyDescent="0.2">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row>
    <row r="3117" spans="5:39" x14ac:dyDescent="0.2">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row>
    <row r="3118" spans="5:39" x14ac:dyDescent="0.2">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row>
    <row r="3119" spans="5:39" x14ac:dyDescent="0.2">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row>
    <row r="3120" spans="5:39" x14ac:dyDescent="0.2">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row>
    <row r="3121" spans="5:39" x14ac:dyDescent="0.2">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row>
    <row r="3122" spans="5:39" x14ac:dyDescent="0.2">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row>
    <row r="3123" spans="5:39" x14ac:dyDescent="0.2">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row>
    <row r="3124" spans="5:39" x14ac:dyDescent="0.2">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row>
    <row r="3125" spans="5:39" x14ac:dyDescent="0.2">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row>
    <row r="3126" spans="5:39" x14ac:dyDescent="0.2">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row>
    <row r="3127" spans="5:39" x14ac:dyDescent="0.2">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row>
    <row r="3128" spans="5:39" x14ac:dyDescent="0.2">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row>
    <row r="3129" spans="5:39" x14ac:dyDescent="0.2">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row>
    <row r="3130" spans="5:39" x14ac:dyDescent="0.2">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row>
    <row r="3131" spans="5:39" x14ac:dyDescent="0.2">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row>
    <row r="3132" spans="5:39" x14ac:dyDescent="0.2">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row>
    <row r="3133" spans="5:39" x14ac:dyDescent="0.2">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row>
    <row r="3134" spans="5:39" x14ac:dyDescent="0.2">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row>
    <row r="3135" spans="5:39" x14ac:dyDescent="0.2">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row>
    <row r="3136" spans="5:39" x14ac:dyDescent="0.2">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row>
    <row r="3137" spans="5:39" x14ac:dyDescent="0.2">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row>
    <row r="3138" spans="5:39" x14ac:dyDescent="0.2">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row>
    <row r="3139" spans="5:39" x14ac:dyDescent="0.2">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row>
    <row r="3140" spans="5:39" x14ac:dyDescent="0.2">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row>
    <row r="3141" spans="5:39" x14ac:dyDescent="0.2">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row>
    <row r="3142" spans="5:39" x14ac:dyDescent="0.2">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row>
    <row r="3143" spans="5:39" x14ac:dyDescent="0.2">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row>
    <row r="3144" spans="5:39" x14ac:dyDescent="0.2">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row>
    <row r="3145" spans="5:39" x14ac:dyDescent="0.2">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row>
    <row r="3146" spans="5:39" x14ac:dyDescent="0.2">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row>
    <row r="3147" spans="5:39" x14ac:dyDescent="0.2">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row>
    <row r="3148" spans="5:39" x14ac:dyDescent="0.2">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row>
    <row r="3149" spans="5:39" x14ac:dyDescent="0.2">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row>
    <row r="3150" spans="5:39" x14ac:dyDescent="0.2">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row>
    <row r="3151" spans="5:39" x14ac:dyDescent="0.2">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row>
    <row r="3152" spans="5:39" x14ac:dyDescent="0.2">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row>
    <row r="3153" spans="5:39" x14ac:dyDescent="0.2">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row>
    <row r="3154" spans="5:39" x14ac:dyDescent="0.2">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row>
    <row r="3155" spans="5:39" x14ac:dyDescent="0.2">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row>
    <row r="3156" spans="5:39" x14ac:dyDescent="0.2">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row>
    <row r="3157" spans="5:39" x14ac:dyDescent="0.2">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row>
    <row r="3158" spans="5:39" x14ac:dyDescent="0.2">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row>
    <row r="3159" spans="5:39" x14ac:dyDescent="0.2">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row>
    <row r="3160" spans="5:39" x14ac:dyDescent="0.2">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row>
    <row r="3161" spans="5:39" x14ac:dyDescent="0.2">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row>
    <row r="3162" spans="5:39" x14ac:dyDescent="0.2">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row>
    <row r="3163" spans="5:39" x14ac:dyDescent="0.2">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row>
    <row r="3164" spans="5:39" x14ac:dyDescent="0.2">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row>
    <row r="3165" spans="5:39" x14ac:dyDescent="0.2">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row>
    <row r="3166" spans="5:39" x14ac:dyDescent="0.2">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row>
    <row r="3167" spans="5:39" x14ac:dyDescent="0.2">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row>
    <row r="3168" spans="5:39" x14ac:dyDescent="0.2">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row>
    <row r="3169" spans="5:39" x14ac:dyDescent="0.2">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row>
    <row r="3170" spans="5:39" x14ac:dyDescent="0.2">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row>
    <row r="3171" spans="5:39" x14ac:dyDescent="0.2">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row>
    <row r="3172" spans="5:39" x14ac:dyDescent="0.2">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row>
    <row r="3173" spans="5:39" x14ac:dyDescent="0.2">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row>
    <row r="3174" spans="5:39" x14ac:dyDescent="0.2">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row>
    <row r="3175" spans="5:39" x14ac:dyDescent="0.2">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row>
    <row r="3176" spans="5:39" x14ac:dyDescent="0.2">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row>
    <row r="3177" spans="5:39" x14ac:dyDescent="0.2">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row>
    <row r="3178" spans="5:39" x14ac:dyDescent="0.2">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row>
    <row r="3179" spans="5:39" x14ac:dyDescent="0.2">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row>
    <row r="3180" spans="5:39" x14ac:dyDescent="0.2">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row>
    <row r="3181" spans="5:39" x14ac:dyDescent="0.2">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row>
    <row r="3182" spans="5:39" x14ac:dyDescent="0.2">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row>
    <row r="3183" spans="5:39" x14ac:dyDescent="0.2">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row>
    <row r="3184" spans="5:39" x14ac:dyDescent="0.2">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row>
    <row r="3185" spans="5:39" x14ac:dyDescent="0.2">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row>
    <row r="3186" spans="5:39" x14ac:dyDescent="0.2">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row>
    <row r="3187" spans="5:39" x14ac:dyDescent="0.2">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row>
    <row r="3188" spans="5:39" x14ac:dyDescent="0.2">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row>
    <row r="3189" spans="5:39" x14ac:dyDescent="0.2">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row>
    <row r="3190" spans="5:39" x14ac:dyDescent="0.2">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row>
    <row r="3191" spans="5:39" x14ac:dyDescent="0.2">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row>
    <row r="3192" spans="5:39" x14ac:dyDescent="0.2">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row>
    <row r="3193" spans="5:39" x14ac:dyDescent="0.2">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row>
    <row r="3194" spans="5:39" x14ac:dyDescent="0.2">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row>
    <row r="3195" spans="5:39" x14ac:dyDescent="0.2">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row>
    <row r="3196" spans="5:39" x14ac:dyDescent="0.2">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row>
    <row r="3197" spans="5:39" x14ac:dyDescent="0.2">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row>
    <row r="3198" spans="5:39" x14ac:dyDescent="0.2">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row>
    <row r="3199" spans="5:39" x14ac:dyDescent="0.2">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row>
    <row r="3200" spans="5:39" x14ac:dyDescent="0.2">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row>
    <row r="3201" spans="5:39" x14ac:dyDescent="0.2">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row>
    <row r="3202" spans="5:39" x14ac:dyDescent="0.2">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row>
    <row r="3203" spans="5:39" x14ac:dyDescent="0.2">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row>
    <row r="3204" spans="5:39" x14ac:dyDescent="0.2">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row>
    <row r="3205" spans="5:39" x14ac:dyDescent="0.2">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row>
    <row r="3206" spans="5:39" x14ac:dyDescent="0.2">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row>
    <row r="3207" spans="5:39" x14ac:dyDescent="0.2">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row>
    <row r="3208" spans="5:39" x14ac:dyDescent="0.2">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row>
    <row r="3209" spans="5:39" x14ac:dyDescent="0.2">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row>
    <row r="3210" spans="5:39" x14ac:dyDescent="0.2">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row>
    <row r="3211" spans="5:39" x14ac:dyDescent="0.2">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row>
    <row r="3212" spans="5:39" x14ac:dyDescent="0.2">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row>
    <row r="3213" spans="5:39" x14ac:dyDescent="0.2">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row>
    <row r="3214" spans="5:39" x14ac:dyDescent="0.2">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row>
    <row r="3215" spans="5:39" x14ac:dyDescent="0.2">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row>
    <row r="3216" spans="5:39" x14ac:dyDescent="0.2">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row>
    <row r="3217" spans="5:39" x14ac:dyDescent="0.2">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row>
    <row r="3218" spans="5:39" x14ac:dyDescent="0.2">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row>
    <row r="3219" spans="5:39" x14ac:dyDescent="0.2">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row>
    <row r="3220" spans="5:39" x14ac:dyDescent="0.2">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row>
    <row r="3221" spans="5:39" x14ac:dyDescent="0.2">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row>
    <row r="3222" spans="5:39" x14ac:dyDescent="0.2">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row>
    <row r="3223" spans="5:39" x14ac:dyDescent="0.2">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row>
    <row r="3224" spans="5:39" x14ac:dyDescent="0.2">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row>
    <row r="3225" spans="5:39" x14ac:dyDescent="0.2">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row>
    <row r="3226" spans="5:39" x14ac:dyDescent="0.2">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row>
    <row r="3227" spans="5:39" x14ac:dyDescent="0.2">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row>
    <row r="3228" spans="5:39" x14ac:dyDescent="0.2">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row>
    <row r="3229" spans="5:39" x14ac:dyDescent="0.2">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row>
    <row r="3230" spans="5:39" x14ac:dyDescent="0.2">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row>
    <row r="3231" spans="5:39" x14ac:dyDescent="0.2">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row>
    <row r="3232" spans="5:39" x14ac:dyDescent="0.2">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row>
    <row r="3233" spans="5:39" x14ac:dyDescent="0.2">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row>
    <row r="3234" spans="5:39" x14ac:dyDescent="0.2">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row>
    <row r="3235" spans="5:39" x14ac:dyDescent="0.2">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row>
    <row r="3236" spans="5:39" x14ac:dyDescent="0.2">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row>
    <row r="3237" spans="5:39" x14ac:dyDescent="0.2">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row>
    <row r="3238" spans="5:39" x14ac:dyDescent="0.2">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row>
    <row r="3239" spans="5:39" x14ac:dyDescent="0.2">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row>
    <row r="3240" spans="5:39" x14ac:dyDescent="0.2">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row>
    <row r="3241" spans="5:39" x14ac:dyDescent="0.2">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row>
    <row r="3242" spans="5:39" x14ac:dyDescent="0.2">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row>
    <row r="3243" spans="5:39" x14ac:dyDescent="0.2">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row>
    <row r="3244" spans="5:39" x14ac:dyDescent="0.2">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row>
    <row r="3245" spans="5:39" x14ac:dyDescent="0.2">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row>
    <row r="3246" spans="5:39" x14ac:dyDescent="0.2">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row>
    <row r="3247" spans="5:39" x14ac:dyDescent="0.2">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row>
    <row r="3248" spans="5:39" x14ac:dyDescent="0.2">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row>
    <row r="3249" spans="5:39" x14ac:dyDescent="0.2">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row>
    <row r="3250" spans="5:39" x14ac:dyDescent="0.2">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row>
    <row r="3251" spans="5:39" x14ac:dyDescent="0.2">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row>
    <row r="3252" spans="5:39" x14ac:dyDescent="0.2">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row>
    <row r="3253" spans="5:39" x14ac:dyDescent="0.2">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row>
    <row r="3254" spans="5:39" x14ac:dyDescent="0.2">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row>
    <row r="3255" spans="5:39" x14ac:dyDescent="0.2">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row>
    <row r="3256" spans="5:39" x14ac:dyDescent="0.2">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row>
    <row r="3257" spans="5:39" x14ac:dyDescent="0.2">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row>
    <row r="3258" spans="5:39" x14ac:dyDescent="0.2">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row>
    <row r="3259" spans="5:39" x14ac:dyDescent="0.2">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row>
    <row r="3260" spans="5:39" x14ac:dyDescent="0.2">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row>
    <row r="3261" spans="5:39" x14ac:dyDescent="0.2">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row>
    <row r="3262" spans="5:39" x14ac:dyDescent="0.2">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row>
    <row r="3263" spans="5:39" x14ac:dyDescent="0.2">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row>
    <row r="3264" spans="5:39" x14ac:dyDescent="0.2">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row>
    <row r="3265" spans="5:39" x14ac:dyDescent="0.2">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row>
    <row r="3266" spans="5:39" x14ac:dyDescent="0.2">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row>
    <row r="3267" spans="5:39" x14ac:dyDescent="0.2">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row>
    <row r="3268" spans="5:39" x14ac:dyDescent="0.2">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row>
    <row r="3269" spans="5:39" x14ac:dyDescent="0.2">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row>
    <row r="3270" spans="5:39" x14ac:dyDescent="0.2">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row>
    <row r="3271" spans="5:39" x14ac:dyDescent="0.2">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row>
    <row r="3272" spans="5:39" x14ac:dyDescent="0.2">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row>
    <row r="3273" spans="5:39" x14ac:dyDescent="0.2">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row>
    <row r="3274" spans="5:39" x14ac:dyDescent="0.2">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row>
    <row r="3275" spans="5:39" x14ac:dyDescent="0.2">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row>
    <row r="3276" spans="5:39" x14ac:dyDescent="0.2">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row>
    <row r="3277" spans="5:39" x14ac:dyDescent="0.2">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row>
    <row r="3278" spans="5:39" x14ac:dyDescent="0.2">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row>
    <row r="3279" spans="5:39" x14ac:dyDescent="0.2">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row>
    <row r="3280" spans="5:39" x14ac:dyDescent="0.2">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row>
    <row r="3281" spans="5:39" x14ac:dyDescent="0.2">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row>
    <row r="3282" spans="5:39" x14ac:dyDescent="0.2">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row>
    <row r="3283" spans="5:39" x14ac:dyDescent="0.2">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row>
    <row r="3284" spans="5:39" x14ac:dyDescent="0.2">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row>
    <row r="3285" spans="5:39" x14ac:dyDescent="0.2">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row>
    <row r="3286" spans="5:39" x14ac:dyDescent="0.2">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row>
    <row r="3287" spans="5:39" x14ac:dyDescent="0.2">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row>
    <row r="3288" spans="5:39" x14ac:dyDescent="0.2">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row>
    <row r="3289" spans="5:39" x14ac:dyDescent="0.2">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row>
    <row r="3290" spans="5:39" x14ac:dyDescent="0.2">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row>
    <row r="3291" spans="5:39" x14ac:dyDescent="0.2">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row>
    <row r="3292" spans="5:39" x14ac:dyDescent="0.2">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row>
    <row r="3293" spans="5:39" x14ac:dyDescent="0.2">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row>
    <row r="3294" spans="5:39" x14ac:dyDescent="0.2">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row>
    <row r="3295" spans="5:39" x14ac:dyDescent="0.2">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row>
    <row r="3296" spans="5:39" x14ac:dyDescent="0.2">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row>
    <row r="3297" spans="5:39" x14ac:dyDescent="0.2">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row>
    <row r="3298" spans="5:39" x14ac:dyDescent="0.2">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row>
    <row r="3299" spans="5:39" x14ac:dyDescent="0.2">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row>
    <row r="3300" spans="5:39" x14ac:dyDescent="0.2">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row>
    <row r="3301" spans="5:39" x14ac:dyDescent="0.2">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row>
    <row r="3302" spans="5:39" x14ac:dyDescent="0.2">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row>
    <row r="3303" spans="5:39" x14ac:dyDescent="0.2">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row>
    <row r="3304" spans="5:39" x14ac:dyDescent="0.2">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row>
    <row r="3305" spans="5:39" x14ac:dyDescent="0.2">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row>
    <row r="3306" spans="5:39" x14ac:dyDescent="0.2">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row>
    <row r="3307" spans="5:39" x14ac:dyDescent="0.2">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row>
    <row r="3308" spans="5:39" x14ac:dyDescent="0.2">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row>
    <row r="3309" spans="5:39" x14ac:dyDescent="0.2">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row>
    <row r="3310" spans="5:39" x14ac:dyDescent="0.2">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row>
    <row r="3311" spans="5:39" x14ac:dyDescent="0.2">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row>
    <row r="3312" spans="5:39" x14ac:dyDescent="0.2">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row>
    <row r="3313" spans="5:39" x14ac:dyDescent="0.2">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row>
    <row r="3314" spans="5:39" x14ac:dyDescent="0.2">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row>
    <row r="3315" spans="5:39" x14ac:dyDescent="0.2">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row>
    <row r="3316" spans="5:39" x14ac:dyDescent="0.2">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row>
    <row r="3317" spans="5:39" x14ac:dyDescent="0.2">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row>
    <row r="3318" spans="5:39" x14ac:dyDescent="0.2">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row>
    <row r="3319" spans="5:39" x14ac:dyDescent="0.2">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row>
    <row r="3320" spans="5:39" x14ac:dyDescent="0.2">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row>
    <row r="3321" spans="5:39" x14ac:dyDescent="0.2">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row>
    <row r="3322" spans="5:39" x14ac:dyDescent="0.2">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row>
    <row r="3323" spans="5:39" x14ac:dyDescent="0.2">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row>
    <row r="3324" spans="5:39" x14ac:dyDescent="0.2">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row>
    <row r="3325" spans="5:39" x14ac:dyDescent="0.2">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row>
    <row r="3326" spans="5:39" x14ac:dyDescent="0.2">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row>
    <row r="3327" spans="5:39" x14ac:dyDescent="0.2">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row>
    <row r="3328" spans="5:39" x14ac:dyDescent="0.2">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row>
    <row r="3329" spans="5:39" x14ac:dyDescent="0.2">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row>
    <row r="3330" spans="5:39" x14ac:dyDescent="0.2">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row>
    <row r="3331" spans="5:39" x14ac:dyDescent="0.2">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row>
    <row r="3332" spans="5:39" x14ac:dyDescent="0.2">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row>
    <row r="3333" spans="5:39" x14ac:dyDescent="0.2">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row>
    <row r="3334" spans="5:39" x14ac:dyDescent="0.2">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row>
    <row r="3335" spans="5:39" x14ac:dyDescent="0.2">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row>
    <row r="3336" spans="5:39" x14ac:dyDescent="0.2">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row>
    <row r="3337" spans="5:39" x14ac:dyDescent="0.2">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row>
    <row r="3338" spans="5:39" x14ac:dyDescent="0.2">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row>
    <row r="3339" spans="5:39" x14ac:dyDescent="0.2">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row>
    <row r="3340" spans="5:39" x14ac:dyDescent="0.2">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row>
    <row r="3341" spans="5:39" x14ac:dyDescent="0.2">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row>
    <row r="3342" spans="5:39" x14ac:dyDescent="0.2">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row>
    <row r="3343" spans="5:39" x14ac:dyDescent="0.2">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row>
    <row r="3344" spans="5:39" x14ac:dyDescent="0.2">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row>
    <row r="3345" spans="5:39" x14ac:dyDescent="0.2">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row>
    <row r="3346" spans="5:39" x14ac:dyDescent="0.2">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row>
    <row r="3347" spans="5:39" x14ac:dyDescent="0.2">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row>
    <row r="3348" spans="5:39" x14ac:dyDescent="0.2">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row>
    <row r="3349" spans="5:39" x14ac:dyDescent="0.2">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row>
    <row r="3350" spans="5:39" x14ac:dyDescent="0.2">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row>
    <row r="3351" spans="5:39" x14ac:dyDescent="0.2">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row>
    <row r="3352" spans="5:39" x14ac:dyDescent="0.2">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row>
    <row r="3353" spans="5:39" x14ac:dyDescent="0.2">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row>
    <row r="3354" spans="5:39" x14ac:dyDescent="0.2">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row>
    <row r="3355" spans="5:39" x14ac:dyDescent="0.2">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row>
    <row r="3356" spans="5:39" x14ac:dyDescent="0.2">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row>
    <row r="3357" spans="5:39" x14ac:dyDescent="0.2">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row>
    <row r="3358" spans="5:39" x14ac:dyDescent="0.2">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row>
    <row r="3359" spans="5:39" x14ac:dyDescent="0.2">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row>
    <row r="3360" spans="5:39" x14ac:dyDescent="0.2">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row>
    <row r="3361" spans="5:39" x14ac:dyDescent="0.2">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row>
    <row r="3362" spans="5:39" x14ac:dyDescent="0.2">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row>
    <row r="3363" spans="5:39" x14ac:dyDescent="0.2">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row>
    <row r="3364" spans="5:39" x14ac:dyDescent="0.2">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row>
    <row r="3365" spans="5:39" x14ac:dyDescent="0.2">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row>
    <row r="3366" spans="5:39" x14ac:dyDescent="0.2">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row>
    <row r="3367" spans="5:39" x14ac:dyDescent="0.2">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row>
    <row r="3368" spans="5:39" x14ac:dyDescent="0.2">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row>
    <row r="3369" spans="5:39" x14ac:dyDescent="0.2">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row>
    <row r="3370" spans="5:39" x14ac:dyDescent="0.2">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row>
    <row r="3371" spans="5:39" x14ac:dyDescent="0.2">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row>
    <row r="3372" spans="5:39" x14ac:dyDescent="0.2">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row>
    <row r="3373" spans="5:39" x14ac:dyDescent="0.2">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row>
    <row r="3374" spans="5:39" x14ac:dyDescent="0.2">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row>
    <row r="3375" spans="5:39" x14ac:dyDescent="0.2">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row>
    <row r="3376" spans="5:39" x14ac:dyDescent="0.2">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row>
    <row r="3377" spans="5:39" x14ac:dyDescent="0.2">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row>
    <row r="3378" spans="5:39" x14ac:dyDescent="0.2">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row>
    <row r="3379" spans="5:39" x14ac:dyDescent="0.2">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row>
    <row r="3380" spans="5:39" x14ac:dyDescent="0.2">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row>
    <row r="3381" spans="5:39" x14ac:dyDescent="0.2">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row>
    <row r="3382" spans="5:39" x14ac:dyDescent="0.2">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row>
    <row r="3383" spans="5:39" x14ac:dyDescent="0.2">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row>
    <row r="3384" spans="5:39" x14ac:dyDescent="0.2">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row>
    <row r="3385" spans="5:39" x14ac:dyDescent="0.2">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row>
    <row r="3386" spans="5:39" x14ac:dyDescent="0.2">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row>
    <row r="3387" spans="5:39" x14ac:dyDescent="0.2">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row>
    <row r="3388" spans="5:39" x14ac:dyDescent="0.2">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row>
    <row r="3389" spans="5:39" x14ac:dyDescent="0.2">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row>
    <row r="3390" spans="5:39" x14ac:dyDescent="0.2">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row>
    <row r="3391" spans="5:39" x14ac:dyDescent="0.2">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row>
    <row r="3392" spans="5:39" x14ac:dyDescent="0.2">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row>
    <row r="3393" spans="5:39" x14ac:dyDescent="0.2">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row>
    <row r="3394" spans="5:39" x14ac:dyDescent="0.2">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row>
    <row r="3395" spans="5:39" x14ac:dyDescent="0.2">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row>
    <row r="3396" spans="5:39" x14ac:dyDescent="0.2">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row>
    <row r="3397" spans="5:39" x14ac:dyDescent="0.2">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row>
    <row r="3398" spans="5:39" x14ac:dyDescent="0.2">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row>
    <row r="3399" spans="5:39" x14ac:dyDescent="0.2">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row>
    <row r="3400" spans="5:39" x14ac:dyDescent="0.2">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row>
    <row r="3401" spans="5:39" x14ac:dyDescent="0.2">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row>
    <row r="3402" spans="5:39" x14ac:dyDescent="0.2">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row>
    <row r="3403" spans="5:39" x14ac:dyDescent="0.2">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row>
    <row r="3404" spans="5:39" x14ac:dyDescent="0.2">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row>
    <row r="3405" spans="5:39" x14ac:dyDescent="0.2">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row>
    <row r="3406" spans="5:39" x14ac:dyDescent="0.2">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row>
    <row r="3407" spans="5:39" x14ac:dyDescent="0.2">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row>
    <row r="3408" spans="5:39" x14ac:dyDescent="0.2">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row>
    <row r="3409" spans="5:39" x14ac:dyDescent="0.2">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row>
    <row r="3410" spans="5:39" x14ac:dyDescent="0.2">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row>
    <row r="3411" spans="5:39" x14ac:dyDescent="0.2">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row>
    <row r="3412" spans="5:39" x14ac:dyDescent="0.2">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row>
    <row r="3413" spans="5:39" x14ac:dyDescent="0.2">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row>
    <row r="3414" spans="5:39" x14ac:dyDescent="0.2">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row>
    <row r="3415" spans="5:39" x14ac:dyDescent="0.2">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row>
    <row r="3416" spans="5:39" x14ac:dyDescent="0.2">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row>
    <row r="3417" spans="5:39" x14ac:dyDescent="0.2">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row>
    <row r="3418" spans="5:39" x14ac:dyDescent="0.2">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row>
    <row r="3419" spans="5:39" x14ac:dyDescent="0.2">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row>
    <row r="3420" spans="5:39" x14ac:dyDescent="0.2">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row>
    <row r="3421" spans="5:39" x14ac:dyDescent="0.2">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row>
    <row r="3422" spans="5:39" x14ac:dyDescent="0.2">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row>
    <row r="3423" spans="5:39" x14ac:dyDescent="0.2">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row>
    <row r="3424" spans="5:39" x14ac:dyDescent="0.2">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row>
    <row r="3425" spans="5:39" x14ac:dyDescent="0.2">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row>
    <row r="3426" spans="5:39" x14ac:dyDescent="0.2">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row>
    <row r="3427" spans="5:39" x14ac:dyDescent="0.2">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row>
    <row r="3428" spans="5:39" x14ac:dyDescent="0.2">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row>
    <row r="3429" spans="5:39" x14ac:dyDescent="0.2">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row>
    <row r="3430" spans="5:39" x14ac:dyDescent="0.2">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row>
    <row r="3431" spans="5:39" x14ac:dyDescent="0.2">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row>
    <row r="3432" spans="5:39" x14ac:dyDescent="0.2">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row>
    <row r="3433" spans="5:39" x14ac:dyDescent="0.2">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row>
    <row r="3434" spans="5:39" x14ac:dyDescent="0.2">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row>
    <row r="3435" spans="5:39" x14ac:dyDescent="0.2">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row>
    <row r="3436" spans="5:39" x14ac:dyDescent="0.2">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row>
    <row r="3437" spans="5:39" x14ac:dyDescent="0.2">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row>
    <row r="3438" spans="5:39" x14ac:dyDescent="0.2">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row>
    <row r="3439" spans="5:39" x14ac:dyDescent="0.2">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row>
    <row r="3440" spans="5:39" x14ac:dyDescent="0.2">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row>
    <row r="3441" spans="5:39" x14ac:dyDescent="0.2">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row>
    <row r="3442" spans="5:39" x14ac:dyDescent="0.2">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row>
    <row r="3443" spans="5:39" x14ac:dyDescent="0.2">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row>
    <row r="3444" spans="5:39" x14ac:dyDescent="0.2">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row>
    <row r="3445" spans="5:39" x14ac:dyDescent="0.2">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row>
    <row r="3446" spans="5:39" x14ac:dyDescent="0.2">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row>
    <row r="3447" spans="5:39" x14ac:dyDescent="0.2">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row>
    <row r="3448" spans="5:39" x14ac:dyDescent="0.2">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row>
    <row r="3449" spans="5:39" x14ac:dyDescent="0.2">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row>
    <row r="3450" spans="5:39" x14ac:dyDescent="0.2">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row>
    <row r="3451" spans="5:39" x14ac:dyDescent="0.2">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row>
    <row r="3452" spans="5:39" x14ac:dyDescent="0.2">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row>
    <row r="3453" spans="5:39" x14ac:dyDescent="0.2">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row>
    <row r="3454" spans="5:39" x14ac:dyDescent="0.2">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row>
    <row r="3455" spans="5:39" x14ac:dyDescent="0.2">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row>
    <row r="3456" spans="5:39" x14ac:dyDescent="0.2">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row>
    <row r="3457" spans="5:39" x14ac:dyDescent="0.2">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row>
    <row r="3458" spans="5:39" x14ac:dyDescent="0.2">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row>
    <row r="3459" spans="5:39" x14ac:dyDescent="0.2">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row>
    <row r="3460" spans="5:39" x14ac:dyDescent="0.2">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row>
    <row r="3461" spans="5:39" x14ac:dyDescent="0.2">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row>
    <row r="3462" spans="5:39" x14ac:dyDescent="0.2">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row>
    <row r="3463" spans="5:39" x14ac:dyDescent="0.2">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row>
    <row r="3464" spans="5:39" x14ac:dyDescent="0.2">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row>
    <row r="3465" spans="5:39" x14ac:dyDescent="0.2">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row>
    <row r="3466" spans="5:39" x14ac:dyDescent="0.2">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row>
    <row r="3467" spans="5:39" x14ac:dyDescent="0.2">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row>
    <row r="3468" spans="5:39" x14ac:dyDescent="0.2">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row>
    <row r="3469" spans="5:39" x14ac:dyDescent="0.2">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row>
    <row r="3470" spans="5:39" x14ac:dyDescent="0.2">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row>
    <row r="3471" spans="5:39" x14ac:dyDescent="0.2">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row>
    <row r="3472" spans="5:39" x14ac:dyDescent="0.2">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row>
    <row r="3473" spans="5:39" x14ac:dyDescent="0.2">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row>
    <row r="3474" spans="5:39" x14ac:dyDescent="0.2">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row>
    <row r="3475" spans="5:39" x14ac:dyDescent="0.2">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row>
    <row r="3476" spans="5:39" x14ac:dyDescent="0.2">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row>
    <row r="3477" spans="5:39" x14ac:dyDescent="0.2">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row>
    <row r="3478" spans="5:39" x14ac:dyDescent="0.2">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row>
    <row r="3479" spans="5:39" x14ac:dyDescent="0.2">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row>
    <row r="3480" spans="5:39" x14ac:dyDescent="0.2">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row>
    <row r="3481" spans="5:39" x14ac:dyDescent="0.2">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row>
    <row r="3482" spans="5:39" x14ac:dyDescent="0.2">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row>
    <row r="3483" spans="5:39" x14ac:dyDescent="0.2">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row>
    <row r="3484" spans="5:39" x14ac:dyDescent="0.2">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row>
    <row r="3485" spans="5:39" x14ac:dyDescent="0.2">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row>
    <row r="3486" spans="5:39" x14ac:dyDescent="0.2">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row>
    <row r="3487" spans="5:39" x14ac:dyDescent="0.2">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row>
    <row r="3488" spans="5:39" x14ac:dyDescent="0.2">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row>
    <row r="3489" spans="5:39" x14ac:dyDescent="0.2">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row>
    <row r="3490" spans="5:39" x14ac:dyDescent="0.2">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row>
    <row r="3491" spans="5:39" x14ac:dyDescent="0.2">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row>
    <row r="3492" spans="5:39" x14ac:dyDescent="0.2">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row>
    <row r="3493" spans="5:39" x14ac:dyDescent="0.2">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row>
    <row r="3494" spans="5:39" x14ac:dyDescent="0.2">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row>
    <row r="3495" spans="5:39" x14ac:dyDescent="0.2">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row>
    <row r="3496" spans="5:39" x14ac:dyDescent="0.2">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row>
    <row r="3497" spans="5:39" x14ac:dyDescent="0.2">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row>
    <row r="3498" spans="5:39" x14ac:dyDescent="0.2">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row>
    <row r="3499" spans="5:39" x14ac:dyDescent="0.2">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row>
    <row r="3500" spans="5:39" x14ac:dyDescent="0.2">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row>
    <row r="3501" spans="5:39" x14ac:dyDescent="0.2">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row>
    <row r="3502" spans="5:39" x14ac:dyDescent="0.2">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row>
    <row r="3503" spans="5:39" x14ac:dyDescent="0.2">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row>
    <row r="3504" spans="5:39" x14ac:dyDescent="0.2">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row>
    <row r="3505" spans="5:39" x14ac:dyDescent="0.2">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row>
    <row r="3506" spans="5:39" x14ac:dyDescent="0.2">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row>
    <row r="3507" spans="5:39" x14ac:dyDescent="0.2">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row>
    <row r="3508" spans="5:39" x14ac:dyDescent="0.2">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row>
    <row r="3509" spans="5:39" x14ac:dyDescent="0.2">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row>
    <row r="3510" spans="5:39" x14ac:dyDescent="0.2">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row>
    <row r="3511" spans="5:39" x14ac:dyDescent="0.2">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row>
    <row r="3512" spans="5:39" x14ac:dyDescent="0.2">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row>
    <row r="3513" spans="5:39" x14ac:dyDescent="0.2">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row>
    <row r="3514" spans="5:39" x14ac:dyDescent="0.2">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row>
    <row r="3515" spans="5:39" x14ac:dyDescent="0.2">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row>
    <row r="3516" spans="5:39" x14ac:dyDescent="0.2">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row>
    <row r="3517" spans="5:39" x14ac:dyDescent="0.2">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row>
    <row r="3518" spans="5:39" x14ac:dyDescent="0.2">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row>
    <row r="3519" spans="5:39" x14ac:dyDescent="0.2">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row>
    <row r="3520" spans="5:39" x14ac:dyDescent="0.2">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row>
    <row r="3521" spans="5:39" x14ac:dyDescent="0.2">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row>
    <row r="3522" spans="5:39" x14ac:dyDescent="0.2">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row>
    <row r="3523" spans="5:39" x14ac:dyDescent="0.2">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row>
    <row r="3524" spans="5:39" x14ac:dyDescent="0.2">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row>
    <row r="3525" spans="5:39" x14ac:dyDescent="0.2">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row>
    <row r="3526" spans="5:39" x14ac:dyDescent="0.2">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row>
    <row r="3527" spans="5:39" x14ac:dyDescent="0.2">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row>
    <row r="3528" spans="5:39" x14ac:dyDescent="0.2">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row>
    <row r="3529" spans="5:39" x14ac:dyDescent="0.2">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row>
    <row r="3530" spans="5:39" x14ac:dyDescent="0.2">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row>
    <row r="3531" spans="5:39" x14ac:dyDescent="0.2">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row>
    <row r="3532" spans="5:39" x14ac:dyDescent="0.2">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row>
    <row r="3533" spans="5:39" x14ac:dyDescent="0.2">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row>
    <row r="3534" spans="5:39" x14ac:dyDescent="0.2">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row>
    <row r="3535" spans="5:39" x14ac:dyDescent="0.2">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row>
    <row r="3536" spans="5:39" x14ac:dyDescent="0.2">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row>
    <row r="3537" spans="5:39" x14ac:dyDescent="0.2">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row>
    <row r="3538" spans="5:39" x14ac:dyDescent="0.2">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row>
    <row r="3539" spans="5:39" x14ac:dyDescent="0.2">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row>
    <row r="3540" spans="5:39" x14ac:dyDescent="0.2">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row>
    <row r="3541" spans="5:39" x14ac:dyDescent="0.2">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row>
    <row r="3542" spans="5:39" x14ac:dyDescent="0.2">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row>
    <row r="3543" spans="5:39" x14ac:dyDescent="0.2">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row>
    <row r="3544" spans="5:39" x14ac:dyDescent="0.2">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row>
    <row r="3545" spans="5:39" x14ac:dyDescent="0.2">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row>
    <row r="3546" spans="5:39" x14ac:dyDescent="0.2">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row>
    <row r="3547" spans="5:39" x14ac:dyDescent="0.2">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row>
    <row r="3548" spans="5:39" x14ac:dyDescent="0.2">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row>
    <row r="3549" spans="5:39" x14ac:dyDescent="0.2">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row>
    <row r="3550" spans="5:39" x14ac:dyDescent="0.2">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row>
    <row r="3551" spans="5:39" x14ac:dyDescent="0.2">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row>
    <row r="3552" spans="5:39" x14ac:dyDescent="0.2">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row>
    <row r="3553" spans="5:39" x14ac:dyDescent="0.2">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row>
    <row r="3554" spans="5:39" x14ac:dyDescent="0.2">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row>
    <row r="3555" spans="5:39" x14ac:dyDescent="0.2">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row>
    <row r="3556" spans="5:39" x14ac:dyDescent="0.2">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row>
    <row r="3557" spans="5:39" x14ac:dyDescent="0.2">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row>
    <row r="3558" spans="5:39" x14ac:dyDescent="0.2">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row>
    <row r="3559" spans="5:39" x14ac:dyDescent="0.2">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row>
    <row r="3560" spans="5:39" x14ac:dyDescent="0.2">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row>
    <row r="3561" spans="5:39" x14ac:dyDescent="0.2">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row>
    <row r="3562" spans="5:39" x14ac:dyDescent="0.2">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row>
    <row r="3563" spans="5:39" x14ac:dyDescent="0.2">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row>
    <row r="3564" spans="5:39" x14ac:dyDescent="0.2">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row>
    <row r="3565" spans="5:39" x14ac:dyDescent="0.2">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row>
    <row r="3566" spans="5:39" x14ac:dyDescent="0.2">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row>
    <row r="3567" spans="5:39" x14ac:dyDescent="0.2">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row>
    <row r="3568" spans="5:39" x14ac:dyDescent="0.2">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row>
    <row r="3569" spans="5:39" x14ac:dyDescent="0.2">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row>
    <row r="3570" spans="5:39" x14ac:dyDescent="0.2">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row>
    <row r="3571" spans="5:39" x14ac:dyDescent="0.2">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row>
    <row r="3572" spans="5:39" x14ac:dyDescent="0.2">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row>
    <row r="3573" spans="5:39" x14ac:dyDescent="0.2">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row>
    <row r="3574" spans="5:39" x14ac:dyDescent="0.2">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row>
    <row r="3575" spans="5:39" x14ac:dyDescent="0.2">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row>
    <row r="3576" spans="5:39" x14ac:dyDescent="0.2">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row>
    <row r="3577" spans="5:39" x14ac:dyDescent="0.2">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row>
    <row r="3578" spans="5:39" x14ac:dyDescent="0.2">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row>
    <row r="3579" spans="5:39" x14ac:dyDescent="0.2">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row>
    <row r="3580" spans="5:39" x14ac:dyDescent="0.2">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row>
    <row r="3581" spans="5:39" x14ac:dyDescent="0.2">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row>
    <row r="3582" spans="5:39" x14ac:dyDescent="0.2">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row>
    <row r="3583" spans="5:39" x14ac:dyDescent="0.2">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row>
    <row r="3584" spans="5:39" x14ac:dyDescent="0.2">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row>
    <row r="3585" spans="5:39" x14ac:dyDescent="0.2">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row>
    <row r="3586" spans="5:39" x14ac:dyDescent="0.2">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row>
    <row r="3587" spans="5:39" x14ac:dyDescent="0.2">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row>
    <row r="3588" spans="5:39" x14ac:dyDescent="0.2">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row>
    <row r="3589" spans="5:39" x14ac:dyDescent="0.2">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row>
    <row r="3590" spans="5:39" x14ac:dyDescent="0.2">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row>
    <row r="3591" spans="5:39" x14ac:dyDescent="0.2">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row>
    <row r="3592" spans="5:39" x14ac:dyDescent="0.2">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row>
    <row r="3593" spans="5:39" x14ac:dyDescent="0.2">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row>
    <row r="3594" spans="5:39" x14ac:dyDescent="0.2">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row>
    <row r="3595" spans="5:39" x14ac:dyDescent="0.2">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row>
    <row r="3596" spans="5:39" x14ac:dyDescent="0.2">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row>
    <row r="3597" spans="5:39" x14ac:dyDescent="0.2">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row>
    <row r="3598" spans="5:39" x14ac:dyDescent="0.2">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row>
    <row r="3599" spans="5:39" x14ac:dyDescent="0.2">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row>
    <row r="3600" spans="5:39" x14ac:dyDescent="0.2">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row>
    <row r="3601" spans="5:39" x14ac:dyDescent="0.2">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row>
    <row r="3602" spans="5:39" x14ac:dyDescent="0.2">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row>
    <row r="3603" spans="5:39" x14ac:dyDescent="0.2">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row>
    <row r="3604" spans="5:39" x14ac:dyDescent="0.2">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row>
    <row r="3605" spans="5:39" x14ac:dyDescent="0.2">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row>
    <row r="3606" spans="5:39" x14ac:dyDescent="0.2">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row>
    <row r="3607" spans="5:39" x14ac:dyDescent="0.2">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row>
    <row r="3608" spans="5:39" x14ac:dyDescent="0.2">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row>
    <row r="3609" spans="5:39" x14ac:dyDescent="0.2">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row>
    <row r="3610" spans="5:39" x14ac:dyDescent="0.2">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row>
    <row r="3611" spans="5:39" x14ac:dyDescent="0.2">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row>
    <row r="3612" spans="5:39" x14ac:dyDescent="0.2">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row>
    <row r="3613" spans="5:39" x14ac:dyDescent="0.2">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row>
    <row r="3614" spans="5:39" x14ac:dyDescent="0.2">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row>
    <row r="3615" spans="5:39" x14ac:dyDescent="0.2">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row>
    <row r="3616" spans="5:39" x14ac:dyDescent="0.2">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row>
    <row r="3617" spans="5:39" x14ac:dyDescent="0.2">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row>
    <row r="3618" spans="5:39" x14ac:dyDescent="0.2">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row>
    <row r="3619" spans="5:39" x14ac:dyDescent="0.2">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row>
    <row r="3620" spans="5:39" x14ac:dyDescent="0.2">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row>
    <row r="3621" spans="5:39" x14ac:dyDescent="0.2">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row>
    <row r="3622" spans="5:39" x14ac:dyDescent="0.2">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row>
    <row r="3623" spans="5:39" x14ac:dyDescent="0.2">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row>
    <row r="3624" spans="5:39" x14ac:dyDescent="0.2">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row>
    <row r="3625" spans="5:39" x14ac:dyDescent="0.2">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row>
    <row r="3626" spans="5:39" x14ac:dyDescent="0.2">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row>
    <row r="3627" spans="5:39" x14ac:dyDescent="0.2">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row>
    <row r="3628" spans="5:39" x14ac:dyDescent="0.2">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row>
    <row r="3629" spans="5:39" x14ac:dyDescent="0.2">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row>
    <row r="3630" spans="5:39" x14ac:dyDescent="0.2">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row>
    <row r="3631" spans="5:39" x14ac:dyDescent="0.2">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row>
    <row r="3632" spans="5:39" x14ac:dyDescent="0.2">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row>
    <row r="3633" spans="5:39" x14ac:dyDescent="0.2">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row>
    <row r="3634" spans="5:39" x14ac:dyDescent="0.2">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row>
    <row r="3635" spans="5:39" x14ac:dyDescent="0.2">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row>
    <row r="3636" spans="5:39" x14ac:dyDescent="0.2">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row>
    <row r="3637" spans="5:39" x14ac:dyDescent="0.2">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row>
    <row r="3638" spans="5:39" x14ac:dyDescent="0.2">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row>
    <row r="3639" spans="5:39" x14ac:dyDescent="0.2">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row>
    <row r="3640" spans="5:39" x14ac:dyDescent="0.2">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row>
    <row r="3641" spans="5:39" x14ac:dyDescent="0.2">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row>
    <row r="3642" spans="5:39" x14ac:dyDescent="0.2">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row>
    <row r="3643" spans="5:39" x14ac:dyDescent="0.2">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row>
    <row r="3644" spans="5:39" x14ac:dyDescent="0.2">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row>
    <row r="3645" spans="5:39" x14ac:dyDescent="0.2">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row>
    <row r="3646" spans="5:39" x14ac:dyDescent="0.2">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row>
    <row r="3647" spans="5:39" x14ac:dyDescent="0.2">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row>
    <row r="3648" spans="5:39" x14ac:dyDescent="0.2">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row>
    <row r="3649" spans="5:39" x14ac:dyDescent="0.2">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row>
    <row r="3650" spans="5:39" x14ac:dyDescent="0.2">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row>
    <row r="3651" spans="5:39" x14ac:dyDescent="0.2">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row>
    <row r="3652" spans="5:39" x14ac:dyDescent="0.2">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row>
    <row r="3653" spans="5:39" x14ac:dyDescent="0.2">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row>
    <row r="3654" spans="5:39" x14ac:dyDescent="0.2">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row>
    <row r="3655" spans="5:39" x14ac:dyDescent="0.2">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row>
    <row r="3656" spans="5:39" x14ac:dyDescent="0.2">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row>
    <row r="3657" spans="5:39" x14ac:dyDescent="0.2">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row>
    <row r="3658" spans="5:39" x14ac:dyDescent="0.2">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row>
    <row r="3659" spans="5:39" x14ac:dyDescent="0.2">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row>
    <row r="3660" spans="5:39" x14ac:dyDescent="0.2">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row>
    <row r="3661" spans="5:39" x14ac:dyDescent="0.2">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row>
    <row r="3662" spans="5:39" x14ac:dyDescent="0.2">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row>
    <row r="3663" spans="5:39" x14ac:dyDescent="0.2">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row>
    <row r="3664" spans="5:39" x14ac:dyDescent="0.2">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row>
    <row r="3665" spans="5:39" x14ac:dyDescent="0.2">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row>
    <row r="3666" spans="5:39" x14ac:dyDescent="0.2">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row>
    <row r="3667" spans="5:39" x14ac:dyDescent="0.2">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row>
    <row r="3668" spans="5:39" x14ac:dyDescent="0.2">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row>
    <row r="3669" spans="5:39" x14ac:dyDescent="0.2">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row>
    <row r="3670" spans="5:39" x14ac:dyDescent="0.2">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row>
    <row r="3671" spans="5:39" x14ac:dyDescent="0.2">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row>
    <row r="3672" spans="5:39" x14ac:dyDescent="0.2">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row>
    <row r="3673" spans="5:39" x14ac:dyDescent="0.2">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row>
    <row r="3674" spans="5:39" x14ac:dyDescent="0.2">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row>
    <row r="3675" spans="5:39" x14ac:dyDescent="0.2">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row>
    <row r="3676" spans="5:39" x14ac:dyDescent="0.2">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row>
    <row r="3677" spans="5:39" x14ac:dyDescent="0.2">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row>
    <row r="3678" spans="5:39" x14ac:dyDescent="0.2">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row>
    <row r="3679" spans="5:39" x14ac:dyDescent="0.2">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row>
    <row r="3680" spans="5:39" x14ac:dyDescent="0.2">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row>
    <row r="3681" spans="5:39" x14ac:dyDescent="0.2">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row>
    <row r="3682" spans="5:39" x14ac:dyDescent="0.2">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row>
    <row r="3683" spans="5:39" x14ac:dyDescent="0.2">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row>
    <row r="3684" spans="5:39" x14ac:dyDescent="0.2">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3696"/>
  <sheetViews>
    <sheetView workbookViewId="0">
      <pane xSplit="2" ySplit="8" topLeftCell="C9" activePane="bottomRight" state="frozen"/>
      <selection pane="topRight" activeCell="C1" sqref="C1"/>
      <selection pane="bottomLeft" activeCell="A9" sqref="A9"/>
      <selection pane="bottomRight" activeCell="B3" sqref="B3"/>
    </sheetView>
  </sheetViews>
  <sheetFormatPr defaultRowHeight="12.75" x14ac:dyDescent="0.2"/>
  <cols>
    <col min="1" max="1" width="29" customWidth="1"/>
    <col min="2" max="2" width="12.42578125" customWidth="1"/>
    <col min="3" max="3" width="18.42578125" customWidth="1"/>
    <col min="4" max="4" width="26.7109375" customWidth="1"/>
    <col min="5" max="5" width="15.140625" bestFit="1" customWidth="1"/>
    <col min="6" max="13" width="14.7109375" customWidth="1"/>
    <col min="14" max="14" width="15" customWidth="1"/>
    <col min="15" max="15" width="12.7109375" customWidth="1"/>
    <col min="16" max="16" width="12" customWidth="1"/>
    <col min="17" max="17" width="11.140625" customWidth="1"/>
    <col min="19" max="19" width="10.5703125" customWidth="1"/>
    <col min="20" max="20" width="10.85546875" customWidth="1"/>
    <col min="21" max="22" width="11.5703125" customWidth="1"/>
    <col min="23" max="23" width="14.42578125" customWidth="1"/>
  </cols>
  <sheetData>
    <row r="1" spans="1:39" ht="18.75" thickBot="1" x14ac:dyDescent="0.3">
      <c r="A1" s="99" t="s">
        <v>146</v>
      </c>
    </row>
    <row r="2" spans="1:39" ht="13.5" thickTop="1" x14ac:dyDescent="0.2">
      <c r="A2" s="100" t="s">
        <v>147</v>
      </c>
      <c r="B2" s="7"/>
      <c r="C2" s="7"/>
      <c r="D2" s="7"/>
      <c r="E2" s="7"/>
      <c r="F2" s="7"/>
      <c r="G2" s="7"/>
      <c r="H2" s="7"/>
      <c r="I2" s="7"/>
      <c r="J2" s="4"/>
      <c r="K2" s="7"/>
      <c r="L2" s="4"/>
      <c r="M2" s="4"/>
      <c r="N2" s="4"/>
      <c r="O2" s="4"/>
      <c r="P2" s="2"/>
    </row>
    <row r="3" spans="1:39" ht="18.75" customHeight="1" x14ac:dyDescent="0.2">
      <c r="A3" s="2"/>
      <c r="B3" s="2"/>
      <c r="C3" s="5"/>
      <c r="D3" s="56"/>
      <c r="E3" s="5"/>
      <c r="F3" s="5"/>
      <c r="G3" s="5"/>
      <c r="H3" s="6"/>
      <c r="I3" s="5"/>
      <c r="J3" s="5"/>
      <c r="K3" s="5"/>
      <c r="L3" s="5"/>
      <c r="M3" s="6"/>
      <c r="N3" s="2"/>
      <c r="O3" s="2"/>
      <c r="P3" s="2"/>
    </row>
    <row r="4" spans="1:39" ht="18.75" customHeight="1" x14ac:dyDescent="0.2">
      <c r="A4" s="2"/>
      <c r="B4" s="2"/>
      <c r="C4" s="5"/>
      <c r="D4" s="56"/>
      <c r="E4" s="5"/>
      <c r="F4" s="5"/>
      <c r="G4" s="5"/>
      <c r="H4" s="6"/>
      <c r="I4" s="5"/>
      <c r="J4" s="5"/>
      <c r="K4" s="5"/>
      <c r="L4" s="5"/>
      <c r="M4" s="6"/>
      <c r="N4" s="2"/>
      <c r="O4" s="2"/>
      <c r="P4" s="2"/>
    </row>
    <row r="5" spans="1:39" ht="18.75" customHeight="1" x14ac:dyDescent="0.2">
      <c r="A5" s="2"/>
      <c r="B5" s="2"/>
      <c r="C5" s="5"/>
      <c r="D5" s="56"/>
      <c r="E5" s="5"/>
      <c r="F5" s="5"/>
      <c r="G5" s="5"/>
      <c r="H5" s="6"/>
      <c r="I5" s="5"/>
      <c r="J5" s="5"/>
      <c r="K5" s="5"/>
      <c r="L5" s="5"/>
      <c r="M5" s="6"/>
      <c r="N5" s="2"/>
      <c r="O5" s="2"/>
      <c r="P5" s="2"/>
    </row>
    <row r="6" spans="1:39" ht="13.5" thickBot="1" x14ac:dyDescent="0.25">
      <c r="A6" s="3"/>
      <c r="B6" s="3"/>
      <c r="C6" s="12" t="s">
        <v>115</v>
      </c>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row>
    <row r="7" spans="1:39" ht="13.5" thickTop="1" x14ac:dyDescent="0.2">
      <c r="A7" s="79"/>
      <c r="B7" s="79"/>
      <c r="C7" s="50" t="s">
        <v>4</v>
      </c>
      <c r="D7" s="50" t="s">
        <v>5</v>
      </c>
      <c r="E7" s="51" t="s">
        <v>43</v>
      </c>
      <c r="F7" s="51" t="s">
        <v>189</v>
      </c>
      <c r="G7" s="51" t="s">
        <v>26</v>
      </c>
      <c r="H7" s="51" t="s">
        <v>15</v>
      </c>
      <c r="I7" s="51" t="s">
        <v>6</v>
      </c>
      <c r="J7" s="51" t="s">
        <v>1</v>
      </c>
      <c r="K7" s="51" t="s">
        <v>26</v>
      </c>
      <c r="L7" s="51" t="s">
        <v>15</v>
      </c>
      <c r="M7" s="51" t="s">
        <v>26</v>
      </c>
      <c r="N7" s="51" t="s">
        <v>15</v>
      </c>
      <c r="O7" s="51" t="s">
        <v>35</v>
      </c>
      <c r="P7" s="51" t="s">
        <v>34</v>
      </c>
      <c r="Q7" s="50" t="s">
        <v>4</v>
      </c>
      <c r="R7" s="50" t="s">
        <v>5</v>
      </c>
      <c r="S7" s="50" t="s">
        <v>95</v>
      </c>
      <c r="T7" s="50" t="s">
        <v>92</v>
      </c>
      <c r="U7" s="51" t="s">
        <v>26</v>
      </c>
      <c r="V7" s="51" t="s">
        <v>15</v>
      </c>
      <c r="W7" s="51" t="s">
        <v>37</v>
      </c>
      <c r="X7" s="75"/>
      <c r="Y7" s="75"/>
      <c r="Z7" s="75"/>
      <c r="AA7" s="75"/>
      <c r="AB7" s="75"/>
      <c r="AC7" s="75"/>
      <c r="AD7" s="75"/>
      <c r="AE7" s="75"/>
      <c r="AF7" s="75"/>
      <c r="AG7" s="75"/>
      <c r="AH7" s="75"/>
      <c r="AI7" s="75"/>
      <c r="AJ7" s="75"/>
      <c r="AK7" s="75"/>
      <c r="AL7" s="75"/>
      <c r="AM7" s="75"/>
    </row>
    <row r="8" spans="1:39" ht="13.5" thickBot="1" x14ac:dyDescent="0.25">
      <c r="A8" s="80" t="s">
        <v>53</v>
      </c>
      <c r="B8" s="80" t="s">
        <v>54</v>
      </c>
      <c r="C8" s="53"/>
      <c r="D8" s="52"/>
      <c r="E8" s="53" t="s">
        <v>2</v>
      </c>
      <c r="F8" s="53" t="s">
        <v>2</v>
      </c>
      <c r="G8" s="53" t="s">
        <v>29</v>
      </c>
      <c r="H8" s="53" t="s">
        <v>29</v>
      </c>
      <c r="I8" s="53"/>
      <c r="J8" s="53" t="s">
        <v>33</v>
      </c>
      <c r="K8" s="53" t="s">
        <v>23</v>
      </c>
      <c r="L8" s="53" t="s">
        <v>23</v>
      </c>
      <c r="M8" s="53" t="s">
        <v>32</v>
      </c>
      <c r="N8" s="53" t="s">
        <v>32</v>
      </c>
      <c r="O8" s="53" t="s">
        <v>36</v>
      </c>
      <c r="P8" s="53"/>
      <c r="Q8" s="52" t="s">
        <v>13</v>
      </c>
      <c r="R8" s="52" t="s">
        <v>13</v>
      </c>
      <c r="S8" s="52" t="s">
        <v>13</v>
      </c>
      <c r="T8" s="52" t="s">
        <v>13</v>
      </c>
      <c r="U8" s="53" t="s">
        <v>30</v>
      </c>
      <c r="V8" s="53" t="s">
        <v>30</v>
      </c>
      <c r="W8" s="53" t="s">
        <v>30</v>
      </c>
    </row>
    <row r="9" spans="1:39" ht="13.5" thickTop="1" x14ac:dyDescent="0.2">
      <c r="A9" s="75" t="str">
        <f>+Acres!$D$6</f>
        <v>Field or Crop 1</v>
      </c>
      <c r="B9" s="77">
        <f>Acres!D$7</f>
        <v>0</v>
      </c>
      <c r="C9" s="63">
        <f t="shared" ref="C9:C48" si="0">Q9*DieselPrice</f>
        <v>0</v>
      </c>
      <c r="D9" s="63">
        <f t="shared" ref="D9:D48" si="1">R9*GasPrice</f>
        <v>0</v>
      </c>
      <c r="E9" s="63">
        <f t="shared" ref="E9:E48" si="2">+S9*Labor_Rate</f>
        <v>0</v>
      </c>
      <c r="F9" s="63">
        <f t="shared" ref="F9:F48" si="3">+T9*ExtraLabor</f>
        <v>0</v>
      </c>
      <c r="G9" s="63">
        <f>+PowerRepairs!$D$55*B9</f>
        <v>0</v>
      </c>
      <c r="H9" s="63">
        <f>+ImpRepairs!$D$55*B9</f>
        <v>0</v>
      </c>
      <c r="I9" s="63">
        <f>+Interest!$D$55*B9</f>
        <v>0</v>
      </c>
      <c r="J9" s="65">
        <f>+SUM(C9:I9)</f>
        <v>0</v>
      </c>
      <c r="K9" s="66">
        <f>+PowerDep!$D$55*B9</f>
        <v>0</v>
      </c>
      <c r="L9" s="66">
        <f>+ImpDep!$D$55*B9</f>
        <v>0</v>
      </c>
      <c r="M9" s="66">
        <f t="shared" ref="M9:N48" si="4">+U9*InvestInt</f>
        <v>0</v>
      </c>
      <c r="N9" s="66">
        <f t="shared" si="4"/>
        <v>0</v>
      </c>
      <c r="O9" s="65">
        <f>+SUM(K9:N9)</f>
        <v>0</v>
      </c>
      <c r="P9" s="64">
        <f>+J9+O9</f>
        <v>0</v>
      </c>
      <c r="Q9" s="78">
        <f>+Diesel!$D$55*B9</f>
        <v>0</v>
      </c>
      <c r="R9" s="78">
        <f>+Gasoline!$D$55*B9</f>
        <v>0</v>
      </c>
      <c r="S9" s="78">
        <f>+Labor!$D$55*B9</f>
        <v>0</v>
      </c>
      <c r="T9" s="78">
        <f>+ExtraLabor!$D$55*B9</f>
        <v>0</v>
      </c>
      <c r="U9" s="44">
        <f>+PowerInvestment!$D$55*B9</f>
        <v>0</v>
      </c>
      <c r="V9" s="44">
        <f>+ImplementInvestment!$D$55*B9</f>
        <v>0</v>
      </c>
      <c r="W9" s="44">
        <f>+U9+V9</f>
        <v>0</v>
      </c>
      <c r="X9" s="75"/>
      <c r="Y9" s="75"/>
      <c r="Z9" s="75"/>
      <c r="AA9" s="75"/>
      <c r="AB9" s="75"/>
      <c r="AC9" s="75"/>
      <c r="AD9" s="75"/>
      <c r="AE9" s="75"/>
      <c r="AF9" s="75"/>
      <c r="AG9" s="75"/>
      <c r="AH9" s="75"/>
      <c r="AI9" s="75"/>
      <c r="AJ9" s="75"/>
      <c r="AK9" s="75"/>
      <c r="AL9" s="75"/>
      <c r="AM9" s="75"/>
    </row>
    <row r="10" spans="1:39" x14ac:dyDescent="0.2">
      <c r="A10" s="75" t="str">
        <f>+Acres!$E$6</f>
        <v>Field or Crop 2</v>
      </c>
      <c r="B10" s="77">
        <f>+Acres!$E$7</f>
        <v>0</v>
      </c>
      <c r="C10" s="63">
        <f t="shared" si="0"/>
        <v>0</v>
      </c>
      <c r="D10" s="63">
        <f t="shared" si="1"/>
        <v>0</v>
      </c>
      <c r="E10" s="63">
        <f t="shared" si="2"/>
        <v>0</v>
      </c>
      <c r="F10" s="63">
        <f t="shared" si="3"/>
        <v>0</v>
      </c>
      <c r="G10" s="63">
        <f>+PowerRepairs!$D$55*B10</f>
        <v>0</v>
      </c>
      <c r="H10" s="63">
        <f>+ImpRepairs!$D$55*B10</f>
        <v>0</v>
      </c>
      <c r="I10" s="63">
        <f>+Interest!$D$55*B10</f>
        <v>0</v>
      </c>
      <c r="J10" s="65">
        <f t="shared" ref="J10:J48" si="5">+SUM(C10:I10)</f>
        <v>0</v>
      </c>
      <c r="K10" s="66">
        <f>+PowerDep!$D$55*B10</f>
        <v>0</v>
      </c>
      <c r="L10" s="66">
        <f>+ImpDep!$D$55*B10</f>
        <v>0</v>
      </c>
      <c r="M10" s="66">
        <f t="shared" si="4"/>
        <v>0</v>
      </c>
      <c r="N10" s="66">
        <f t="shared" si="4"/>
        <v>0</v>
      </c>
      <c r="O10" s="65">
        <f t="shared" ref="O10:O48" si="6">+SUM(K10:N10)</f>
        <v>0</v>
      </c>
      <c r="P10" s="64">
        <f t="shared" ref="P10:P48" si="7">+J10+O10</f>
        <v>0</v>
      </c>
      <c r="Q10" s="78">
        <f>+Diesel!$D$55*B10</f>
        <v>0</v>
      </c>
      <c r="R10" s="78">
        <f>+Gasoline!$D$55*B10</f>
        <v>0</v>
      </c>
      <c r="S10" s="78">
        <f>+Labor!$D$55*B10</f>
        <v>0</v>
      </c>
      <c r="T10" s="78">
        <f>+ExtraLabor!$D$55*B10</f>
        <v>0</v>
      </c>
      <c r="U10" s="44">
        <f>+PowerInvestment!$D$55*B10</f>
        <v>0</v>
      </c>
      <c r="V10" s="44">
        <f>+ImplementInvestment!$D$55*B10</f>
        <v>0</v>
      </c>
      <c r="W10" s="44">
        <f t="shared" ref="W10:W48" si="8">+U10+V10</f>
        <v>0</v>
      </c>
      <c r="X10" s="75"/>
      <c r="Y10" s="75"/>
      <c r="Z10" s="75"/>
      <c r="AA10" s="75"/>
      <c r="AB10" s="75"/>
      <c r="AC10" s="75"/>
      <c r="AD10" s="75"/>
      <c r="AE10" s="75"/>
      <c r="AF10" s="75"/>
      <c r="AG10" s="75"/>
      <c r="AH10" s="75"/>
      <c r="AI10" s="75"/>
      <c r="AJ10" s="75"/>
      <c r="AK10" s="75"/>
      <c r="AL10" s="75"/>
      <c r="AM10" s="75"/>
    </row>
    <row r="11" spans="1:39" x14ac:dyDescent="0.2">
      <c r="A11" s="75" t="str">
        <f>+Acres!$F$6</f>
        <v>Field or Crop 3</v>
      </c>
      <c r="B11" s="77">
        <f>+Acres!$F$7</f>
        <v>0</v>
      </c>
      <c r="C11" s="63">
        <f t="shared" si="0"/>
        <v>0</v>
      </c>
      <c r="D11" s="63">
        <f t="shared" si="1"/>
        <v>0</v>
      </c>
      <c r="E11" s="63">
        <f t="shared" si="2"/>
        <v>0</v>
      </c>
      <c r="F11" s="63">
        <f t="shared" si="3"/>
        <v>0</v>
      </c>
      <c r="G11" s="63">
        <f>+PowerRepairs!$D$55*B11</f>
        <v>0</v>
      </c>
      <c r="H11" s="63">
        <f>+ImpRepairs!$D$55*B11</f>
        <v>0</v>
      </c>
      <c r="I11" s="63">
        <f>+Interest!$D$55*B11</f>
        <v>0</v>
      </c>
      <c r="J11" s="65">
        <f t="shared" si="5"/>
        <v>0</v>
      </c>
      <c r="K11" s="66">
        <f>+PowerDep!$D$55*B11</f>
        <v>0</v>
      </c>
      <c r="L11" s="66">
        <f>+ImpDep!$D$55*B11</f>
        <v>0</v>
      </c>
      <c r="M11" s="66">
        <f t="shared" si="4"/>
        <v>0</v>
      </c>
      <c r="N11" s="66">
        <f t="shared" si="4"/>
        <v>0</v>
      </c>
      <c r="O11" s="65">
        <f t="shared" si="6"/>
        <v>0</v>
      </c>
      <c r="P11" s="64">
        <f t="shared" si="7"/>
        <v>0</v>
      </c>
      <c r="Q11" s="78">
        <f>+Diesel!$D$55*B11</f>
        <v>0</v>
      </c>
      <c r="R11" s="78">
        <f>+Gasoline!$D$55*B11</f>
        <v>0</v>
      </c>
      <c r="S11" s="78">
        <f>+Labor!$D$55*B11</f>
        <v>0</v>
      </c>
      <c r="T11" s="78">
        <f>+ExtraLabor!$D$55*B11</f>
        <v>0</v>
      </c>
      <c r="U11" s="44">
        <f>+PowerInvestment!$D$55*B11</f>
        <v>0</v>
      </c>
      <c r="V11" s="44">
        <f>+ImplementInvestment!$D$55*B11</f>
        <v>0</v>
      </c>
      <c r="W11" s="44">
        <f t="shared" si="8"/>
        <v>0</v>
      </c>
      <c r="X11" s="75"/>
      <c r="Y11" s="75"/>
      <c r="Z11" s="75"/>
      <c r="AA11" s="75"/>
      <c r="AB11" s="75"/>
      <c r="AC11" s="75"/>
      <c r="AD11" s="75"/>
      <c r="AE11" s="75"/>
      <c r="AF11" s="75"/>
      <c r="AG11" s="75"/>
      <c r="AH11" s="75"/>
      <c r="AI11" s="75"/>
      <c r="AJ11" s="75"/>
      <c r="AK11" s="75"/>
      <c r="AL11" s="75"/>
      <c r="AM11" s="75"/>
    </row>
    <row r="12" spans="1:39" x14ac:dyDescent="0.2">
      <c r="A12" s="75" t="str">
        <f>+Acres!$G$6</f>
        <v>Field or Crop 4</v>
      </c>
      <c r="B12" s="77">
        <f>+Acres!$G$7</f>
        <v>0</v>
      </c>
      <c r="C12" s="63">
        <f t="shared" si="0"/>
        <v>0</v>
      </c>
      <c r="D12" s="63">
        <f t="shared" si="1"/>
        <v>0</v>
      </c>
      <c r="E12" s="63">
        <f t="shared" si="2"/>
        <v>0</v>
      </c>
      <c r="F12" s="63">
        <f t="shared" si="3"/>
        <v>0</v>
      </c>
      <c r="G12" s="63">
        <f>+PowerRepairs!$D$55*B12</f>
        <v>0</v>
      </c>
      <c r="H12" s="63">
        <f>+ImpRepairs!$D$55*B12</f>
        <v>0</v>
      </c>
      <c r="I12" s="63">
        <f>+Interest!$D$55*B12</f>
        <v>0</v>
      </c>
      <c r="J12" s="65">
        <f t="shared" si="5"/>
        <v>0</v>
      </c>
      <c r="K12" s="66">
        <f>+PowerDep!$D$55*B12</f>
        <v>0</v>
      </c>
      <c r="L12" s="66">
        <f>+ImpDep!$D$55*B12</f>
        <v>0</v>
      </c>
      <c r="M12" s="66">
        <f t="shared" si="4"/>
        <v>0</v>
      </c>
      <c r="N12" s="66">
        <f t="shared" si="4"/>
        <v>0</v>
      </c>
      <c r="O12" s="65">
        <f t="shared" si="6"/>
        <v>0</v>
      </c>
      <c r="P12" s="64">
        <f t="shared" si="7"/>
        <v>0</v>
      </c>
      <c r="Q12" s="78">
        <f>+Diesel!$D$55*B12</f>
        <v>0</v>
      </c>
      <c r="R12" s="75">
        <f>+Gasoline!$D$55*B12</f>
        <v>0</v>
      </c>
      <c r="S12" s="75">
        <f>+Labor!$D$55*B12</f>
        <v>0</v>
      </c>
      <c r="T12" s="78">
        <f>+ExtraLabor!$D$55*B12</f>
        <v>0</v>
      </c>
      <c r="U12" s="44">
        <f>+PowerInvestment!$D$55*B12</f>
        <v>0</v>
      </c>
      <c r="V12" s="44">
        <f>+ImplementInvestment!$D$55*B12</f>
        <v>0</v>
      </c>
      <c r="W12" s="44">
        <f t="shared" si="8"/>
        <v>0</v>
      </c>
      <c r="X12" s="75"/>
      <c r="Y12" s="75"/>
      <c r="Z12" s="75"/>
      <c r="AA12" s="75"/>
      <c r="AB12" s="75"/>
      <c r="AC12" s="75"/>
      <c r="AD12" s="75"/>
      <c r="AE12" s="75"/>
      <c r="AF12" s="75"/>
      <c r="AG12" s="75"/>
      <c r="AH12" s="75"/>
      <c r="AI12" s="75"/>
      <c r="AJ12" s="75"/>
      <c r="AK12" s="75"/>
      <c r="AL12" s="75"/>
      <c r="AM12" s="75"/>
    </row>
    <row r="13" spans="1:39" x14ac:dyDescent="0.2">
      <c r="A13" s="75" t="str">
        <f>+Acres!$H$6</f>
        <v>Field or Crop 5</v>
      </c>
      <c r="B13" s="77">
        <f>+Acres!$H$7</f>
        <v>0</v>
      </c>
      <c r="C13" s="63">
        <f t="shared" si="0"/>
        <v>0</v>
      </c>
      <c r="D13" s="63">
        <f t="shared" si="1"/>
        <v>0</v>
      </c>
      <c r="E13" s="63">
        <f t="shared" si="2"/>
        <v>0</v>
      </c>
      <c r="F13" s="63">
        <f t="shared" si="3"/>
        <v>0</v>
      </c>
      <c r="G13" s="63">
        <f>+PowerRepairs!$D$55*B13</f>
        <v>0</v>
      </c>
      <c r="H13" s="63">
        <f>+ImpRepairs!$D$55*B13</f>
        <v>0</v>
      </c>
      <c r="I13" s="63">
        <f>+Interest!$D$55*B13</f>
        <v>0</v>
      </c>
      <c r="J13" s="65">
        <f t="shared" si="5"/>
        <v>0</v>
      </c>
      <c r="K13" s="66">
        <f>+PowerDep!$D$55*B13</f>
        <v>0</v>
      </c>
      <c r="L13" s="66">
        <f>+ImpDep!$D$55*B13</f>
        <v>0</v>
      </c>
      <c r="M13" s="66">
        <f t="shared" si="4"/>
        <v>0</v>
      </c>
      <c r="N13" s="66">
        <f t="shared" si="4"/>
        <v>0</v>
      </c>
      <c r="O13" s="65">
        <f t="shared" si="6"/>
        <v>0</v>
      </c>
      <c r="P13" s="64">
        <f t="shared" si="7"/>
        <v>0</v>
      </c>
      <c r="Q13" s="78">
        <f>+Diesel!$D$55*B13</f>
        <v>0</v>
      </c>
      <c r="R13" s="75">
        <f>+Gasoline!$D$55*B13</f>
        <v>0</v>
      </c>
      <c r="S13" s="75">
        <f>+Labor!$D$55*B13</f>
        <v>0</v>
      </c>
      <c r="T13" s="78">
        <f>+ExtraLabor!$D$55*B13</f>
        <v>0</v>
      </c>
      <c r="U13" s="44">
        <f>+PowerInvestment!$D$55*B13</f>
        <v>0</v>
      </c>
      <c r="V13" s="44">
        <f>+ImplementInvestment!$D$55*B13</f>
        <v>0</v>
      </c>
      <c r="W13" s="44">
        <f t="shared" si="8"/>
        <v>0</v>
      </c>
      <c r="X13" s="75"/>
      <c r="Y13" s="75"/>
      <c r="Z13" s="75"/>
      <c r="AA13" s="75"/>
      <c r="AB13" s="75"/>
      <c r="AC13" s="75"/>
      <c r="AD13" s="75"/>
      <c r="AE13" s="75"/>
      <c r="AF13" s="75"/>
      <c r="AG13" s="75"/>
      <c r="AH13" s="75"/>
      <c r="AI13" s="75"/>
      <c r="AJ13" s="75"/>
      <c r="AK13" s="75"/>
      <c r="AL13" s="75"/>
      <c r="AM13" s="75"/>
    </row>
    <row r="14" spans="1:39" x14ac:dyDescent="0.2">
      <c r="A14" s="75" t="str">
        <f>+Acres!$I$6</f>
        <v>Field or Crop 6</v>
      </c>
      <c r="B14" s="77">
        <f>+Acres!$I$7</f>
        <v>0</v>
      </c>
      <c r="C14" s="63">
        <f t="shared" si="0"/>
        <v>0</v>
      </c>
      <c r="D14" s="63">
        <f t="shared" si="1"/>
        <v>0</v>
      </c>
      <c r="E14" s="63">
        <f t="shared" si="2"/>
        <v>0</v>
      </c>
      <c r="F14" s="63">
        <f t="shared" si="3"/>
        <v>0</v>
      </c>
      <c r="G14" s="63">
        <f>+PowerRepairs!$D$55*B14</f>
        <v>0</v>
      </c>
      <c r="H14" s="63">
        <f>+ImpRepairs!$D$55*B14</f>
        <v>0</v>
      </c>
      <c r="I14" s="63">
        <f>+Interest!$D$55*B14</f>
        <v>0</v>
      </c>
      <c r="J14" s="65">
        <f t="shared" si="5"/>
        <v>0</v>
      </c>
      <c r="K14" s="66">
        <f>+PowerDep!$D$55*B14</f>
        <v>0</v>
      </c>
      <c r="L14" s="66">
        <f>+ImpDep!$D$55*B14</f>
        <v>0</v>
      </c>
      <c r="M14" s="66">
        <f t="shared" si="4"/>
        <v>0</v>
      </c>
      <c r="N14" s="66">
        <f t="shared" si="4"/>
        <v>0</v>
      </c>
      <c r="O14" s="65">
        <f t="shared" si="6"/>
        <v>0</v>
      </c>
      <c r="P14" s="64">
        <f t="shared" si="7"/>
        <v>0</v>
      </c>
      <c r="Q14" s="78">
        <f>+Diesel!$D$55*B14</f>
        <v>0</v>
      </c>
      <c r="R14" s="75">
        <f>+Gasoline!$D$55*B14</f>
        <v>0</v>
      </c>
      <c r="S14" s="75">
        <f>+Labor!$D$55*B14</f>
        <v>0</v>
      </c>
      <c r="T14" s="78">
        <f>+ExtraLabor!$D$55*B14</f>
        <v>0</v>
      </c>
      <c r="U14" s="44">
        <f>+PowerInvestment!$D$55*B14</f>
        <v>0</v>
      </c>
      <c r="V14" s="44">
        <f>+ImplementInvestment!$D$55*B14</f>
        <v>0</v>
      </c>
      <c r="W14" s="44">
        <f t="shared" si="8"/>
        <v>0</v>
      </c>
      <c r="X14" s="75"/>
      <c r="Y14" s="75"/>
      <c r="Z14" s="75"/>
      <c r="AA14" s="75"/>
      <c r="AB14" s="75"/>
      <c r="AC14" s="75"/>
      <c r="AD14" s="75"/>
      <c r="AE14" s="75"/>
      <c r="AF14" s="75"/>
      <c r="AG14" s="75"/>
      <c r="AH14" s="75"/>
      <c r="AI14" s="75"/>
      <c r="AJ14" s="75"/>
      <c r="AK14" s="75"/>
      <c r="AL14" s="75"/>
      <c r="AM14" s="75"/>
    </row>
    <row r="15" spans="1:39" x14ac:dyDescent="0.2">
      <c r="A15" s="75" t="str">
        <f>+Acres!$J$6</f>
        <v>Field or Crop 7</v>
      </c>
      <c r="B15" s="77">
        <f>+Acres!$J$7</f>
        <v>0</v>
      </c>
      <c r="C15" s="63">
        <f t="shared" si="0"/>
        <v>0</v>
      </c>
      <c r="D15" s="63">
        <f t="shared" si="1"/>
        <v>0</v>
      </c>
      <c r="E15" s="63">
        <f t="shared" si="2"/>
        <v>0</v>
      </c>
      <c r="F15" s="63">
        <f t="shared" si="3"/>
        <v>0</v>
      </c>
      <c r="G15" s="63">
        <f>+PowerRepairs!$D$55*B15</f>
        <v>0</v>
      </c>
      <c r="H15" s="63">
        <f>+ImpRepairs!$D$55*B15</f>
        <v>0</v>
      </c>
      <c r="I15" s="63">
        <f>+Interest!$D$55*B15</f>
        <v>0</v>
      </c>
      <c r="J15" s="65">
        <f t="shared" si="5"/>
        <v>0</v>
      </c>
      <c r="K15" s="66">
        <f>+PowerDep!$D$55*B15</f>
        <v>0</v>
      </c>
      <c r="L15" s="66">
        <f>+ImpDep!$D$55*B15</f>
        <v>0</v>
      </c>
      <c r="M15" s="66">
        <f t="shared" si="4"/>
        <v>0</v>
      </c>
      <c r="N15" s="66">
        <f t="shared" si="4"/>
        <v>0</v>
      </c>
      <c r="O15" s="65">
        <f t="shared" si="6"/>
        <v>0</v>
      </c>
      <c r="P15" s="64">
        <f t="shared" si="7"/>
        <v>0</v>
      </c>
      <c r="Q15" s="78">
        <f>+Diesel!$D$55*B15</f>
        <v>0</v>
      </c>
      <c r="R15" s="75">
        <f>+Gasoline!$D$55*B15</f>
        <v>0</v>
      </c>
      <c r="S15" s="75">
        <f>+Labor!$D$55*B15</f>
        <v>0</v>
      </c>
      <c r="T15" s="78">
        <f>+ExtraLabor!$D$55*B15</f>
        <v>0</v>
      </c>
      <c r="U15" s="44">
        <f>+PowerInvestment!$D$55*B15</f>
        <v>0</v>
      </c>
      <c r="V15" s="44">
        <f>+ImplementInvestment!$D$55*B15</f>
        <v>0</v>
      </c>
      <c r="W15" s="44">
        <f t="shared" si="8"/>
        <v>0</v>
      </c>
      <c r="X15" s="75"/>
      <c r="Y15" s="75"/>
      <c r="Z15" s="75"/>
      <c r="AA15" s="75"/>
      <c r="AB15" s="75"/>
      <c r="AC15" s="75"/>
      <c r="AD15" s="75"/>
      <c r="AE15" s="75"/>
      <c r="AF15" s="75"/>
      <c r="AG15" s="75"/>
      <c r="AH15" s="75"/>
      <c r="AI15" s="75"/>
      <c r="AJ15" s="75"/>
      <c r="AK15" s="75"/>
      <c r="AL15" s="75"/>
      <c r="AM15" s="75"/>
    </row>
    <row r="16" spans="1:39" x14ac:dyDescent="0.2">
      <c r="A16" s="75" t="str">
        <f>+Acres!$K$6</f>
        <v>Field or Crop 8</v>
      </c>
      <c r="B16" s="77">
        <f>+Acres!$K$7</f>
        <v>0</v>
      </c>
      <c r="C16" s="63">
        <f t="shared" si="0"/>
        <v>0</v>
      </c>
      <c r="D16" s="63">
        <f t="shared" si="1"/>
        <v>0</v>
      </c>
      <c r="E16" s="63">
        <f t="shared" si="2"/>
        <v>0</v>
      </c>
      <c r="F16" s="63">
        <f t="shared" si="3"/>
        <v>0</v>
      </c>
      <c r="G16" s="63">
        <f>+PowerRepairs!$D$55*B16</f>
        <v>0</v>
      </c>
      <c r="H16" s="63">
        <f>+ImpRepairs!$D$55*B16</f>
        <v>0</v>
      </c>
      <c r="I16" s="63">
        <f>+Interest!$D$55*B16</f>
        <v>0</v>
      </c>
      <c r="J16" s="65">
        <f t="shared" si="5"/>
        <v>0</v>
      </c>
      <c r="K16" s="66">
        <f>+PowerDep!$D$55*B16</f>
        <v>0</v>
      </c>
      <c r="L16" s="66">
        <f>+ImpDep!$D$55*B16</f>
        <v>0</v>
      </c>
      <c r="M16" s="66">
        <f t="shared" si="4"/>
        <v>0</v>
      </c>
      <c r="N16" s="66">
        <f t="shared" si="4"/>
        <v>0</v>
      </c>
      <c r="O16" s="65">
        <f t="shared" si="6"/>
        <v>0</v>
      </c>
      <c r="P16" s="64">
        <f t="shared" si="7"/>
        <v>0</v>
      </c>
      <c r="Q16" s="78">
        <f>+Diesel!$D$55*B16</f>
        <v>0</v>
      </c>
      <c r="R16" s="75">
        <f>+Gasoline!$D$55*B16</f>
        <v>0</v>
      </c>
      <c r="S16" s="75">
        <f>+Labor!$D$55*B16</f>
        <v>0</v>
      </c>
      <c r="T16" s="78">
        <f>+ExtraLabor!$D$55*B16</f>
        <v>0</v>
      </c>
      <c r="U16" s="44">
        <f>+PowerInvestment!$D$55*B16</f>
        <v>0</v>
      </c>
      <c r="V16" s="44">
        <f>+ImplementInvestment!$D$55*B16</f>
        <v>0</v>
      </c>
      <c r="W16" s="44">
        <f t="shared" si="8"/>
        <v>0</v>
      </c>
      <c r="X16" s="75"/>
      <c r="Y16" s="75"/>
      <c r="Z16" s="75"/>
      <c r="AA16" s="75"/>
      <c r="AB16" s="75"/>
      <c r="AC16" s="75"/>
      <c r="AD16" s="75"/>
      <c r="AE16" s="75"/>
      <c r="AF16" s="75"/>
      <c r="AG16" s="75"/>
      <c r="AH16" s="75"/>
      <c r="AI16" s="75"/>
      <c r="AJ16" s="75"/>
      <c r="AK16" s="75"/>
      <c r="AL16" s="75"/>
      <c r="AM16" s="75"/>
    </row>
    <row r="17" spans="1:39" x14ac:dyDescent="0.2">
      <c r="A17" s="75" t="str">
        <f>+Acres!$L$6</f>
        <v>Field or Crop 9</v>
      </c>
      <c r="B17" s="77">
        <f>+Acres!$L$7</f>
        <v>0</v>
      </c>
      <c r="C17" s="63">
        <f t="shared" si="0"/>
        <v>0</v>
      </c>
      <c r="D17" s="63">
        <f t="shared" si="1"/>
        <v>0</v>
      </c>
      <c r="E17" s="63">
        <f t="shared" si="2"/>
        <v>0</v>
      </c>
      <c r="F17" s="63">
        <f t="shared" si="3"/>
        <v>0</v>
      </c>
      <c r="G17" s="63">
        <f>+PowerRepairs!$D$55*B17</f>
        <v>0</v>
      </c>
      <c r="H17" s="63">
        <f>+ImpRepairs!$D$55*B17</f>
        <v>0</v>
      </c>
      <c r="I17" s="63">
        <f>+Interest!$D$55*B17</f>
        <v>0</v>
      </c>
      <c r="J17" s="65">
        <f t="shared" si="5"/>
        <v>0</v>
      </c>
      <c r="K17" s="66">
        <f>+PowerDep!$D$55*B17</f>
        <v>0</v>
      </c>
      <c r="L17" s="66">
        <f>+ImpDep!$D$55*B17</f>
        <v>0</v>
      </c>
      <c r="M17" s="66">
        <f t="shared" si="4"/>
        <v>0</v>
      </c>
      <c r="N17" s="66">
        <f t="shared" si="4"/>
        <v>0</v>
      </c>
      <c r="O17" s="65">
        <f t="shared" si="6"/>
        <v>0</v>
      </c>
      <c r="P17" s="64">
        <f t="shared" si="7"/>
        <v>0</v>
      </c>
      <c r="Q17" s="78">
        <f>+Diesel!$D$55*B17</f>
        <v>0</v>
      </c>
      <c r="R17" s="76">
        <f>+Gasoline!$D$55*B17</f>
        <v>0</v>
      </c>
      <c r="S17" s="76">
        <f>+Labor!$D$55*B17</f>
        <v>0</v>
      </c>
      <c r="T17" s="78">
        <f>+ExtraLabor!$D$55*B17</f>
        <v>0</v>
      </c>
      <c r="U17" s="44">
        <f>+PowerInvestment!$D$55*B17</f>
        <v>0</v>
      </c>
      <c r="V17" s="44">
        <f>+ImplementInvestment!$D$55*B17</f>
        <v>0</v>
      </c>
      <c r="W17" s="44">
        <f t="shared" si="8"/>
        <v>0</v>
      </c>
      <c r="AB17" s="75"/>
      <c r="AC17" s="75"/>
      <c r="AD17" s="75"/>
      <c r="AE17" s="75"/>
      <c r="AF17" s="75"/>
      <c r="AG17" s="75"/>
      <c r="AH17" s="75"/>
      <c r="AI17" s="75"/>
      <c r="AJ17" s="75"/>
      <c r="AK17" s="75"/>
      <c r="AL17" s="75"/>
      <c r="AM17" s="75"/>
    </row>
    <row r="18" spans="1:39" x14ac:dyDescent="0.2">
      <c r="A18" s="75" t="str">
        <f>+Acres!$M$6</f>
        <v>Field or Crop 10</v>
      </c>
      <c r="B18" s="77">
        <f>+Acres!$M$7</f>
        <v>0</v>
      </c>
      <c r="C18" s="63">
        <f t="shared" si="0"/>
        <v>0</v>
      </c>
      <c r="D18" s="63">
        <f t="shared" si="1"/>
        <v>0</v>
      </c>
      <c r="E18" s="63">
        <f t="shared" si="2"/>
        <v>0</v>
      </c>
      <c r="F18" s="63">
        <f t="shared" si="3"/>
        <v>0</v>
      </c>
      <c r="G18" s="63">
        <f>+PowerRepairs!$D$55*B18</f>
        <v>0</v>
      </c>
      <c r="H18" s="63">
        <f>+ImpRepairs!$D$55*B18</f>
        <v>0</v>
      </c>
      <c r="I18" s="63">
        <f>+Interest!$D$55*B18</f>
        <v>0</v>
      </c>
      <c r="J18" s="65">
        <f t="shared" si="5"/>
        <v>0</v>
      </c>
      <c r="K18" s="66">
        <f>+PowerDep!$D$55*B18</f>
        <v>0</v>
      </c>
      <c r="L18" s="66">
        <f>+ImpDep!$D$55*B18</f>
        <v>0</v>
      </c>
      <c r="M18" s="66">
        <f t="shared" si="4"/>
        <v>0</v>
      </c>
      <c r="N18" s="66">
        <f t="shared" si="4"/>
        <v>0</v>
      </c>
      <c r="O18" s="65">
        <f t="shared" si="6"/>
        <v>0</v>
      </c>
      <c r="P18" s="64">
        <f t="shared" si="7"/>
        <v>0</v>
      </c>
      <c r="Q18" s="78">
        <f>+Diesel!$D$55*B18</f>
        <v>0</v>
      </c>
      <c r="R18" s="75">
        <f>+Gasoline!$D$55*B18</f>
        <v>0</v>
      </c>
      <c r="S18" s="75">
        <f>+Labor!$D$55*B18</f>
        <v>0</v>
      </c>
      <c r="T18" s="78">
        <f>+ExtraLabor!$D$55*B18</f>
        <v>0</v>
      </c>
      <c r="U18" s="44">
        <f>+PowerInvestment!$D$55*B18</f>
        <v>0</v>
      </c>
      <c r="V18" s="44">
        <f>+ImplementInvestment!$D$55*B18</f>
        <v>0</v>
      </c>
      <c r="W18" s="44">
        <f t="shared" si="8"/>
        <v>0</v>
      </c>
      <c r="X18" s="75"/>
      <c r="Y18" s="75"/>
      <c r="Z18" s="75"/>
      <c r="AA18" s="75"/>
      <c r="AB18" s="75"/>
      <c r="AC18" s="75"/>
      <c r="AD18" s="75"/>
      <c r="AE18" s="75"/>
      <c r="AF18" s="75"/>
      <c r="AG18" s="75"/>
      <c r="AH18" s="75"/>
      <c r="AI18" s="75"/>
      <c r="AJ18" s="75"/>
      <c r="AK18" s="75"/>
      <c r="AL18" s="75"/>
      <c r="AM18" s="75"/>
    </row>
    <row r="19" spans="1:39" x14ac:dyDescent="0.2">
      <c r="A19" s="75" t="str">
        <f>+Acres!$N$6</f>
        <v>Field or Crop 11</v>
      </c>
      <c r="B19" s="77">
        <f>+Acres!$N$7</f>
        <v>0</v>
      </c>
      <c r="C19" s="63">
        <f t="shared" si="0"/>
        <v>0</v>
      </c>
      <c r="D19" s="63">
        <f t="shared" si="1"/>
        <v>0</v>
      </c>
      <c r="E19" s="63">
        <f t="shared" si="2"/>
        <v>0</v>
      </c>
      <c r="F19" s="63">
        <f t="shared" si="3"/>
        <v>0</v>
      </c>
      <c r="G19" s="63">
        <f>+PowerRepairs!$D$55*B19</f>
        <v>0</v>
      </c>
      <c r="H19" s="63">
        <f>+ImpRepairs!$D$55*B19</f>
        <v>0</v>
      </c>
      <c r="I19" s="63">
        <f>+Interest!$D$55*B19</f>
        <v>0</v>
      </c>
      <c r="J19" s="65">
        <f t="shared" si="5"/>
        <v>0</v>
      </c>
      <c r="K19" s="66">
        <f>+PowerDep!$D$55*B19</f>
        <v>0</v>
      </c>
      <c r="L19" s="66">
        <f>+ImpDep!$D$55*B19</f>
        <v>0</v>
      </c>
      <c r="M19" s="66">
        <f t="shared" si="4"/>
        <v>0</v>
      </c>
      <c r="N19" s="66">
        <f t="shared" si="4"/>
        <v>0</v>
      </c>
      <c r="O19" s="65">
        <f t="shared" si="6"/>
        <v>0</v>
      </c>
      <c r="P19" s="64">
        <f t="shared" si="7"/>
        <v>0</v>
      </c>
      <c r="Q19" s="78">
        <f>+Diesel!$D$55*B19</f>
        <v>0</v>
      </c>
      <c r="R19" s="75">
        <f>+Gasoline!$D$55*B19</f>
        <v>0</v>
      </c>
      <c r="S19" s="75">
        <f>+Labor!$D$55*B19</f>
        <v>0</v>
      </c>
      <c r="T19" s="78">
        <f>+ExtraLabor!$D$55*B19</f>
        <v>0</v>
      </c>
      <c r="U19" s="44">
        <f>+PowerInvestment!$D$55*B19</f>
        <v>0</v>
      </c>
      <c r="V19" s="44">
        <f>+ImplementInvestment!$D$55*B19</f>
        <v>0</v>
      </c>
      <c r="W19" s="44">
        <f t="shared" si="8"/>
        <v>0</v>
      </c>
      <c r="X19" s="75"/>
      <c r="Y19" s="75"/>
      <c r="Z19" s="75"/>
      <c r="AA19" s="75"/>
      <c r="AB19" s="75"/>
      <c r="AC19" s="75"/>
      <c r="AD19" s="75"/>
      <c r="AE19" s="75"/>
      <c r="AF19" s="75"/>
      <c r="AG19" s="75"/>
      <c r="AH19" s="75"/>
      <c r="AI19" s="75"/>
      <c r="AJ19" s="75"/>
      <c r="AK19" s="75"/>
      <c r="AL19" s="75"/>
      <c r="AM19" s="75"/>
    </row>
    <row r="20" spans="1:39" x14ac:dyDescent="0.2">
      <c r="A20" s="75" t="str">
        <f>+Acres!$O$6</f>
        <v>Field or Crop 12</v>
      </c>
      <c r="B20" s="77">
        <f>+Acres!$O$7</f>
        <v>0</v>
      </c>
      <c r="C20" s="63">
        <f t="shared" si="0"/>
        <v>0</v>
      </c>
      <c r="D20" s="63">
        <f t="shared" si="1"/>
        <v>0</v>
      </c>
      <c r="E20" s="63">
        <f t="shared" si="2"/>
        <v>0</v>
      </c>
      <c r="F20" s="63">
        <f t="shared" si="3"/>
        <v>0</v>
      </c>
      <c r="G20" s="63">
        <f>+PowerRepairs!$D$55*B20</f>
        <v>0</v>
      </c>
      <c r="H20" s="63">
        <f>+ImpRepairs!$D$55*B20</f>
        <v>0</v>
      </c>
      <c r="I20" s="63">
        <f>+Interest!$D$55*B20</f>
        <v>0</v>
      </c>
      <c r="J20" s="65">
        <f t="shared" si="5"/>
        <v>0</v>
      </c>
      <c r="K20" s="66">
        <f>+PowerDep!$D$55*B20</f>
        <v>0</v>
      </c>
      <c r="L20" s="66">
        <f>+ImpDep!$D$55*B20</f>
        <v>0</v>
      </c>
      <c r="M20" s="66">
        <f t="shared" si="4"/>
        <v>0</v>
      </c>
      <c r="N20" s="66">
        <f t="shared" si="4"/>
        <v>0</v>
      </c>
      <c r="O20" s="65">
        <f t="shared" si="6"/>
        <v>0</v>
      </c>
      <c r="P20" s="64">
        <f t="shared" si="7"/>
        <v>0</v>
      </c>
      <c r="Q20" s="78">
        <f>+Diesel!$D$55*B20</f>
        <v>0</v>
      </c>
      <c r="R20" s="75">
        <f>+Gasoline!$D$55*B20</f>
        <v>0</v>
      </c>
      <c r="S20" s="75">
        <f>+Labor!$D$55*B20</f>
        <v>0</v>
      </c>
      <c r="T20" s="78">
        <f>+ExtraLabor!$D$55*B20</f>
        <v>0</v>
      </c>
      <c r="U20" s="44">
        <f>+PowerInvestment!$D$55*B20</f>
        <v>0</v>
      </c>
      <c r="V20" s="44">
        <f>+ImplementInvestment!$D$55*B20</f>
        <v>0</v>
      </c>
      <c r="W20" s="44">
        <f t="shared" si="8"/>
        <v>0</v>
      </c>
      <c r="X20" s="75"/>
      <c r="Y20" s="75"/>
      <c r="Z20" s="75"/>
      <c r="AA20" s="75"/>
      <c r="AB20" s="75"/>
      <c r="AC20" s="75"/>
      <c r="AD20" s="75"/>
      <c r="AE20" s="75"/>
      <c r="AF20" s="75"/>
      <c r="AG20" s="75"/>
      <c r="AH20" s="75"/>
      <c r="AI20" s="75"/>
      <c r="AJ20" s="75"/>
      <c r="AK20" s="75"/>
      <c r="AL20" s="75"/>
      <c r="AM20" s="75"/>
    </row>
    <row r="21" spans="1:39" x14ac:dyDescent="0.2">
      <c r="A21" s="75" t="str">
        <f>+Acres!$P$6</f>
        <v>Field or Crop 13</v>
      </c>
      <c r="B21" s="77">
        <f>+Acres!$P$7</f>
        <v>0</v>
      </c>
      <c r="C21" s="63">
        <f t="shared" si="0"/>
        <v>0</v>
      </c>
      <c r="D21" s="63">
        <f t="shared" si="1"/>
        <v>0</v>
      </c>
      <c r="E21" s="63">
        <f t="shared" si="2"/>
        <v>0</v>
      </c>
      <c r="F21" s="63">
        <f t="shared" si="3"/>
        <v>0</v>
      </c>
      <c r="G21" s="63">
        <f>+PowerRepairs!$D$55*B21</f>
        <v>0</v>
      </c>
      <c r="H21" s="63">
        <f>+ImpRepairs!$D$55*B21</f>
        <v>0</v>
      </c>
      <c r="I21" s="63">
        <f>+Interest!$D$55*B21</f>
        <v>0</v>
      </c>
      <c r="J21" s="65">
        <f t="shared" si="5"/>
        <v>0</v>
      </c>
      <c r="K21" s="66">
        <f>+PowerDep!$D$55*B21</f>
        <v>0</v>
      </c>
      <c r="L21" s="66">
        <f>+ImpDep!$D$55*B21</f>
        <v>0</v>
      </c>
      <c r="M21" s="66">
        <f t="shared" si="4"/>
        <v>0</v>
      </c>
      <c r="N21" s="66">
        <f t="shared" si="4"/>
        <v>0</v>
      </c>
      <c r="O21" s="65">
        <f t="shared" si="6"/>
        <v>0</v>
      </c>
      <c r="P21" s="64">
        <f t="shared" si="7"/>
        <v>0</v>
      </c>
      <c r="Q21" s="78">
        <f>+Diesel!$D$55*B21</f>
        <v>0</v>
      </c>
      <c r="R21" s="75">
        <f>+Gasoline!$D$55*B21</f>
        <v>0</v>
      </c>
      <c r="S21" s="75">
        <f>+Labor!$D$55*B21</f>
        <v>0</v>
      </c>
      <c r="T21" s="78">
        <f>+ExtraLabor!$D$55*B21</f>
        <v>0</v>
      </c>
      <c r="U21" s="44">
        <f>+PowerInvestment!$D$55*B21</f>
        <v>0</v>
      </c>
      <c r="V21" s="44">
        <f>+ImplementInvestment!$D$55*B21</f>
        <v>0</v>
      </c>
      <c r="W21" s="44">
        <f t="shared" si="8"/>
        <v>0</v>
      </c>
      <c r="X21" s="75"/>
      <c r="Y21" s="75"/>
      <c r="Z21" s="75"/>
      <c r="AA21" s="75"/>
      <c r="AB21" s="75"/>
      <c r="AC21" s="75"/>
      <c r="AD21" s="75"/>
      <c r="AE21" s="75"/>
      <c r="AF21" s="75"/>
      <c r="AG21" s="75"/>
      <c r="AH21" s="75"/>
      <c r="AI21" s="75"/>
      <c r="AJ21" s="75"/>
      <c r="AK21" s="75"/>
      <c r="AL21" s="75"/>
      <c r="AM21" s="75"/>
    </row>
    <row r="22" spans="1:39" x14ac:dyDescent="0.2">
      <c r="A22" s="75" t="str">
        <f>+Acres!$Q$6</f>
        <v>Field or Crop 14</v>
      </c>
      <c r="B22" s="77">
        <f>+Acres!$Q$7</f>
        <v>0</v>
      </c>
      <c r="C22" s="63">
        <f t="shared" si="0"/>
        <v>0</v>
      </c>
      <c r="D22" s="63">
        <f t="shared" si="1"/>
        <v>0</v>
      </c>
      <c r="E22" s="63">
        <f t="shared" si="2"/>
        <v>0</v>
      </c>
      <c r="F22" s="63">
        <f t="shared" si="3"/>
        <v>0</v>
      </c>
      <c r="G22" s="63">
        <f>+PowerRepairs!$D$55*B22</f>
        <v>0</v>
      </c>
      <c r="H22" s="63">
        <f>+ImpRepairs!$D$55*B22</f>
        <v>0</v>
      </c>
      <c r="I22" s="63">
        <f>+Interest!$D$55*B22</f>
        <v>0</v>
      </c>
      <c r="J22" s="65">
        <f t="shared" si="5"/>
        <v>0</v>
      </c>
      <c r="K22" s="66">
        <f>+PowerDep!$D$55*B22</f>
        <v>0</v>
      </c>
      <c r="L22" s="66">
        <f>+ImpDep!$D$55*B22</f>
        <v>0</v>
      </c>
      <c r="M22" s="66">
        <f t="shared" si="4"/>
        <v>0</v>
      </c>
      <c r="N22" s="66">
        <f t="shared" si="4"/>
        <v>0</v>
      </c>
      <c r="O22" s="65">
        <f t="shared" si="6"/>
        <v>0</v>
      </c>
      <c r="P22" s="64">
        <f t="shared" si="7"/>
        <v>0</v>
      </c>
      <c r="Q22" s="78">
        <f>+Diesel!$D$55*B22</f>
        <v>0</v>
      </c>
      <c r="R22" s="75">
        <f>+Gasoline!$D$55*B22</f>
        <v>0</v>
      </c>
      <c r="S22" s="75">
        <f>+Labor!$D$55*B22</f>
        <v>0</v>
      </c>
      <c r="T22" s="78">
        <f>+ExtraLabor!$D$55*B22</f>
        <v>0</v>
      </c>
      <c r="U22" s="44">
        <f>+PowerInvestment!$D$55*B22</f>
        <v>0</v>
      </c>
      <c r="V22" s="44">
        <f>+ImplementInvestment!$D$55*B22</f>
        <v>0</v>
      </c>
      <c r="W22" s="44">
        <f t="shared" si="8"/>
        <v>0</v>
      </c>
      <c r="X22" s="75"/>
      <c r="Y22" s="75"/>
      <c r="Z22" s="75"/>
      <c r="AA22" s="75"/>
      <c r="AB22" s="75"/>
      <c r="AC22" s="75"/>
      <c r="AD22" s="75"/>
      <c r="AE22" s="75"/>
      <c r="AF22" s="75"/>
      <c r="AG22" s="75"/>
      <c r="AH22" s="75"/>
      <c r="AI22" s="75"/>
      <c r="AJ22" s="75"/>
      <c r="AK22" s="75"/>
      <c r="AL22" s="75"/>
      <c r="AM22" s="75"/>
    </row>
    <row r="23" spans="1:39" x14ac:dyDescent="0.2">
      <c r="A23" s="75" t="str">
        <f>+Acres!$R$6</f>
        <v>Field or Crop 15</v>
      </c>
      <c r="B23" s="77">
        <f>+Acres!$R$7</f>
        <v>0</v>
      </c>
      <c r="C23" s="63">
        <f t="shared" si="0"/>
        <v>0</v>
      </c>
      <c r="D23" s="63">
        <f t="shared" si="1"/>
        <v>0</v>
      </c>
      <c r="E23" s="63">
        <f t="shared" si="2"/>
        <v>0</v>
      </c>
      <c r="F23" s="63">
        <f t="shared" si="3"/>
        <v>0</v>
      </c>
      <c r="G23" s="63">
        <f>+PowerRepairs!$D$55*B23</f>
        <v>0</v>
      </c>
      <c r="H23" s="63">
        <f>+ImpRepairs!$D$55*B23</f>
        <v>0</v>
      </c>
      <c r="I23" s="63">
        <f>+Interest!$D$55*B23</f>
        <v>0</v>
      </c>
      <c r="J23" s="65">
        <f t="shared" si="5"/>
        <v>0</v>
      </c>
      <c r="K23" s="66">
        <f>+PowerDep!$D$55*B23</f>
        <v>0</v>
      </c>
      <c r="L23" s="66">
        <f>+ImpDep!$D$55*B23</f>
        <v>0</v>
      </c>
      <c r="M23" s="66">
        <f t="shared" si="4"/>
        <v>0</v>
      </c>
      <c r="N23" s="66">
        <f t="shared" si="4"/>
        <v>0</v>
      </c>
      <c r="O23" s="65">
        <f t="shared" si="6"/>
        <v>0</v>
      </c>
      <c r="P23" s="64">
        <f t="shared" si="7"/>
        <v>0</v>
      </c>
      <c r="Q23" s="78">
        <f>+Diesel!$D$55*B23</f>
        <v>0</v>
      </c>
      <c r="R23" s="75">
        <f>+Gasoline!$D$55*B23</f>
        <v>0</v>
      </c>
      <c r="S23" s="75">
        <f>+Labor!$D$55*B23</f>
        <v>0</v>
      </c>
      <c r="T23" s="78">
        <f>+ExtraLabor!$D$55*B23</f>
        <v>0</v>
      </c>
      <c r="U23" s="44">
        <f>+PowerInvestment!$D$55*B23</f>
        <v>0</v>
      </c>
      <c r="V23" s="44">
        <f>+ImplementInvestment!$D$55*B23</f>
        <v>0</v>
      </c>
      <c r="W23" s="44">
        <f t="shared" si="8"/>
        <v>0</v>
      </c>
      <c r="X23" s="75"/>
      <c r="Y23" s="75"/>
      <c r="Z23" s="75"/>
      <c r="AA23" s="75"/>
      <c r="AB23" s="75"/>
      <c r="AC23" s="75"/>
      <c r="AD23" s="75"/>
      <c r="AE23" s="75"/>
      <c r="AF23" s="75"/>
      <c r="AG23" s="75"/>
      <c r="AH23" s="75"/>
      <c r="AI23" s="75"/>
      <c r="AJ23" s="75"/>
      <c r="AK23" s="75"/>
      <c r="AL23" s="75"/>
      <c r="AM23" s="75"/>
    </row>
    <row r="24" spans="1:39" x14ac:dyDescent="0.2">
      <c r="A24" s="75" t="str">
        <f>+Acres!$S$6</f>
        <v>Field or Crop 16</v>
      </c>
      <c r="B24" s="77">
        <f>+Acres!$S$7</f>
        <v>0</v>
      </c>
      <c r="C24" s="63">
        <f t="shared" si="0"/>
        <v>0</v>
      </c>
      <c r="D24" s="63">
        <f t="shared" si="1"/>
        <v>0</v>
      </c>
      <c r="E24" s="63">
        <f t="shared" si="2"/>
        <v>0</v>
      </c>
      <c r="F24" s="63">
        <f t="shared" si="3"/>
        <v>0</v>
      </c>
      <c r="G24" s="63">
        <f>+PowerRepairs!$D$55*B24</f>
        <v>0</v>
      </c>
      <c r="H24" s="63">
        <f>+ImpRepairs!$D$55*B24</f>
        <v>0</v>
      </c>
      <c r="I24" s="63">
        <f>+Interest!$D$55*B24</f>
        <v>0</v>
      </c>
      <c r="J24" s="65">
        <f t="shared" si="5"/>
        <v>0</v>
      </c>
      <c r="K24" s="66">
        <f>+PowerDep!$D$55*B24</f>
        <v>0</v>
      </c>
      <c r="L24" s="66">
        <f>+ImpDep!$D$55*B24</f>
        <v>0</v>
      </c>
      <c r="M24" s="66">
        <f t="shared" si="4"/>
        <v>0</v>
      </c>
      <c r="N24" s="66">
        <f t="shared" si="4"/>
        <v>0</v>
      </c>
      <c r="O24" s="65">
        <f t="shared" si="6"/>
        <v>0</v>
      </c>
      <c r="P24" s="64">
        <f t="shared" si="7"/>
        <v>0</v>
      </c>
      <c r="Q24" s="78">
        <f>+Diesel!$D$55*B24</f>
        <v>0</v>
      </c>
      <c r="R24" s="75">
        <f>+Gasoline!$D$55*B24</f>
        <v>0</v>
      </c>
      <c r="S24" s="75">
        <f>+Labor!$D$55*B24</f>
        <v>0</v>
      </c>
      <c r="T24" s="78">
        <f>+ExtraLabor!$D$55*B24</f>
        <v>0</v>
      </c>
      <c r="U24" s="44">
        <f>+PowerInvestment!$D$55*B24</f>
        <v>0</v>
      </c>
      <c r="V24" s="44">
        <f>+ImplementInvestment!$D$55*B24</f>
        <v>0</v>
      </c>
      <c r="W24" s="44">
        <f t="shared" si="8"/>
        <v>0</v>
      </c>
      <c r="X24" s="75"/>
      <c r="Y24" s="75"/>
      <c r="Z24" s="75"/>
      <c r="AA24" s="75"/>
      <c r="AB24" s="75"/>
      <c r="AC24" s="75"/>
      <c r="AD24" s="75"/>
      <c r="AE24" s="75"/>
      <c r="AF24" s="75"/>
      <c r="AG24" s="75"/>
      <c r="AH24" s="75"/>
      <c r="AI24" s="75"/>
      <c r="AJ24" s="75"/>
      <c r="AK24" s="75"/>
      <c r="AL24" s="75"/>
      <c r="AM24" s="75"/>
    </row>
    <row r="25" spans="1:39" x14ac:dyDescent="0.2">
      <c r="A25" s="75" t="str">
        <f>+Acres!$T$6</f>
        <v>Field or Crop 17</v>
      </c>
      <c r="B25" s="77">
        <f>+Acres!$T$7</f>
        <v>0</v>
      </c>
      <c r="C25" s="63">
        <f t="shared" si="0"/>
        <v>0</v>
      </c>
      <c r="D25" s="63">
        <f t="shared" si="1"/>
        <v>0</v>
      </c>
      <c r="E25" s="63">
        <f t="shared" si="2"/>
        <v>0</v>
      </c>
      <c r="F25" s="63">
        <f t="shared" si="3"/>
        <v>0</v>
      </c>
      <c r="G25" s="63">
        <f>+PowerRepairs!$D$55*B25</f>
        <v>0</v>
      </c>
      <c r="H25" s="63">
        <f>+ImpRepairs!$D$55*B25</f>
        <v>0</v>
      </c>
      <c r="I25" s="63">
        <f>+Interest!$D$55*B25</f>
        <v>0</v>
      </c>
      <c r="J25" s="65">
        <f t="shared" si="5"/>
        <v>0</v>
      </c>
      <c r="K25" s="66">
        <f>+PowerDep!$D$55*B25</f>
        <v>0</v>
      </c>
      <c r="L25" s="66">
        <f>+ImpDep!$D$55*B25</f>
        <v>0</v>
      </c>
      <c r="M25" s="66">
        <f t="shared" si="4"/>
        <v>0</v>
      </c>
      <c r="N25" s="66">
        <f t="shared" si="4"/>
        <v>0</v>
      </c>
      <c r="O25" s="65">
        <f t="shared" si="6"/>
        <v>0</v>
      </c>
      <c r="P25" s="64">
        <f t="shared" si="7"/>
        <v>0</v>
      </c>
      <c r="Q25" s="78">
        <f>+Diesel!$D$55*B25</f>
        <v>0</v>
      </c>
      <c r="R25" s="75">
        <f>+Gasoline!$D$55*B25</f>
        <v>0</v>
      </c>
      <c r="S25" s="75">
        <f>+Labor!$D$55*B25</f>
        <v>0</v>
      </c>
      <c r="T25" s="78">
        <f>+ExtraLabor!$D$55*B25</f>
        <v>0</v>
      </c>
      <c r="U25" s="44">
        <f>+PowerInvestment!$D$55*B25</f>
        <v>0</v>
      </c>
      <c r="V25" s="44">
        <f>+ImplementInvestment!$D$55*B25</f>
        <v>0</v>
      </c>
      <c r="W25" s="44">
        <f t="shared" si="8"/>
        <v>0</v>
      </c>
      <c r="X25" s="75"/>
      <c r="Y25" s="75"/>
      <c r="Z25" s="75"/>
      <c r="AA25" s="75"/>
      <c r="AB25" s="75"/>
      <c r="AC25" s="75"/>
      <c r="AD25" s="75"/>
      <c r="AE25" s="75"/>
      <c r="AF25" s="75"/>
      <c r="AG25" s="75"/>
      <c r="AH25" s="75"/>
      <c r="AI25" s="75"/>
      <c r="AJ25" s="75"/>
      <c r="AK25" s="75"/>
      <c r="AL25" s="75"/>
      <c r="AM25" s="75"/>
    </row>
    <row r="26" spans="1:39" x14ac:dyDescent="0.2">
      <c r="A26" s="75" t="str">
        <f>+Acres!$U$6</f>
        <v>Field or Crop 18</v>
      </c>
      <c r="B26" s="77">
        <f>+Acres!$U$7</f>
        <v>0</v>
      </c>
      <c r="C26" s="63">
        <f t="shared" si="0"/>
        <v>0</v>
      </c>
      <c r="D26" s="63">
        <f t="shared" si="1"/>
        <v>0</v>
      </c>
      <c r="E26" s="63">
        <f t="shared" si="2"/>
        <v>0</v>
      </c>
      <c r="F26" s="63">
        <f t="shared" si="3"/>
        <v>0</v>
      </c>
      <c r="G26" s="63">
        <f>+PowerRepairs!$D$55*B26</f>
        <v>0</v>
      </c>
      <c r="H26" s="63">
        <f>+ImpRepairs!$D$55*B26</f>
        <v>0</v>
      </c>
      <c r="I26" s="63">
        <f>+Interest!$D$55*B26</f>
        <v>0</v>
      </c>
      <c r="J26" s="65">
        <f t="shared" si="5"/>
        <v>0</v>
      </c>
      <c r="K26" s="66">
        <f>+PowerDep!$D$55*B26</f>
        <v>0</v>
      </c>
      <c r="L26" s="66">
        <f>+ImpDep!$D$55*B26</f>
        <v>0</v>
      </c>
      <c r="M26" s="66">
        <f t="shared" si="4"/>
        <v>0</v>
      </c>
      <c r="N26" s="66">
        <f t="shared" si="4"/>
        <v>0</v>
      </c>
      <c r="O26" s="65">
        <f t="shared" si="6"/>
        <v>0</v>
      </c>
      <c r="P26" s="64">
        <f t="shared" si="7"/>
        <v>0</v>
      </c>
      <c r="Q26" s="78">
        <f>+Diesel!$D$55*B26</f>
        <v>0</v>
      </c>
      <c r="R26" s="75">
        <f>+Gasoline!$D$55*B26</f>
        <v>0</v>
      </c>
      <c r="S26" s="75">
        <f>+Labor!$D$55*B26</f>
        <v>0</v>
      </c>
      <c r="T26" s="78">
        <f>+ExtraLabor!$D$55*B26</f>
        <v>0</v>
      </c>
      <c r="U26" s="44">
        <f>+PowerInvestment!$D$55*B26</f>
        <v>0</v>
      </c>
      <c r="V26" s="44">
        <f>+ImplementInvestment!$D$55*B26</f>
        <v>0</v>
      </c>
      <c r="W26" s="44">
        <f t="shared" si="8"/>
        <v>0</v>
      </c>
      <c r="X26" s="75"/>
      <c r="Y26" s="75"/>
      <c r="Z26" s="75"/>
      <c r="AA26" s="75"/>
      <c r="AB26" s="75"/>
      <c r="AC26" s="75"/>
      <c r="AD26" s="75"/>
      <c r="AE26" s="75"/>
      <c r="AF26" s="75"/>
      <c r="AG26" s="75"/>
      <c r="AH26" s="75"/>
      <c r="AI26" s="75"/>
      <c r="AJ26" s="75"/>
      <c r="AK26" s="75"/>
      <c r="AL26" s="75"/>
      <c r="AM26" s="75"/>
    </row>
    <row r="27" spans="1:39" x14ac:dyDescent="0.2">
      <c r="A27" s="75" t="str">
        <f>+Acres!$V$6</f>
        <v>Field or Crop 19</v>
      </c>
      <c r="B27" s="77">
        <f>+Acres!$V$7</f>
        <v>0</v>
      </c>
      <c r="C27" s="63">
        <f t="shared" si="0"/>
        <v>0</v>
      </c>
      <c r="D27" s="63">
        <f t="shared" si="1"/>
        <v>0</v>
      </c>
      <c r="E27" s="63">
        <f t="shared" si="2"/>
        <v>0</v>
      </c>
      <c r="F27" s="63">
        <f t="shared" si="3"/>
        <v>0</v>
      </c>
      <c r="G27" s="63">
        <f>+PowerRepairs!$D$55*B27</f>
        <v>0</v>
      </c>
      <c r="H27" s="63">
        <f>+ImpRepairs!$D$55*B27</f>
        <v>0</v>
      </c>
      <c r="I27" s="63">
        <f>+Interest!$D$55*B27</f>
        <v>0</v>
      </c>
      <c r="J27" s="65">
        <f t="shared" si="5"/>
        <v>0</v>
      </c>
      <c r="K27" s="66">
        <f>+PowerDep!$D$55*B27</f>
        <v>0</v>
      </c>
      <c r="L27" s="66">
        <f>+ImpDep!$D$55*B27</f>
        <v>0</v>
      </c>
      <c r="M27" s="66">
        <f t="shared" si="4"/>
        <v>0</v>
      </c>
      <c r="N27" s="66">
        <f t="shared" si="4"/>
        <v>0</v>
      </c>
      <c r="O27" s="65">
        <f t="shared" si="6"/>
        <v>0</v>
      </c>
      <c r="P27" s="64">
        <f t="shared" si="7"/>
        <v>0</v>
      </c>
      <c r="Q27" s="78">
        <f>+Diesel!$D$55*B27</f>
        <v>0</v>
      </c>
      <c r="R27" s="75">
        <f>+Gasoline!$D$55*B27</f>
        <v>0</v>
      </c>
      <c r="S27" s="75">
        <f>+Labor!$D$55*B27</f>
        <v>0</v>
      </c>
      <c r="T27" s="78">
        <f>+ExtraLabor!$D$55*B27</f>
        <v>0</v>
      </c>
      <c r="U27" s="44">
        <f>+PowerInvestment!$D$55*B27</f>
        <v>0</v>
      </c>
      <c r="V27" s="44">
        <f>+ImplementInvestment!$D$55*B27</f>
        <v>0</v>
      </c>
      <c r="W27" s="44">
        <f t="shared" si="8"/>
        <v>0</v>
      </c>
      <c r="X27" s="75"/>
      <c r="Y27" s="75"/>
      <c r="Z27" s="75"/>
      <c r="AA27" s="75"/>
      <c r="AB27" s="75"/>
      <c r="AC27" s="75"/>
      <c r="AD27" s="75"/>
      <c r="AE27" s="75"/>
      <c r="AF27" s="75"/>
      <c r="AG27" s="75"/>
      <c r="AH27" s="75"/>
      <c r="AI27" s="75"/>
      <c r="AJ27" s="75"/>
      <c r="AK27" s="75"/>
      <c r="AL27" s="75"/>
      <c r="AM27" s="75"/>
    </row>
    <row r="28" spans="1:39" x14ac:dyDescent="0.2">
      <c r="A28" s="75" t="str">
        <f>+Acres!$W$6</f>
        <v>Field or Crop 20</v>
      </c>
      <c r="B28" s="77">
        <f>+Acres!$W$7</f>
        <v>0</v>
      </c>
      <c r="C28" s="63">
        <f t="shared" si="0"/>
        <v>0</v>
      </c>
      <c r="D28" s="63">
        <f t="shared" si="1"/>
        <v>0</v>
      </c>
      <c r="E28" s="63">
        <f t="shared" si="2"/>
        <v>0</v>
      </c>
      <c r="F28" s="63">
        <f t="shared" si="3"/>
        <v>0</v>
      </c>
      <c r="G28" s="63">
        <f>+PowerRepairs!$D$55*B28</f>
        <v>0</v>
      </c>
      <c r="H28" s="63">
        <f>+ImpRepairs!$D$55*B28</f>
        <v>0</v>
      </c>
      <c r="I28" s="63">
        <f>+Interest!$D$55*B28</f>
        <v>0</v>
      </c>
      <c r="J28" s="65">
        <f t="shared" si="5"/>
        <v>0</v>
      </c>
      <c r="K28" s="66">
        <f>+PowerDep!$D$55*B28</f>
        <v>0</v>
      </c>
      <c r="L28" s="66">
        <f>+ImpDep!$D$55*B28</f>
        <v>0</v>
      </c>
      <c r="M28" s="66">
        <f t="shared" si="4"/>
        <v>0</v>
      </c>
      <c r="N28" s="66">
        <f t="shared" si="4"/>
        <v>0</v>
      </c>
      <c r="O28" s="65">
        <f t="shared" si="6"/>
        <v>0</v>
      </c>
      <c r="P28" s="64">
        <f t="shared" si="7"/>
        <v>0</v>
      </c>
      <c r="Q28" s="78">
        <f>+Diesel!$D$55*B28</f>
        <v>0</v>
      </c>
      <c r="R28" s="75">
        <f>+Gasoline!$D$55*B28</f>
        <v>0</v>
      </c>
      <c r="S28" s="75">
        <f>+Labor!$D$55*B28</f>
        <v>0</v>
      </c>
      <c r="T28" s="78">
        <f>+ExtraLabor!$D$55*B28</f>
        <v>0</v>
      </c>
      <c r="U28" s="44">
        <f>+PowerInvestment!$D$55*B28</f>
        <v>0</v>
      </c>
      <c r="V28" s="44">
        <f>+ImplementInvestment!$D$55*B28</f>
        <v>0</v>
      </c>
      <c r="W28" s="44">
        <f t="shared" si="8"/>
        <v>0</v>
      </c>
      <c r="X28" s="75"/>
      <c r="Y28" s="75"/>
      <c r="Z28" s="75"/>
      <c r="AA28" s="75"/>
      <c r="AB28" s="75"/>
      <c r="AC28" s="75"/>
      <c r="AD28" s="75"/>
      <c r="AE28" s="75"/>
      <c r="AF28" s="75"/>
      <c r="AG28" s="75"/>
      <c r="AH28" s="75"/>
      <c r="AI28" s="75"/>
      <c r="AJ28" s="75"/>
      <c r="AK28" s="75"/>
      <c r="AL28" s="75"/>
      <c r="AM28" s="75"/>
    </row>
    <row r="29" spans="1:39" x14ac:dyDescent="0.2">
      <c r="A29" s="75" t="str">
        <f>+Acres!$X$6</f>
        <v>Field or Crop 21</v>
      </c>
      <c r="B29" s="77">
        <f>+Acres!$X$7</f>
        <v>0</v>
      </c>
      <c r="C29" s="63">
        <f t="shared" si="0"/>
        <v>0</v>
      </c>
      <c r="D29" s="63">
        <f t="shared" si="1"/>
        <v>0</v>
      </c>
      <c r="E29" s="63">
        <f t="shared" si="2"/>
        <v>0</v>
      </c>
      <c r="F29" s="63">
        <f t="shared" si="3"/>
        <v>0</v>
      </c>
      <c r="G29" s="63">
        <f>+PowerRepairs!$D$55*B29</f>
        <v>0</v>
      </c>
      <c r="H29" s="63">
        <f>+ImpRepairs!$D$55*B29</f>
        <v>0</v>
      </c>
      <c r="I29" s="63">
        <f>+Interest!$D$55*B29</f>
        <v>0</v>
      </c>
      <c r="J29" s="65">
        <f t="shared" si="5"/>
        <v>0</v>
      </c>
      <c r="K29" s="66">
        <f>+PowerDep!$D$55*B29</f>
        <v>0</v>
      </c>
      <c r="L29" s="66">
        <f>+ImpDep!$D$55*B29</f>
        <v>0</v>
      </c>
      <c r="M29" s="66">
        <f t="shared" si="4"/>
        <v>0</v>
      </c>
      <c r="N29" s="66">
        <f t="shared" si="4"/>
        <v>0</v>
      </c>
      <c r="O29" s="65">
        <f t="shared" si="6"/>
        <v>0</v>
      </c>
      <c r="P29" s="64">
        <f t="shared" si="7"/>
        <v>0</v>
      </c>
      <c r="Q29" s="78">
        <f>+Diesel!$D$55*B29</f>
        <v>0</v>
      </c>
      <c r="R29" s="76">
        <f>+Gasoline!$D$55*B29</f>
        <v>0</v>
      </c>
      <c r="S29" s="76">
        <f>+Labor!$D$55*B29</f>
        <v>0</v>
      </c>
      <c r="T29" s="78">
        <f>+ExtraLabor!$D$55*B29</f>
        <v>0</v>
      </c>
      <c r="U29" s="44">
        <f>+PowerInvestment!$D$55*B29</f>
        <v>0</v>
      </c>
      <c r="V29" s="44">
        <f>+ImplementInvestment!$D$55*B29</f>
        <v>0</v>
      </c>
      <c r="W29" s="44">
        <f t="shared" si="8"/>
        <v>0</v>
      </c>
      <c r="X29" s="75"/>
      <c r="Y29" s="75"/>
      <c r="Z29" s="75"/>
      <c r="AA29" s="75"/>
      <c r="AB29" s="75"/>
      <c r="AC29" s="75"/>
      <c r="AD29" s="75"/>
      <c r="AE29" s="75"/>
      <c r="AF29" s="75"/>
      <c r="AG29" s="75"/>
      <c r="AH29" s="75"/>
      <c r="AI29" s="75"/>
      <c r="AJ29" s="75"/>
      <c r="AK29" s="75"/>
      <c r="AL29" s="75"/>
      <c r="AM29" s="75"/>
    </row>
    <row r="30" spans="1:39" x14ac:dyDescent="0.2">
      <c r="A30" s="75" t="str">
        <f>+Acres!$Y$6</f>
        <v>Field or Crop 22</v>
      </c>
      <c r="B30" s="77">
        <f>+Acres!$Y$7</f>
        <v>0</v>
      </c>
      <c r="C30" s="63">
        <f t="shared" si="0"/>
        <v>0</v>
      </c>
      <c r="D30" s="63">
        <f t="shared" si="1"/>
        <v>0</v>
      </c>
      <c r="E30" s="63">
        <f t="shared" si="2"/>
        <v>0</v>
      </c>
      <c r="F30" s="63">
        <f t="shared" si="3"/>
        <v>0</v>
      </c>
      <c r="G30" s="63">
        <f>+PowerRepairs!$D$55*B30</f>
        <v>0</v>
      </c>
      <c r="H30" s="63">
        <f>+ImpRepairs!$D$55*B30</f>
        <v>0</v>
      </c>
      <c r="I30" s="63">
        <f>+Interest!$D$55*B30</f>
        <v>0</v>
      </c>
      <c r="J30" s="65">
        <f t="shared" si="5"/>
        <v>0</v>
      </c>
      <c r="K30" s="66">
        <f>+PowerDep!$D$55*B30</f>
        <v>0</v>
      </c>
      <c r="L30" s="66">
        <f>+ImpDep!$D$55*B30</f>
        <v>0</v>
      </c>
      <c r="M30" s="66">
        <f t="shared" si="4"/>
        <v>0</v>
      </c>
      <c r="N30" s="66">
        <f t="shared" si="4"/>
        <v>0</v>
      </c>
      <c r="O30" s="65">
        <f t="shared" si="6"/>
        <v>0</v>
      </c>
      <c r="P30" s="64">
        <f t="shared" si="7"/>
        <v>0</v>
      </c>
      <c r="Q30" s="78">
        <f>+Diesel!$D$55*B30</f>
        <v>0</v>
      </c>
      <c r="R30" s="75">
        <f>+Gasoline!$D$55*B30</f>
        <v>0</v>
      </c>
      <c r="S30" s="75">
        <f>+Labor!$D$55*B30</f>
        <v>0</v>
      </c>
      <c r="T30" s="78">
        <f>+ExtraLabor!$D$55*B30</f>
        <v>0</v>
      </c>
      <c r="U30" s="44">
        <f>+PowerInvestment!$D$55*B30</f>
        <v>0</v>
      </c>
      <c r="V30" s="44">
        <f>+ImplementInvestment!$D$55*B30</f>
        <v>0</v>
      </c>
      <c r="W30" s="44">
        <f t="shared" si="8"/>
        <v>0</v>
      </c>
      <c r="X30" s="75"/>
      <c r="Y30" s="75"/>
      <c r="Z30" s="75"/>
      <c r="AA30" s="75"/>
      <c r="AB30" s="75"/>
      <c r="AC30" s="75"/>
      <c r="AD30" s="75"/>
      <c r="AE30" s="75"/>
      <c r="AF30" s="75"/>
      <c r="AG30" s="75"/>
      <c r="AH30" s="75"/>
      <c r="AI30" s="75"/>
      <c r="AJ30" s="75"/>
      <c r="AK30" s="75"/>
      <c r="AL30" s="75"/>
      <c r="AM30" s="75"/>
    </row>
    <row r="31" spans="1:39" x14ac:dyDescent="0.2">
      <c r="A31" s="75" t="str">
        <f>+Acres!$Z$6</f>
        <v>Field or Crop 23</v>
      </c>
      <c r="B31" s="77">
        <f>+Acres!$Z$7</f>
        <v>0</v>
      </c>
      <c r="C31" s="63">
        <f t="shared" si="0"/>
        <v>0</v>
      </c>
      <c r="D31" s="63">
        <f t="shared" si="1"/>
        <v>0</v>
      </c>
      <c r="E31" s="63">
        <f t="shared" si="2"/>
        <v>0</v>
      </c>
      <c r="F31" s="63">
        <f t="shared" si="3"/>
        <v>0</v>
      </c>
      <c r="G31" s="63">
        <f>+PowerRepairs!$D$55*B31</f>
        <v>0</v>
      </c>
      <c r="H31" s="63">
        <f>+ImpRepairs!$D$55*B31</f>
        <v>0</v>
      </c>
      <c r="I31" s="63">
        <f>+Interest!$D$55*B31</f>
        <v>0</v>
      </c>
      <c r="J31" s="65">
        <f t="shared" si="5"/>
        <v>0</v>
      </c>
      <c r="K31" s="66">
        <f>+PowerDep!$D$55*B31</f>
        <v>0</v>
      </c>
      <c r="L31" s="66">
        <f>+ImpDep!$D$55*B31</f>
        <v>0</v>
      </c>
      <c r="M31" s="66">
        <f t="shared" si="4"/>
        <v>0</v>
      </c>
      <c r="N31" s="66">
        <f t="shared" si="4"/>
        <v>0</v>
      </c>
      <c r="O31" s="65">
        <f t="shared" si="6"/>
        <v>0</v>
      </c>
      <c r="P31" s="64">
        <f t="shared" si="7"/>
        <v>0</v>
      </c>
      <c r="Q31" s="78">
        <f>+Diesel!$D$55*B31</f>
        <v>0</v>
      </c>
      <c r="R31" s="75">
        <f>+Gasoline!$D$55*B31</f>
        <v>0</v>
      </c>
      <c r="S31" s="75">
        <f>+Labor!$D$55*B31</f>
        <v>0</v>
      </c>
      <c r="T31" s="78">
        <f>+ExtraLabor!$D$55*B31</f>
        <v>0</v>
      </c>
      <c r="U31" s="44">
        <f>+PowerInvestment!$D$55*B31</f>
        <v>0</v>
      </c>
      <c r="V31" s="44">
        <f>+ImplementInvestment!$D$55*B31</f>
        <v>0</v>
      </c>
      <c r="W31" s="44">
        <f t="shared" si="8"/>
        <v>0</v>
      </c>
      <c r="X31" s="75"/>
      <c r="Y31" s="75"/>
      <c r="Z31" s="75"/>
      <c r="AA31" s="75"/>
      <c r="AB31" s="75"/>
      <c r="AC31" s="75"/>
      <c r="AD31" s="75"/>
      <c r="AE31" s="75"/>
      <c r="AF31" s="75"/>
      <c r="AG31" s="75"/>
      <c r="AH31" s="75"/>
      <c r="AI31" s="75"/>
      <c r="AJ31" s="75"/>
      <c r="AK31" s="75"/>
      <c r="AL31" s="75"/>
      <c r="AM31" s="75"/>
    </row>
    <row r="32" spans="1:39" x14ac:dyDescent="0.2">
      <c r="A32" s="75" t="str">
        <f>+Acres!$AA$6</f>
        <v>Field or Crop 24</v>
      </c>
      <c r="B32" s="77">
        <f>+Acres!$AA$7</f>
        <v>0</v>
      </c>
      <c r="C32" s="63">
        <f t="shared" si="0"/>
        <v>0</v>
      </c>
      <c r="D32" s="63">
        <f t="shared" si="1"/>
        <v>0</v>
      </c>
      <c r="E32" s="63">
        <f t="shared" si="2"/>
        <v>0</v>
      </c>
      <c r="F32" s="63">
        <f t="shared" si="3"/>
        <v>0</v>
      </c>
      <c r="G32" s="63">
        <f>+PowerRepairs!$D$55*B32</f>
        <v>0</v>
      </c>
      <c r="H32" s="63">
        <f>+ImpRepairs!$D$55*B32</f>
        <v>0</v>
      </c>
      <c r="I32" s="63">
        <f>+Interest!$D$55*B32</f>
        <v>0</v>
      </c>
      <c r="J32" s="65">
        <f t="shared" si="5"/>
        <v>0</v>
      </c>
      <c r="K32" s="66">
        <f>+PowerDep!$D$55*B32</f>
        <v>0</v>
      </c>
      <c r="L32" s="66">
        <f>+ImpDep!$D$55*B32</f>
        <v>0</v>
      </c>
      <c r="M32" s="66">
        <f t="shared" si="4"/>
        <v>0</v>
      </c>
      <c r="N32" s="66">
        <f t="shared" si="4"/>
        <v>0</v>
      </c>
      <c r="O32" s="65">
        <f t="shared" si="6"/>
        <v>0</v>
      </c>
      <c r="P32" s="64">
        <f t="shared" si="7"/>
        <v>0</v>
      </c>
      <c r="Q32" s="78">
        <f>+Diesel!$D$55*B32</f>
        <v>0</v>
      </c>
      <c r="R32" s="75">
        <f>+Gasoline!$D$55*B32</f>
        <v>0</v>
      </c>
      <c r="S32" s="75">
        <f>+Labor!$D$55*B32</f>
        <v>0</v>
      </c>
      <c r="T32" s="78">
        <f>+ExtraLabor!$D$55*B32</f>
        <v>0</v>
      </c>
      <c r="U32" s="44">
        <f>+PowerInvestment!$D$55*B32</f>
        <v>0</v>
      </c>
      <c r="V32" s="44">
        <f>+ImplementInvestment!$D$55*B32</f>
        <v>0</v>
      </c>
      <c r="W32" s="44">
        <f t="shared" si="8"/>
        <v>0</v>
      </c>
      <c r="X32" s="75"/>
      <c r="Y32" s="75"/>
      <c r="Z32" s="75"/>
      <c r="AA32" s="75"/>
      <c r="AB32" s="75"/>
      <c r="AC32" s="75"/>
      <c r="AD32" s="75"/>
      <c r="AE32" s="75"/>
      <c r="AF32" s="75"/>
      <c r="AG32" s="75"/>
      <c r="AH32" s="75"/>
      <c r="AI32" s="75"/>
      <c r="AJ32" s="75"/>
      <c r="AK32" s="75"/>
      <c r="AL32" s="75"/>
      <c r="AM32" s="75"/>
    </row>
    <row r="33" spans="1:39" x14ac:dyDescent="0.2">
      <c r="A33" s="75" t="str">
        <f>+Acres!$AB$6</f>
        <v>Field or Crop 25</v>
      </c>
      <c r="B33" s="77">
        <f>+Acres!$AB$7</f>
        <v>0</v>
      </c>
      <c r="C33" s="63">
        <f t="shared" si="0"/>
        <v>0</v>
      </c>
      <c r="D33" s="63">
        <f t="shared" si="1"/>
        <v>0</v>
      </c>
      <c r="E33" s="63">
        <f t="shared" si="2"/>
        <v>0</v>
      </c>
      <c r="F33" s="63">
        <f t="shared" si="3"/>
        <v>0</v>
      </c>
      <c r="G33" s="63">
        <f>+PowerRepairs!$D$55*B33</f>
        <v>0</v>
      </c>
      <c r="H33" s="63">
        <f>+ImpRepairs!$D$55*B33</f>
        <v>0</v>
      </c>
      <c r="I33" s="63">
        <f>+Interest!$D$55*B33</f>
        <v>0</v>
      </c>
      <c r="J33" s="65">
        <f t="shared" si="5"/>
        <v>0</v>
      </c>
      <c r="K33" s="66">
        <f>+PowerDep!$D$55*B33</f>
        <v>0</v>
      </c>
      <c r="L33" s="66">
        <f>+ImpDep!$D$55*B33</f>
        <v>0</v>
      </c>
      <c r="M33" s="66">
        <f t="shared" si="4"/>
        <v>0</v>
      </c>
      <c r="N33" s="66">
        <f t="shared" si="4"/>
        <v>0</v>
      </c>
      <c r="O33" s="65">
        <f t="shared" si="6"/>
        <v>0</v>
      </c>
      <c r="P33" s="64">
        <f t="shared" si="7"/>
        <v>0</v>
      </c>
      <c r="Q33" s="78">
        <f>+Diesel!$D$55*B33</f>
        <v>0</v>
      </c>
      <c r="R33" s="75">
        <f>+Gasoline!$D$55*B33</f>
        <v>0</v>
      </c>
      <c r="S33" s="75">
        <f>+Labor!$D$55*B33</f>
        <v>0</v>
      </c>
      <c r="T33" s="78">
        <f>+ExtraLabor!$D$55*B33</f>
        <v>0</v>
      </c>
      <c r="U33" s="44">
        <f>+PowerInvestment!$D$55*B33</f>
        <v>0</v>
      </c>
      <c r="V33" s="44">
        <f>+ImplementInvestment!$D$55*B33</f>
        <v>0</v>
      </c>
      <c r="W33" s="44">
        <f t="shared" si="8"/>
        <v>0</v>
      </c>
      <c r="X33" s="75"/>
      <c r="Y33" s="75"/>
      <c r="Z33" s="75"/>
      <c r="AA33" s="75"/>
      <c r="AB33" s="75"/>
      <c r="AC33" s="75"/>
      <c r="AD33" s="75"/>
      <c r="AE33" s="75"/>
      <c r="AF33" s="75"/>
      <c r="AG33" s="75"/>
      <c r="AH33" s="75"/>
      <c r="AI33" s="75"/>
      <c r="AJ33" s="75"/>
      <c r="AK33" s="75"/>
      <c r="AL33" s="75"/>
      <c r="AM33" s="75"/>
    </row>
    <row r="34" spans="1:39" x14ac:dyDescent="0.2">
      <c r="A34" s="75" t="str">
        <f>+Acres!$AC$6</f>
        <v>Field or Crop 26</v>
      </c>
      <c r="B34" s="77">
        <f>+Acres!$AC$7</f>
        <v>0</v>
      </c>
      <c r="C34" s="63">
        <f t="shared" si="0"/>
        <v>0</v>
      </c>
      <c r="D34" s="63">
        <f t="shared" si="1"/>
        <v>0</v>
      </c>
      <c r="E34" s="63">
        <f t="shared" si="2"/>
        <v>0</v>
      </c>
      <c r="F34" s="63">
        <f t="shared" si="3"/>
        <v>0</v>
      </c>
      <c r="G34" s="63">
        <f>+PowerRepairs!$D$55*B34</f>
        <v>0</v>
      </c>
      <c r="H34" s="63">
        <f>+ImpRepairs!$D$55*B34</f>
        <v>0</v>
      </c>
      <c r="I34" s="63">
        <f>+Interest!$D$55*B34</f>
        <v>0</v>
      </c>
      <c r="J34" s="65">
        <f t="shared" si="5"/>
        <v>0</v>
      </c>
      <c r="K34" s="66">
        <f>+PowerDep!$D$55*B34</f>
        <v>0</v>
      </c>
      <c r="L34" s="66">
        <f>+ImpDep!$D$55*B34</f>
        <v>0</v>
      </c>
      <c r="M34" s="66">
        <f t="shared" si="4"/>
        <v>0</v>
      </c>
      <c r="N34" s="66">
        <f t="shared" si="4"/>
        <v>0</v>
      </c>
      <c r="O34" s="65">
        <f t="shared" si="6"/>
        <v>0</v>
      </c>
      <c r="P34" s="64">
        <f t="shared" si="7"/>
        <v>0</v>
      </c>
      <c r="Q34" s="78">
        <f>+Diesel!$D$55*B34</f>
        <v>0</v>
      </c>
      <c r="R34" s="75">
        <f>+Gasoline!$D$55*B34</f>
        <v>0</v>
      </c>
      <c r="S34" s="75">
        <f>+Labor!$D$55*B34</f>
        <v>0</v>
      </c>
      <c r="T34" s="78">
        <f>+ExtraLabor!$D$55*B34</f>
        <v>0</v>
      </c>
      <c r="U34" s="44">
        <f>+PowerInvestment!$D$55*B34</f>
        <v>0</v>
      </c>
      <c r="V34" s="44">
        <f>+ImplementInvestment!$D$55*B34</f>
        <v>0</v>
      </c>
      <c r="W34" s="44">
        <f t="shared" si="8"/>
        <v>0</v>
      </c>
      <c r="X34" s="75"/>
      <c r="Y34" s="75"/>
      <c r="Z34" s="75"/>
      <c r="AA34" s="75"/>
      <c r="AB34" s="75"/>
      <c r="AC34" s="75"/>
      <c r="AD34" s="75"/>
      <c r="AE34" s="75"/>
      <c r="AF34" s="75"/>
      <c r="AG34" s="75"/>
      <c r="AH34" s="75"/>
      <c r="AI34" s="75"/>
      <c r="AJ34" s="75"/>
      <c r="AK34" s="75"/>
      <c r="AL34" s="75"/>
      <c r="AM34" s="75"/>
    </row>
    <row r="35" spans="1:39" x14ac:dyDescent="0.2">
      <c r="A35" s="75" t="str">
        <f>+Acres!$AD$6</f>
        <v>Field or Crop 27</v>
      </c>
      <c r="B35" s="77">
        <f>+Acres!$AD$7</f>
        <v>0</v>
      </c>
      <c r="C35" s="63">
        <f t="shared" si="0"/>
        <v>0</v>
      </c>
      <c r="D35" s="63">
        <f t="shared" si="1"/>
        <v>0</v>
      </c>
      <c r="E35" s="63">
        <f t="shared" si="2"/>
        <v>0</v>
      </c>
      <c r="F35" s="63">
        <f t="shared" si="3"/>
        <v>0</v>
      </c>
      <c r="G35" s="63">
        <f>+PowerRepairs!$D$55*B35</f>
        <v>0</v>
      </c>
      <c r="H35" s="63">
        <f>+ImpRepairs!$D$55*B35</f>
        <v>0</v>
      </c>
      <c r="I35" s="63">
        <f>+Interest!$D$55*B35</f>
        <v>0</v>
      </c>
      <c r="J35" s="65">
        <f t="shared" si="5"/>
        <v>0</v>
      </c>
      <c r="K35" s="66">
        <f>+PowerDep!$D$55*B35</f>
        <v>0</v>
      </c>
      <c r="L35" s="66">
        <f>+ImpDep!$D$55*B35</f>
        <v>0</v>
      </c>
      <c r="M35" s="66">
        <f t="shared" si="4"/>
        <v>0</v>
      </c>
      <c r="N35" s="66">
        <f t="shared" si="4"/>
        <v>0</v>
      </c>
      <c r="O35" s="65">
        <f t="shared" si="6"/>
        <v>0</v>
      </c>
      <c r="P35" s="64">
        <f t="shared" si="7"/>
        <v>0</v>
      </c>
      <c r="Q35" s="78">
        <f>+Diesel!$D$55*B35</f>
        <v>0</v>
      </c>
      <c r="R35" s="75">
        <f>+Gasoline!$D$55*B35</f>
        <v>0</v>
      </c>
      <c r="S35" s="75">
        <f>+Labor!$D$55*B35</f>
        <v>0</v>
      </c>
      <c r="T35" s="78">
        <f>+ExtraLabor!$D$55*B35</f>
        <v>0</v>
      </c>
      <c r="U35" s="44">
        <f>+PowerInvestment!$D$55*B35</f>
        <v>0</v>
      </c>
      <c r="V35" s="44">
        <f>+ImplementInvestment!$D$55*B35</f>
        <v>0</v>
      </c>
      <c r="W35" s="44">
        <f t="shared" si="8"/>
        <v>0</v>
      </c>
      <c r="X35" s="75"/>
      <c r="Y35" s="75"/>
      <c r="Z35" s="75"/>
      <c r="AA35" s="75"/>
      <c r="AB35" s="75"/>
      <c r="AC35" s="75"/>
      <c r="AD35" s="75"/>
      <c r="AE35" s="75"/>
      <c r="AF35" s="75"/>
      <c r="AG35" s="75"/>
      <c r="AH35" s="75"/>
      <c r="AI35" s="75"/>
      <c r="AJ35" s="75"/>
      <c r="AK35" s="75"/>
      <c r="AL35" s="75"/>
      <c r="AM35" s="75"/>
    </row>
    <row r="36" spans="1:39" x14ac:dyDescent="0.2">
      <c r="A36" s="75" t="str">
        <f>+Acres!$AE$6</f>
        <v>Field or Crop 28</v>
      </c>
      <c r="B36" s="77">
        <f>+Acres!$AE$7</f>
        <v>0</v>
      </c>
      <c r="C36" s="63">
        <f t="shared" si="0"/>
        <v>0</v>
      </c>
      <c r="D36" s="63">
        <f t="shared" si="1"/>
        <v>0</v>
      </c>
      <c r="E36" s="63">
        <f t="shared" si="2"/>
        <v>0</v>
      </c>
      <c r="F36" s="63">
        <f t="shared" si="3"/>
        <v>0</v>
      </c>
      <c r="G36" s="63">
        <f>+PowerRepairs!$D$55*B36</f>
        <v>0</v>
      </c>
      <c r="H36" s="63">
        <f>+ImpRepairs!$D$55*B36</f>
        <v>0</v>
      </c>
      <c r="I36" s="63">
        <f>+Interest!$D$55*B36</f>
        <v>0</v>
      </c>
      <c r="J36" s="65">
        <f t="shared" si="5"/>
        <v>0</v>
      </c>
      <c r="K36" s="66">
        <f>+PowerDep!$D$55*B36</f>
        <v>0</v>
      </c>
      <c r="L36" s="66">
        <f>+ImpDep!$D$55*B36</f>
        <v>0</v>
      </c>
      <c r="M36" s="66">
        <f t="shared" si="4"/>
        <v>0</v>
      </c>
      <c r="N36" s="66">
        <f t="shared" si="4"/>
        <v>0</v>
      </c>
      <c r="O36" s="65">
        <f t="shared" si="6"/>
        <v>0</v>
      </c>
      <c r="P36" s="64">
        <f t="shared" si="7"/>
        <v>0</v>
      </c>
      <c r="Q36" s="78">
        <f>+Diesel!$D$55*B36</f>
        <v>0</v>
      </c>
      <c r="R36" s="75">
        <f>+Gasoline!$D$55*B36</f>
        <v>0</v>
      </c>
      <c r="S36" s="75">
        <f>+Labor!$D$55*B36</f>
        <v>0</v>
      </c>
      <c r="T36" s="78">
        <f>+ExtraLabor!$D$55*B36</f>
        <v>0</v>
      </c>
      <c r="U36" s="44">
        <f>+PowerInvestment!$D$55*B36</f>
        <v>0</v>
      </c>
      <c r="V36" s="44">
        <f>+ImplementInvestment!$D$55*B36</f>
        <v>0</v>
      </c>
      <c r="W36" s="44">
        <f t="shared" si="8"/>
        <v>0</v>
      </c>
      <c r="X36" s="75"/>
      <c r="Y36" s="75"/>
      <c r="Z36" s="75"/>
      <c r="AA36" s="75"/>
      <c r="AB36" s="75"/>
      <c r="AC36" s="75"/>
      <c r="AD36" s="75"/>
      <c r="AE36" s="75"/>
      <c r="AF36" s="75"/>
      <c r="AG36" s="75"/>
      <c r="AH36" s="75"/>
      <c r="AI36" s="75"/>
      <c r="AJ36" s="75"/>
      <c r="AK36" s="75"/>
      <c r="AL36" s="75"/>
      <c r="AM36" s="75"/>
    </row>
    <row r="37" spans="1:39" x14ac:dyDescent="0.2">
      <c r="A37" s="75" t="str">
        <f>+Acres!$AF$6</f>
        <v>Field or Crop 29</v>
      </c>
      <c r="B37" s="77">
        <f>+Acres!$AF$7</f>
        <v>0</v>
      </c>
      <c r="C37" s="63">
        <f t="shared" si="0"/>
        <v>0</v>
      </c>
      <c r="D37" s="63">
        <f t="shared" si="1"/>
        <v>0</v>
      </c>
      <c r="E37" s="63">
        <f t="shared" si="2"/>
        <v>0</v>
      </c>
      <c r="F37" s="63">
        <f t="shared" si="3"/>
        <v>0</v>
      </c>
      <c r="G37" s="63">
        <f>+PowerRepairs!$D$55*B37</f>
        <v>0</v>
      </c>
      <c r="H37" s="63">
        <f>+ImpRepairs!$D$55*B37</f>
        <v>0</v>
      </c>
      <c r="I37" s="63">
        <f>+Interest!$D$55*B37</f>
        <v>0</v>
      </c>
      <c r="J37" s="65">
        <f t="shared" si="5"/>
        <v>0</v>
      </c>
      <c r="K37" s="66">
        <f>+PowerDep!$D$55*B37</f>
        <v>0</v>
      </c>
      <c r="L37" s="66">
        <f>+ImpDep!$D$55*B37</f>
        <v>0</v>
      </c>
      <c r="M37" s="66">
        <f t="shared" si="4"/>
        <v>0</v>
      </c>
      <c r="N37" s="66">
        <f t="shared" si="4"/>
        <v>0</v>
      </c>
      <c r="O37" s="65">
        <f t="shared" si="6"/>
        <v>0</v>
      </c>
      <c r="P37" s="64">
        <f t="shared" si="7"/>
        <v>0</v>
      </c>
      <c r="Q37" s="78">
        <f>+Diesel!$D$55*B37</f>
        <v>0</v>
      </c>
      <c r="R37" s="75">
        <f>+Gasoline!$D$55*B37</f>
        <v>0</v>
      </c>
      <c r="S37" s="75">
        <f>+Labor!$D$55*B37</f>
        <v>0</v>
      </c>
      <c r="T37" s="78">
        <f>+ExtraLabor!$D$55*B37</f>
        <v>0</v>
      </c>
      <c r="U37" s="44">
        <f>+PowerInvestment!$D$55*B37</f>
        <v>0</v>
      </c>
      <c r="V37" s="44">
        <f>+ImplementInvestment!$D$55*B37</f>
        <v>0</v>
      </c>
      <c r="W37" s="44">
        <f t="shared" si="8"/>
        <v>0</v>
      </c>
      <c r="X37" s="75"/>
      <c r="Y37" s="75"/>
      <c r="Z37" s="75"/>
      <c r="AA37" s="75"/>
      <c r="AB37" s="75"/>
      <c r="AC37" s="75"/>
      <c r="AD37" s="75"/>
      <c r="AE37" s="75"/>
      <c r="AF37" s="75"/>
      <c r="AG37" s="75"/>
      <c r="AH37" s="75"/>
      <c r="AI37" s="75"/>
      <c r="AJ37" s="75"/>
      <c r="AK37" s="75"/>
      <c r="AL37" s="75"/>
      <c r="AM37" s="75"/>
    </row>
    <row r="38" spans="1:39" x14ac:dyDescent="0.2">
      <c r="A38" s="75" t="str">
        <f>+Acres!$AG$6</f>
        <v>Field or Crop 30</v>
      </c>
      <c r="B38" s="77">
        <f>+Acres!$AG$7</f>
        <v>0</v>
      </c>
      <c r="C38" s="63">
        <f t="shared" si="0"/>
        <v>0</v>
      </c>
      <c r="D38" s="63">
        <f t="shared" si="1"/>
        <v>0</v>
      </c>
      <c r="E38" s="63">
        <f t="shared" si="2"/>
        <v>0</v>
      </c>
      <c r="F38" s="63">
        <f t="shared" si="3"/>
        <v>0</v>
      </c>
      <c r="G38" s="63">
        <f>+PowerRepairs!$D$55*B38</f>
        <v>0</v>
      </c>
      <c r="H38" s="63">
        <f>+ImpRepairs!$D$55*B38</f>
        <v>0</v>
      </c>
      <c r="I38" s="63">
        <f>+Interest!$D$55*B38</f>
        <v>0</v>
      </c>
      <c r="J38" s="65">
        <f t="shared" si="5"/>
        <v>0</v>
      </c>
      <c r="K38" s="66">
        <f>+PowerDep!$D$55*B38</f>
        <v>0</v>
      </c>
      <c r="L38" s="66">
        <f>+ImpDep!$D$55*B38</f>
        <v>0</v>
      </c>
      <c r="M38" s="66">
        <f t="shared" si="4"/>
        <v>0</v>
      </c>
      <c r="N38" s="66">
        <f t="shared" si="4"/>
        <v>0</v>
      </c>
      <c r="O38" s="65">
        <f t="shared" si="6"/>
        <v>0</v>
      </c>
      <c r="P38" s="64">
        <f t="shared" si="7"/>
        <v>0</v>
      </c>
      <c r="Q38" s="78">
        <f>+Diesel!$D$55*B38</f>
        <v>0</v>
      </c>
      <c r="R38" s="75">
        <f>+Gasoline!$D$55*B38</f>
        <v>0</v>
      </c>
      <c r="S38" s="75">
        <f>+Labor!$D$55*B38</f>
        <v>0</v>
      </c>
      <c r="T38" s="78">
        <f>+ExtraLabor!$D$55*B38</f>
        <v>0</v>
      </c>
      <c r="U38" s="44">
        <f>+PowerInvestment!$D$55*B38</f>
        <v>0</v>
      </c>
      <c r="V38" s="44">
        <f>+ImplementInvestment!$D$55*B38</f>
        <v>0</v>
      </c>
      <c r="W38" s="44">
        <f t="shared" si="8"/>
        <v>0</v>
      </c>
      <c r="X38" s="75"/>
      <c r="Y38" s="75"/>
      <c r="Z38" s="75"/>
      <c r="AA38" s="75"/>
      <c r="AB38" s="75"/>
      <c r="AC38" s="75"/>
      <c r="AD38" s="75"/>
      <c r="AE38" s="75"/>
      <c r="AF38" s="75"/>
      <c r="AG38" s="75"/>
      <c r="AH38" s="75"/>
      <c r="AI38" s="75"/>
      <c r="AJ38" s="75"/>
      <c r="AK38" s="75"/>
      <c r="AL38" s="75"/>
      <c r="AM38" s="75"/>
    </row>
    <row r="39" spans="1:39" x14ac:dyDescent="0.2">
      <c r="A39" s="75" t="str">
        <f>+Acres!$AH$6</f>
        <v>Field or Crop 31</v>
      </c>
      <c r="B39" s="77">
        <f>+Acres!$AH$7</f>
        <v>0</v>
      </c>
      <c r="C39" s="63">
        <f t="shared" si="0"/>
        <v>0</v>
      </c>
      <c r="D39" s="63">
        <f t="shared" si="1"/>
        <v>0</v>
      </c>
      <c r="E39" s="63">
        <f t="shared" si="2"/>
        <v>0</v>
      </c>
      <c r="F39" s="63">
        <f t="shared" si="3"/>
        <v>0</v>
      </c>
      <c r="G39" s="63">
        <f>+PowerRepairs!$D$55*B39</f>
        <v>0</v>
      </c>
      <c r="H39" s="63">
        <f>+ImpRepairs!$D$55*B39</f>
        <v>0</v>
      </c>
      <c r="I39" s="63">
        <f>+Interest!$D$55*B39</f>
        <v>0</v>
      </c>
      <c r="J39" s="65">
        <f t="shared" si="5"/>
        <v>0</v>
      </c>
      <c r="K39" s="66">
        <f>+PowerDep!$D$55*B39</f>
        <v>0</v>
      </c>
      <c r="L39" s="66">
        <f>+ImpDep!$D$55*B39</f>
        <v>0</v>
      </c>
      <c r="M39" s="66">
        <f t="shared" si="4"/>
        <v>0</v>
      </c>
      <c r="N39" s="66">
        <f t="shared" si="4"/>
        <v>0</v>
      </c>
      <c r="O39" s="65">
        <f t="shared" si="6"/>
        <v>0</v>
      </c>
      <c r="P39" s="64">
        <f t="shared" si="7"/>
        <v>0</v>
      </c>
      <c r="Q39" s="78">
        <f>+Diesel!$D$55*B39</f>
        <v>0</v>
      </c>
      <c r="R39" s="75">
        <f>+Gasoline!$D$55*B39</f>
        <v>0</v>
      </c>
      <c r="S39" s="75">
        <f>+Labor!$D$55*B39</f>
        <v>0</v>
      </c>
      <c r="T39" s="78">
        <f>+ExtraLabor!$D$55*B39</f>
        <v>0</v>
      </c>
      <c r="U39" s="44">
        <f>+PowerInvestment!$D$55*B39</f>
        <v>0</v>
      </c>
      <c r="V39" s="44">
        <f>+ImplementInvestment!$D$55*B39</f>
        <v>0</v>
      </c>
      <c r="W39" s="44">
        <f t="shared" si="8"/>
        <v>0</v>
      </c>
      <c r="X39" s="75"/>
      <c r="Y39" s="75"/>
      <c r="Z39" s="75"/>
      <c r="AA39" s="75"/>
      <c r="AB39" s="75"/>
      <c r="AC39" s="75"/>
      <c r="AD39" s="75"/>
      <c r="AE39" s="75"/>
      <c r="AF39" s="75"/>
      <c r="AG39" s="75"/>
      <c r="AH39" s="75"/>
      <c r="AI39" s="75"/>
      <c r="AJ39" s="75"/>
      <c r="AK39" s="75"/>
      <c r="AL39" s="75"/>
      <c r="AM39" s="75"/>
    </row>
    <row r="40" spans="1:39" x14ac:dyDescent="0.2">
      <c r="A40" s="75" t="str">
        <f>+Acres!$AI$6</f>
        <v>Field or Crop 32</v>
      </c>
      <c r="B40" s="77">
        <f>+Acres!$AI$7</f>
        <v>0</v>
      </c>
      <c r="C40" s="63">
        <f t="shared" si="0"/>
        <v>0</v>
      </c>
      <c r="D40" s="63">
        <f t="shared" si="1"/>
        <v>0</v>
      </c>
      <c r="E40" s="63">
        <f t="shared" si="2"/>
        <v>0</v>
      </c>
      <c r="F40" s="63">
        <f t="shared" si="3"/>
        <v>0</v>
      </c>
      <c r="G40" s="63">
        <f>+PowerRepairs!$D$55*B40</f>
        <v>0</v>
      </c>
      <c r="H40" s="63">
        <f>+ImpRepairs!$D$55*B40</f>
        <v>0</v>
      </c>
      <c r="I40" s="63">
        <f>+Interest!$D$55*B40</f>
        <v>0</v>
      </c>
      <c r="J40" s="65">
        <f t="shared" si="5"/>
        <v>0</v>
      </c>
      <c r="K40" s="66">
        <f>+PowerDep!$D$55*B40</f>
        <v>0</v>
      </c>
      <c r="L40" s="66">
        <f>+ImpDep!$D$55*B40</f>
        <v>0</v>
      </c>
      <c r="M40" s="66">
        <f t="shared" si="4"/>
        <v>0</v>
      </c>
      <c r="N40" s="66">
        <f t="shared" si="4"/>
        <v>0</v>
      </c>
      <c r="O40" s="65">
        <f t="shared" si="6"/>
        <v>0</v>
      </c>
      <c r="P40" s="64">
        <f t="shared" si="7"/>
        <v>0</v>
      </c>
      <c r="Q40" s="78">
        <f>+Diesel!$D$55*B40</f>
        <v>0</v>
      </c>
      <c r="R40" s="75">
        <f>+Gasoline!$D$55*B40</f>
        <v>0</v>
      </c>
      <c r="S40" s="75">
        <f>+Labor!$D$55*B40</f>
        <v>0</v>
      </c>
      <c r="T40" s="78">
        <f>+ExtraLabor!$D$55*B40</f>
        <v>0</v>
      </c>
      <c r="U40" s="44">
        <f>+PowerInvestment!$D$55*B40</f>
        <v>0</v>
      </c>
      <c r="V40" s="44">
        <f>+ImplementInvestment!$D$55*B40</f>
        <v>0</v>
      </c>
      <c r="W40" s="44">
        <f t="shared" si="8"/>
        <v>0</v>
      </c>
      <c r="X40" s="75"/>
      <c r="Y40" s="75"/>
      <c r="Z40" s="75"/>
      <c r="AA40" s="75"/>
      <c r="AB40" s="75"/>
      <c r="AC40" s="75"/>
      <c r="AD40" s="75"/>
      <c r="AE40" s="75"/>
      <c r="AF40" s="75"/>
      <c r="AG40" s="75"/>
      <c r="AH40" s="75"/>
      <c r="AI40" s="75"/>
      <c r="AJ40" s="75"/>
      <c r="AK40" s="75"/>
      <c r="AL40" s="75"/>
      <c r="AM40" s="75"/>
    </row>
    <row r="41" spans="1:39" x14ac:dyDescent="0.2">
      <c r="A41" s="75" t="str">
        <f>+Acres!$AJ$6</f>
        <v>Field or Crop 33</v>
      </c>
      <c r="B41" s="77">
        <f>+Acres!$AJ$7</f>
        <v>0</v>
      </c>
      <c r="C41" s="63">
        <f t="shared" si="0"/>
        <v>0</v>
      </c>
      <c r="D41" s="63">
        <f t="shared" si="1"/>
        <v>0</v>
      </c>
      <c r="E41" s="63">
        <f t="shared" si="2"/>
        <v>0</v>
      </c>
      <c r="F41" s="63">
        <f t="shared" si="3"/>
        <v>0</v>
      </c>
      <c r="G41" s="63">
        <f>+PowerRepairs!$D$55*B41</f>
        <v>0</v>
      </c>
      <c r="H41" s="63">
        <f>+ImpRepairs!$D$55*B41</f>
        <v>0</v>
      </c>
      <c r="I41" s="63">
        <f>+Interest!$D$55*B41</f>
        <v>0</v>
      </c>
      <c r="J41" s="65">
        <f t="shared" si="5"/>
        <v>0</v>
      </c>
      <c r="K41" s="66">
        <f>+PowerDep!$D$55*B41</f>
        <v>0</v>
      </c>
      <c r="L41" s="66">
        <f>+ImpDep!$D$55*B41</f>
        <v>0</v>
      </c>
      <c r="M41" s="66">
        <f t="shared" si="4"/>
        <v>0</v>
      </c>
      <c r="N41" s="66">
        <f t="shared" si="4"/>
        <v>0</v>
      </c>
      <c r="O41" s="65">
        <f t="shared" si="6"/>
        <v>0</v>
      </c>
      <c r="P41" s="64">
        <f t="shared" si="7"/>
        <v>0</v>
      </c>
      <c r="Q41" s="78">
        <f>+Diesel!$D$55*B41</f>
        <v>0</v>
      </c>
      <c r="R41" s="75">
        <f>+Gasoline!$D$55*B41</f>
        <v>0</v>
      </c>
      <c r="S41" s="75">
        <f>+Labor!$D$55*B41</f>
        <v>0</v>
      </c>
      <c r="T41" s="78">
        <f>+ExtraLabor!$D$55*B41</f>
        <v>0</v>
      </c>
      <c r="U41" s="44">
        <f>+PowerInvestment!$D$55*B41</f>
        <v>0</v>
      </c>
      <c r="V41" s="44">
        <f>+ImplementInvestment!$D$55*B41</f>
        <v>0</v>
      </c>
      <c r="W41" s="44">
        <f t="shared" si="8"/>
        <v>0</v>
      </c>
      <c r="X41" s="75"/>
      <c r="Y41" s="75"/>
      <c r="Z41" s="75"/>
      <c r="AA41" s="75"/>
      <c r="AB41" s="75"/>
      <c r="AC41" s="75"/>
      <c r="AD41" s="75"/>
      <c r="AE41" s="75"/>
      <c r="AF41" s="75"/>
      <c r="AG41" s="75"/>
      <c r="AH41" s="75"/>
      <c r="AI41" s="75"/>
      <c r="AJ41" s="75"/>
      <c r="AK41" s="75"/>
      <c r="AL41" s="75"/>
      <c r="AM41" s="75"/>
    </row>
    <row r="42" spans="1:39" x14ac:dyDescent="0.2">
      <c r="A42" s="75" t="str">
        <f>+Acres!$AK$6</f>
        <v>Field or Crop 34</v>
      </c>
      <c r="B42" s="77">
        <f>+Acres!$AK$7</f>
        <v>0</v>
      </c>
      <c r="C42" s="63">
        <f t="shared" si="0"/>
        <v>0</v>
      </c>
      <c r="D42" s="63">
        <f t="shared" si="1"/>
        <v>0</v>
      </c>
      <c r="E42" s="63">
        <f t="shared" si="2"/>
        <v>0</v>
      </c>
      <c r="F42" s="63">
        <f t="shared" si="3"/>
        <v>0</v>
      </c>
      <c r="G42" s="63">
        <f>+PowerRepairs!$D$55*B42</f>
        <v>0</v>
      </c>
      <c r="H42" s="63">
        <f>+ImpRepairs!$D$55*B42</f>
        <v>0</v>
      </c>
      <c r="I42" s="63">
        <f>+Interest!$D$55*B42</f>
        <v>0</v>
      </c>
      <c r="J42" s="65">
        <f t="shared" si="5"/>
        <v>0</v>
      </c>
      <c r="K42" s="66">
        <f>+PowerDep!$D$55*B42</f>
        <v>0</v>
      </c>
      <c r="L42" s="66">
        <f>+ImpDep!$D$55*B42</f>
        <v>0</v>
      </c>
      <c r="M42" s="66">
        <f t="shared" si="4"/>
        <v>0</v>
      </c>
      <c r="N42" s="66">
        <f t="shared" si="4"/>
        <v>0</v>
      </c>
      <c r="O42" s="65">
        <f t="shared" si="6"/>
        <v>0</v>
      </c>
      <c r="P42" s="64">
        <f t="shared" si="7"/>
        <v>0</v>
      </c>
      <c r="Q42" s="78">
        <f>+Diesel!$D$55*B42</f>
        <v>0</v>
      </c>
      <c r="R42" s="75">
        <f>+Gasoline!$D$55*B42</f>
        <v>0</v>
      </c>
      <c r="S42" s="75">
        <f>+Labor!$D$55*B42</f>
        <v>0</v>
      </c>
      <c r="T42" s="78">
        <f>+ExtraLabor!$D$55*B42</f>
        <v>0</v>
      </c>
      <c r="U42" s="44">
        <f>+PowerInvestment!$D$55*B42</f>
        <v>0</v>
      </c>
      <c r="V42" s="44">
        <f>+ImplementInvestment!$D$55*B42</f>
        <v>0</v>
      </c>
      <c r="W42" s="44">
        <f t="shared" si="8"/>
        <v>0</v>
      </c>
      <c r="X42" s="75"/>
      <c r="Y42" s="75"/>
      <c r="Z42" s="75"/>
      <c r="AA42" s="75"/>
      <c r="AB42" s="75"/>
      <c r="AC42" s="75"/>
      <c r="AD42" s="75"/>
      <c r="AE42" s="75"/>
      <c r="AF42" s="75"/>
      <c r="AG42" s="75"/>
      <c r="AH42" s="75"/>
      <c r="AI42" s="75"/>
      <c r="AJ42" s="75"/>
      <c r="AK42" s="75"/>
      <c r="AL42" s="75"/>
      <c r="AM42" s="75"/>
    </row>
    <row r="43" spans="1:39" x14ac:dyDescent="0.2">
      <c r="A43" s="75" t="str">
        <f>+Acres!$AL$6</f>
        <v>Field or Crop 35</v>
      </c>
      <c r="B43" s="77">
        <f>+Acres!$AL$7</f>
        <v>0</v>
      </c>
      <c r="C43" s="63">
        <f t="shared" si="0"/>
        <v>0</v>
      </c>
      <c r="D43" s="63">
        <f t="shared" si="1"/>
        <v>0</v>
      </c>
      <c r="E43" s="63">
        <f t="shared" si="2"/>
        <v>0</v>
      </c>
      <c r="F43" s="63">
        <f t="shared" si="3"/>
        <v>0</v>
      </c>
      <c r="G43" s="63">
        <f>+PowerRepairs!$D$55*B43</f>
        <v>0</v>
      </c>
      <c r="H43" s="63">
        <f>+ImpRepairs!$D$55*B43</f>
        <v>0</v>
      </c>
      <c r="I43" s="63">
        <f>+Interest!$D$55*B43</f>
        <v>0</v>
      </c>
      <c r="J43" s="65">
        <f t="shared" si="5"/>
        <v>0</v>
      </c>
      <c r="K43" s="66">
        <f>+PowerDep!$D$55*B43</f>
        <v>0</v>
      </c>
      <c r="L43" s="66">
        <f>+ImpDep!$D$55*B43</f>
        <v>0</v>
      </c>
      <c r="M43" s="66">
        <f t="shared" si="4"/>
        <v>0</v>
      </c>
      <c r="N43" s="66">
        <f t="shared" si="4"/>
        <v>0</v>
      </c>
      <c r="O43" s="65">
        <f t="shared" si="6"/>
        <v>0</v>
      </c>
      <c r="P43" s="64">
        <f t="shared" si="7"/>
        <v>0</v>
      </c>
      <c r="Q43" s="78">
        <f>+Diesel!$D$55*B43</f>
        <v>0</v>
      </c>
      <c r="R43" s="75">
        <f>+Gasoline!$D$55*B43</f>
        <v>0</v>
      </c>
      <c r="S43" s="75">
        <f>+Labor!$D$55*B43</f>
        <v>0</v>
      </c>
      <c r="T43" s="78">
        <f>+ExtraLabor!$D$55*B43</f>
        <v>0</v>
      </c>
      <c r="U43" s="44">
        <f>+PowerInvestment!$D$55*B43</f>
        <v>0</v>
      </c>
      <c r="V43" s="44">
        <f>+ImplementInvestment!$D$55*B43</f>
        <v>0</v>
      </c>
      <c r="W43" s="44">
        <f t="shared" si="8"/>
        <v>0</v>
      </c>
      <c r="X43" s="75"/>
      <c r="Y43" s="75"/>
      <c r="Z43" s="75"/>
      <c r="AA43" s="75"/>
      <c r="AB43" s="75"/>
      <c r="AC43" s="75"/>
      <c r="AD43" s="75"/>
      <c r="AE43" s="75"/>
      <c r="AF43" s="75"/>
      <c r="AG43" s="75"/>
      <c r="AH43" s="75"/>
      <c r="AI43" s="75"/>
      <c r="AJ43" s="75"/>
      <c r="AK43" s="75"/>
      <c r="AL43" s="75"/>
      <c r="AM43" s="75"/>
    </row>
    <row r="44" spans="1:39" x14ac:dyDescent="0.2">
      <c r="A44" s="75" t="str">
        <f>+Acres!$AM$6</f>
        <v>Field or Crop 36</v>
      </c>
      <c r="B44" s="77">
        <f>+Acres!$AM$7</f>
        <v>0</v>
      </c>
      <c r="C44" s="63">
        <f t="shared" si="0"/>
        <v>0</v>
      </c>
      <c r="D44" s="63">
        <f t="shared" si="1"/>
        <v>0</v>
      </c>
      <c r="E44" s="63">
        <f t="shared" si="2"/>
        <v>0</v>
      </c>
      <c r="F44" s="63">
        <f t="shared" si="3"/>
        <v>0</v>
      </c>
      <c r="G44" s="63">
        <f>+PowerRepairs!$D$55*B44</f>
        <v>0</v>
      </c>
      <c r="H44" s="63">
        <f>+ImpRepairs!$D$55*B44</f>
        <v>0</v>
      </c>
      <c r="I44" s="63">
        <f>+Interest!$D$55*B44</f>
        <v>0</v>
      </c>
      <c r="J44" s="65">
        <f t="shared" si="5"/>
        <v>0</v>
      </c>
      <c r="K44" s="66">
        <f>+PowerDep!$D$55*B44</f>
        <v>0</v>
      </c>
      <c r="L44" s="66">
        <f>+ImpDep!$D$55*B44</f>
        <v>0</v>
      </c>
      <c r="M44" s="66">
        <f t="shared" si="4"/>
        <v>0</v>
      </c>
      <c r="N44" s="66">
        <f t="shared" si="4"/>
        <v>0</v>
      </c>
      <c r="O44" s="65">
        <f t="shared" si="6"/>
        <v>0</v>
      </c>
      <c r="P44" s="64">
        <f t="shared" si="7"/>
        <v>0</v>
      </c>
      <c r="Q44" s="78">
        <f>+Diesel!$D$55*B44</f>
        <v>0</v>
      </c>
      <c r="R44" s="75">
        <f>+Gasoline!$D$55*B44</f>
        <v>0</v>
      </c>
      <c r="S44" s="75">
        <f>+Labor!$D$55*B44</f>
        <v>0</v>
      </c>
      <c r="T44" s="78">
        <f>+ExtraLabor!$D$55*B44</f>
        <v>0</v>
      </c>
      <c r="U44" s="44">
        <f>+PowerInvestment!$D$55*B44</f>
        <v>0</v>
      </c>
      <c r="V44" s="44">
        <f>+ImplementInvestment!$D$55*B44</f>
        <v>0</v>
      </c>
      <c r="W44" s="44">
        <f t="shared" si="8"/>
        <v>0</v>
      </c>
      <c r="X44" s="75"/>
      <c r="Y44" s="75"/>
      <c r="Z44" s="75"/>
      <c r="AA44" s="75"/>
      <c r="AB44" s="75"/>
      <c r="AC44" s="75"/>
      <c r="AD44" s="75"/>
      <c r="AE44" s="75"/>
      <c r="AF44" s="75"/>
      <c r="AG44" s="75"/>
      <c r="AH44" s="75"/>
      <c r="AI44" s="75"/>
      <c r="AJ44" s="75"/>
      <c r="AK44" s="75"/>
      <c r="AL44" s="75"/>
      <c r="AM44" s="75"/>
    </row>
    <row r="45" spans="1:39" x14ac:dyDescent="0.2">
      <c r="A45" s="75" t="str">
        <f>+Acres!$AN$6</f>
        <v>Field or Crop 37</v>
      </c>
      <c r="B45" s="77">
        <f>+Acres!$AN$7</f>
        <v>0</v>
      </c>
      <c r="C45" s="63">
        <f t="shared" si="0"/>
        <v>0</v>
      </c>
      <c r="D45" s="63">
        <f t="shared" si="1"/>
        <v>0</v>
      </c>
      <c r="E45" s="63">
        <f t="shared" si="2"/>
        <v>0</v>
      </c>
      <c r="F45" s="63">
        <f t="shared" si="3"/>
        <v>0</v>
      </c>
      <c r="G45" s="63">
        <f>+PowerRepairs!$D$55*B45</f>
        <v>0</v>
      </c>
      <c r="H45" s="63">
        <f>+ImpRepairs!$D$55*B45</f>
        <v>0</v>
      </c>
      <c r="I45" s="63">
        <f>+Interest!$D$55*B45</f>
        <v>0</v>
      </c>
      <c r="J45" s="65">
        <f t="shared" si="5"/>
        <v>0</v>
      </c>
      <c r="K45" s="66">
        <f>+PowerDep!$D$55*B45</f>
        <v>0</v>
      </c>
      <c r="L45" s="66">
        <f>+ImpDep!$D$55*B45</f>
        <v>0</v>
      </c>
      <c r="M45" s="66">
        <f t="shared" si="4"/>
        <v>0</v>
      </c>
      <c r="N45" s="66">
        <f t="shared" si="4"/>
        <v>0</v>
      </c>
      <c r="O45" s="65">
        <f t="shared" si="6"/>
        <v>0</v>
      </c>
      <c r="P45" s="64">
        <f t="shared" si="7"/>
        <v>0</v>
      </c>
      <c r="Q45" s="78">
        <f>+Diesel!$D$55*B45</f>
        <v>0</v>
      </c>
      <c r="R45" s="75">
        <f>+Gasoline!$D$55*B45</f>
        <v>0</v>
      </c>
      <c r="S45" s="75">
        <f>+Labor!$D$55*B45</f>
        <v>0</v>
      </c>
      <c r="T45" s="78">
        <f>+ExtraLabor!$D$55*B45</f>
        <v>0</v>
      </c>
      <c r="U45" s="44">
        <f>+PowerInvestment!$D$55*B45</f>
        <v>0</v>
      </c>
      <c r="V45" s="44">
        <f>+ImplementInvestment!$D$55*B45</f>
        <v>0</v>
      </c>
      <c r="W45" s="44">
        <f t="shared" si="8"/>
        <v>0</v>
      </c>
      <c r="X45" s="75"/>
      <c r="Y45" s="75"/>
      <c r="Z45" s="75"/>
      <c r="AA45" s="75"/>
      <c r="AB45" s="75"/>
      <c r="AC45" s="75"/>
      <c r="AD45" s="75"/>
      <c r="AE45" s="75"/>
      <c r="AF45" s="75"/>
      <c r="AG45" s="75"/>
      <c r="AH45" s="75"/>
      <c r="AI45" s="75"/>
      <c r="AJ45" s="75"/>
      <c r="AK45" s="75"/>
      <c r="AL45" s="75"/>
      <c r="AM45" s="75"/>
    </row>
    <row r="46" spans="1:39" x14ac:dyDescent="0.2">
      <c r="A46" s="75" t="str">
        <f>+Acres!$AO$6</f>
        <v>Field or Crop 38</v>
      </c>
      <c r="B46" s="77">
        <f>+Acres!$AO$7</f>
        <v>0</v>
      </c>
      <c r="C46" s="63">
        <f t="shared" si="0"/>
        <v>0</v>
      </c>
      <c r="D46" s="63">
        <f t="shared" si="1"/>
        <v>0</v>
      </c>
      <c r="E46" s="63">
        <f t="shared" si="2"/>
        <v>0</v>
      </c>
      <c r="F46" s="63">
        <f t="shared" si="3"/>
        <v>0</v>
      </c>
      <c r="G46" s="63">
        <f>+PowerRepairs!$D$55*B46</f>
        <v>0</v>
      </c>
      <c r="H46" s="63">
        <f>+ImpRepairs!$D$55*B46</f>
        <v>0</v>
      </c>
      <c r="I46" s="63">
        <f>+Interest!$D$55*B46</f>
        <v>0</v>
      </c>
      <c r="J46" s="65">
        <f t="shared" si="5"/>
        <v>0</v>
      </c>
      <c r="K46" s="66">
        <f>+PowerDep!$D$55*B46</f>
        <v>0</v>
      </c>
      <c r="L46" s="66">
        <f>+ImpDep!$D$55*B46</f>
        <v>0</v>
      </c>
      <c r="M46" s="66">
        <f t="shared" si="4"/>
        <v>0</v>
      </c>
      <c r="N46" s="66">
        <f t="shared" si="4"/>
        <v>0</v>
      </c>
      <c r="O46" s="65">
        <f t="shared" si="6"/>
        <v>0</v>
      </c>
      <c r="P46" s="64">
        <f t="shared" si="7"/>
        <v>0</v>
      </c>
      <c r="Q46" s="78">
        <f>+Diesel!$D$55*B46</f>
        <v>0</v>
      </c>
      <c r="R46" s="75">
        <f>+Gasoline!$D$55*B46</f>
        <v>0</v>
      </c>
      <c r="S46" s="75">
        <f>+Labor!$D$55*B46</f>
        <v>0</v>
      </c>
      <c r="T46" s="78">
        <f>+ExtraLabor!$D$55*B46</f>
        <v>0</v>
      </c>
      <c r="U46" s="44">
        <f>+PowerInvestment!$D$55*B46</f>
        <v>0</v>
      </c>
      <c r="V46" s="44">
        <f>+ImplementInvestment!$D$55*B46</f>
        <v>0</v>
      </c>
      <c r="W46" s="44">
        <f t="shared" si="8"/>
        <v>0</v>
      </c>
      <c r="X46" s="75"/>
      <c r="Y46" s="75"/>
      <c r="Z46" s="75"/>
      <c r="AA46" s="75"/>
      <c r="AB46" s="75"/>
      <c r="AC46" s="75"/>
      <c r="AD46" s="75"/>
      <c r="AE46" s="75"/>
      <c r="AF46" s="75"/>
      <c r="AG46" s="75"/>
      <c r="AH46" s="75"/>
      <c r="AI46" s="75"/>
      <c r="AJ46" s="75"/>
      <c r="AK46" s="75"/>
      <c r="AL46" s="75"/>
      <c r="AM46" s="75"/>
    </row>
    <row r="47" spans="1:39" x14ac:dyDescent="0.2">
      <c r="A47" s="75" t="str">
        <f>+Acres!$AP$6</f>
        <v>Field or Crop 39</v>
      </c>
      <c r="B47" s="77">
        <f>+Acres!$AP$7</f>
        <v>0</v>
      </c>
      <c r="C47" s="63">
        <f t="shared" si="0"/>
        <v>0</v>
      </c>
      <c r="D47" s="63">
        <f t="shared" si="1"/>
        <v>0</v>
      </c>
      <c r="E47" s="63">
        <f t="shared" si="2"/>
        <v>0</v>
      </c>
      <c r="F47" s="63">
        <f t="shared" si="3"/>
        <v>0</v>
      </c>
      <c r="G47" s="63">
        <f>+PowerRepairs!$D$55*B47</f>
        <v>0</v>
      </c>
      <c r="H47" s="63">
        <f>+ImpRepairs!$D$55*B47</f>
        <v>0</v>
      </c>
      <c r="I47" s="63">
        <f>+Interest!$D$55*B47</f>
        <v>0</v>
      </c>
      <c r="J47" s="65">
        <f t="shared" si="5"/>
        <v>0</v>
      </c>
      <c r="K47" s="66">
        <f>+PowerDep!$D$55*B47</f>
        <v>0</v>
      </c>
      <c r="L47" s="66">
        <f>+ImpDep!$D$55*B47</f>
        <v>0</v>
      </c>
      <c r="M47" s="66">
        <f t="shared" si="4"/>
        <v>0</v>
      </c>
      <c r="N47" s="66">
        <f t="shared" si="4"/>
        <v>0</v>
      </c>
      <c r="O47" s="65">
        <f t="shared" si="6"/>
        <v>0</v>
      </c>
      <c r="P47" s="64">
        <f t="shared" si="7"/>
        <v>0</v>
      </c>
      <c r="Q47" s="78">
        <f>+Diesel!$D$55*B47</f>
        <v>0</v>
      </c>
      <c r="R47" s="75">
        <f>+Gasoline!$D$55*B47</f>
        <v>0</v>
      </c>
      <c r="S47" s="75">
        <f>+Labor!$D$55*B47</f>
        <v>0</v>
      </c>
      <c r="T47" s="78">
        <f>+ExtraLabor!$D$55*B47</f>
        <v>0</v>
      </c>
      <c r="U47" s="44">
        <f>+PowerInvestment!$D$55*B47</f>
        <v>0</v>
      </c>
      <c r="V47" s="44">
        <f>+ImplementInvestment!$D$55*B47</f>
        <v>0</v>
      </c>
      <c r="W47" s="44">
        <f t="shared" si="8"/>
        <v>0</v>
      </c>
      <c r="X47" s="75"/>
      <c r="Y47" s="75"/>
      <c r="Z47" s="75"/>
      <c r="AA47" s="75"/>
      <c r="AB47" s="75"/>
      <c r="AC47" s="75"/>
      <c r="AD47" s="75"/>
      <c r="AE47" s="75"/>
      <c r="AF47" s="75"/>
      <c r="AG47" s="75"/>
      <c r="AH47" s="75"/>
      <c r="AI47" s="75"/>
      <c r="AJ47" s="75"/>
      <c r="AK47" s="75"/>
      <c r="AL47" s="75"/>
      <c r="AM47" s="75"/>
    </row>
    <row r="48" spans="1:39" x14ac:dyDescent="0.2">
      <c r="A48" s="75" t="str">
        <f>+Acres!$AQ$6</f>
        <v>Field or Crop 40</v>
      </c>
      <c r="B48" s="77">
        <f>+Acres!$AQ$7</f>
        <v>0</v>
      </c>
      <c r="C48" s="63">
        <f t="shared" si="0"/>
        <v>0</v>
      </c>
      <c r="D48" s="63">
        <f t="shared" si="1"/>
        <v>0</v>
      </c>
      <c r="E48" s="63">
        <f t="shared" si="2"/>
        <v>0</v>
      </c>
      <c r="F48" s="63">
        <f t="shared" si="3"/>
        <v>0</v>
      </c>
      <c r="G48" s="63">
        <f>+PowerRepairs!$D$55*B48</f>
        <v>0</v>
      </c>
      <c r="H48" s="63">
        <f>+ImpRepairs!$D$55*B48</f>
        <v>0</v>
      </c>
      <c r="I48" s="63">
        <f>+Interest!$D$55*B48</f>
        <v>0</v>
      </c>
      <c r="J48" s="65">
        <f t="shared" si="5"/>
        <v>0</v>
      </c>
      <c r="K48" s="66">
        <f>+PowerDep!$D$55*B48</f>
        <v>0</v>
      </c>
      <c r="L48" s="66">
        <f>+ImpDep!$D$55*B48</f>
        <v>0</v>
      </c>
      <c r="M48" s="66">
        <f t="shared" si="4"/>
        <v>0</v>
      </c>
      <c r="N48" s="66">
        <f t="shared" si="4"/>
        <v>0</v>
      </c>
      <c r="O48" s="65">
        <f t="shared" si="6"/>
        <v>0</v>
      </c>
      <c r="P48" s="64">
        <f t="shared" si="7"/>
        <v>0</v>
      </c>
      <c r="Q48" s="78">
        <f>+Diesel!$D$55*B48</f>
        <v>0</v>
      </c>
      <c r="R48" s="75">
        <f>+Gasoline!$D$55*B48</f>
        <v>0</v>
      </c>
      <c r="S48" s="75">
        <f>+Labor!$D$55*B48</f>
        <v>0</v>
      </c>
      <c r="T48" s="78">
        <f>+ExtraLabor!$D$55*B48</f>
        <v>0</v>
      </c>
      <c r="U48" s="44">
        <f>+PowerInvestment!$D$55*B48</f>
        <v>0</v>
      </c>
      <c r="V48" s="44">
        <f>+ImplementInvestment!$D$55*B48</f>
        <v>0</v>
      </c>
      <c r="W48" s="44">
        <f t="shared" si="8"/>
        <v>0</v>
      </c>
      <c r="X48" s="75"/>
      <c r="Y48" s="75"/>
      <c r="Z48" s="75"/>
      <c r="AA48" s="75"/>
      <c r="AB48" s="75"/>
      <c r="AC48" s="75"/>
      <c r="AD48" s="75"/>
      <c r="AE48" s="75"/>
      <c r="AF48" s="75"/>
      <c r="AG48" s="75"/>
      <c r="AH48" s="75"/>
      <c r="AI48" s="75"/>
      <c r="AJ48" s="75"/>
      <c r="AK48" s="75"/>
      <c r="AL48" s="75"/>
      <c r="AM48" s="75"/>
    </row>
    <row r="49" spans="1:39" x14ac:dyDescent="0.2">
      <c r="A49" s="12" t="s">
        <v>1</v>
      </c>
      <c r="B49" s="76">
        <f>SUM(B9:B48)</f>
        <v>0</v>
      </c>
      <c r="C49" s="76">
        <f t="shared" ref="C49:W49" si="9">SUM(C9:C48)</f>
        <v>0</v>
      </c>
      <c r="D49" s="76">
        <f t="shared" si="9"/>
        <v>0</v>
      </c>
      <c r="E49" s="76">
        <f t="shared" si="9"/>
        <v>0</v>
      </c>
      <c r="F49" s="76">
        <f t="shared" si="9"/>
        <v>0</v>
      </c>
      <c r="G49" s="76">
        <f t="shared" si="9"/>
        <v>0</v>
      </c>
      <c r="H49" s="76">
        <f t="shared" si="9"/>
        <v>0</v>
      </c>
      <c r="I49" s="76">
        <f t="shared" si="9"/>
        <v>0</v>
      </c>
      <c r="J49" s="76">
        <f t="shared" si="9"/>
        <v>0</v>
      </c>
      <c r="K49" s="76">
        <f t="shared" si="9"/>
        <v>0</v>
      </c>
      <c r="L49" s="76">
        <f t="shared" si="9"/>
        <v>0</v>
      </c>
      <c r="M49" s="76">
        <f t="shared" si="9"/>
        <v>0</v>
      </c>
      <c r="N49" s="76">
        <f t="shared" si="9"/>
        <v>0</v>
      </c>
      <c r="O49" s="76">
        <f t="shared" si="9"/>
        <v>0</v>
      </c>
      <c r="P49" s="76">
        <f t="shared" si="9"/>
        <v>0</v>
      </c>
      <c r="Q49" s="76">
        <f t="shared" si="9"/>
        <v>0</v>
      </c>
      <c r="R49" s="76">
        <f t="shared" si="9"/>
        <v>0</v>
      </c>
      <c r="S49" s="76">
        <f t="shared" si="9"/>
        <v>0</v>
      </c>
      <c r="T49" s="76">
        <f t="shared" si="9"/>
        <v>0</v>
      </c>
      <c r="U49" s="76">
        <f t="shared" si="9"/>
        <v>0</v>
      </c>
      <c r="V49" s="76">
        <f t="shared" si="9"/>
        <v>0</v>
      </c>
      <c r="W49" s="76">
        <f t="shared" si="9"/>
        <v>0</v>
      </c>
      <c r="X49" s="75"/>
      <c r="Y49" s="75"/>
      <c r="Z49" s="75"/>
      <c r="AA49" s="75"/>
      <c r="AB49" s="75"/>
      <c r="AC49" s="75"/>
      <c r="AD49" s="75"/>
      <c r="AE49" s="75"/>
      <c r="AF49" s="75"/>
      <c r="AG49" s="75"/>
      <c r="AH49" s="75"/>
      <c r="AI49" s="75"/>
      <c r="AJ49" s="75"/>
      <c r="AK49" s="75"/>
      <c r="AL49" s="75"/>
      <c r="AM49" s="75"/>
    </row>
    <row r="50" spans="1:39" x14ac:dyDescent="0.2">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row>
    <row r="51" spans="1:39" x14ac:dyDescent="0.2">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row>
    <row r="52" spans="1:39" x14ac:dyDescent="0.2">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row>
    <row r="53" spans="1:39" x14ac:dyDescent="0.2">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row>
    <row r="54" spans="1:39" x14ac:dyDescent="0.2">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row>
    <row r="55" spans="1:39" x14ac:dyDescent="0.2">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row>
    <row r="56" spans="1:39" x14ac:dyDescent="0.2">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row>
    <row r="57" spans="1:39" x14ac:dyDescent="0.2">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row>
    <row r="58" spans="1:39" x14ac:dyDescent="0.2">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row>
    <row r="59" spans="1:39" x14ac:dyDescent="0.2">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row>
    <row r="60" spans="1:39" x14ac:dyDescent="0.2">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row>
    <row r="61" spans="1:39" x14ac:dyDescent="0.2">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row>
    <row r="62" spans="1:39" x14ac:dyDescent="0.2">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row>
    <row r="63" spans="1:39" x14ac:dyDescent="0.2">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row>
    <row r="64" spans="1:39" x14ac:dyDescent="0.2">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row>
    <row r="65" spans="5:39" x14ac:dyDescent="0.2">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row>
    <row r="66" spans="5:39" x14ac:dyDescent="0.2">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row>
    <row r="67" spans="5:39" x14ac:dyDescent="0.2">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row>
    <row r="68" spans="5:39" x14ac:dyDescent="0.2">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row>
    <row r="69" spans="5:39" x14ac:dyDescent="0.2">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row>
    <row r="70" spans="5:39" x14ac:dyDescent="0.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row>
    <row r="71" spans="5:39" x14ac:dyDescent="0.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row>
    <row r="72" spans="5:39" x14ac:dyDescent="0.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row>
    <row r="73" spans="5:39" x14ac:dyDescent="0.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row>
    <row r="74" spans="5:39" x14ac:dyDescent="0.2">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row>
    <row r="75" spans="5:39" x14ac:dyDescent="0.2">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row>
    <row r="76" spans="5:39" x14ac:dyDescent="0.2">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row>
    <row r="77" spans="5:39" x14ac:dyDescent="0.2">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row>
    <row r="78" spans="5:39" x14ac:dyDescent="0.2">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row>
    <row r="79" spans="5:39" x14ac:dyDescent="0.2">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row>
    <row r="80" spans="5:39" x14ac:dyDescent="0.2">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row>
    <row r="81" spans="5:39" x14ac:dyDescent="0.2">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row>
    <row r="82" spans="5:39" x14ac:dyDescent="0.2">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row>
    <row r="83" spans="5:39" x14ac:dyDescent="0.2">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row>
    <row r="84" spans="5:39" x14ac:dyDescent="0.2">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row>
    <row r="85" spans="5:39" x14ac:dyDescent="0.2">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row>
    <row r="86" spans="5:39" x14ac:dyDescent="0.2">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row>
    <row r="87" spans="5:39" x14ac:dyDescent="0.2">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row>
    <row r="88" spans="5:39" x14ac:dyDescent="0.2">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row>
    <row r="89" spans="5:39" x14ac:dyDescent="0.2">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row>
    <row r="90" spans="5:39" x14ac:dyDescent="0.2">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row>
    <row r="91" spans="5:39" x14ac:dyDescent="0.2">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row>
    <row r="92" spans="5:39" x14ac:dyDescent="0.2">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row>
    <row r="93" spans="5:39" x14ac:dyDescent="0.2">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row>
    <row r="94" spans="5:39" x14ac:dyDescent="0.2">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row>
    <row r="95" spans="5:39" x14ac:dyDescent="0.2">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row>
    <row r="96" spans="5:39" x14ac:dyDescent="0.2">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row>
    <row r="97" spans="5:39" x14ac:dyDescent="0.2">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row>
    <row r="98" spans="5:39" x14ac:dyDescent="0.2">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row>
    <row r="99" spans="5:39" x14ac:dyDescent="0.2">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row>
    <row r="100" spans="5:39" x14ac:dyDescent="0.2">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row>
    <row r="101" spans="5:39" x14ac:dyDescent="0.2">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row>
    <row r="102" spans="5:39" x14ac:dyDescent="0.2">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row>
    <row r="103" spans="5:39" x14ac:dyDescent="0.2">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row>
    <row r="104" spans="5:39" x14ac:dyDescent="0.2">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row>
    <row r="105" spans="5:39" x14ac:dyDescent="0.2">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row>
    <row r="106" spans="5:39" x14ac:dyDescent="0.2">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row>
    <row r="107" spans="5:39" x14ac:dyDescent="0.2">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row>
    <row r="108" spans="5:39" x14ac:dyDescent="0.2">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row>
    <row r="109" spans="5:39" x14ac:dyDescent="0.2">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row>
    <row r="110" spans="5:39" x14ac:dyDescent="0.2">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row>
    <row r="111" spans="5:39" x14ac:dyDescent="0.2">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row>
    <row r="112" spans="5:39" x14ac:dyDescent="0.2">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row>
    <row r="113" spans="5:39" x14ac:dyDescent="0.2">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row>
    <row r="114" spans="5:39" x14ac:dyDescent="0.2">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row>
    <row r="115" spans="5:39" x14ac:dyDescent="0.2">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row>
    <row r="116" spans="5:39" x14ac:dyDescent="0.2">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row>
    <row r="117" spans="5:39" x14ac:dyDescent="0.2">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row>
    <row r="118" spans="5:39" x14ac:dyDescent="0.2">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row>
    <row r="119" spans="5:39" x14ac:dyDescent="0.2">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row>
    <row r="120" spans="5:39" x14ac:dyDescent="0.2">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row>
    <row r="121" spans="5:39" x14ac:dyDescent="0.2">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row>
    <row r="122" spans="5:39" x14ac:dyDescent="0.2">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row>
    <row r="123" spans="5:39" x14ac:dyDescent="0.2">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row>
    <row r="124" spans="5:39" x14ac:dyDescent="0.2">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row>
    <row r="125" spans="5:39" x14ac:dyDescent="0.2">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row>
    <row r="126" spans="5:39" x14ac:dyDescent="0.2">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row>
    <row r="127" spans="5:39" x14ac:dyDescent="0.2">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row>
    <row r="128" spans="5:39" x14ac:dyDescent="0.2">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row>
    <row r="129" spans="5:39" x14ac:dyDescent="0.2">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row>
    <row r="130" spans="5:39" x14ac:dyDescent="0.2">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row>
    <row r="131" spans="5:39" x14ac:dyDescent="0.2">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row>
    <row r="132" spans="5:39" x14ac:dyDescent="0.2">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row>
    <row r="133" spans="5:39" x14ac:dyDescent="0.2">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row>
    <row r="134" spans="5:39" x14ac:dyDescent="0.2">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row>
    <row r="135" spans="5:39" x14ac:dyDescent="0.2">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row>
    <row r="136" spans="5:39" x14ac:dyDescent="0.2">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row>
    <row r="137" spans="5:39" x14ac:dyDescent="0.2">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row>
    <row r="138" spans="5:39" x14ac:dyDescent="0.2">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row>
    <row r="139" spans="5:39" x14ac:dyDescent="0.2">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row>
    <row r="140" spans="5:39" x14ac:dyDescent="0.2">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row>
    <row r="141" spans="5:39" x14ac:dyDescent="0.2">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row>
    <row r="142" spans="5:39" x14ac:dyDescent="0.2">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row>
    <row r="143" spans="5:39" x14ac:dyDescent="0.2">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row>
    <row r="144" spans="5:39" x14ac:dyDescent="0.2">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row>
    <row r="145" spans="5:39" x14ac:dyDescent="0.2">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row>
    <row r="146" spans="5:39" x14ac:dyDescent="0.2">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row>
    <row r="147" spans="5:39" x14ac:dyDescent="0.2">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row>
    <row r="148" spans="5:39" x14ac:dyDescent="0.2">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row>
    <row r="149" spans="5:39" x14ac:dyDescent="0.2">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row>
    <row r="150" spans="5:39" x14ac:dyDescent="0.2">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row>
    <row r="151" spans="5:39" x14ac:dyDescent="0.2">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row>
    <row r="152" spans="5:39" x14ac:dyDescent="0.2">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row>
    <row r="153" spans="5:39" x14ac:dyDescent="0.2">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row>
    <row r="154" spans="5:39" x14ac:dyDescent="0.2">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row>
    <row r="155" spans="5:39" x14ac:dyDescent="0.2">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row>
    <row r="156" spans="5:39" x14ac:dyDescent="0.2">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row>
    <row r="157" spans="5:39" x14ac:dyDescent="0.2">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row>
    <row r="158" spans="5:39" x14ac:dyDescent="0.2">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row>
    <row r="159" spans="5:39" x14ac:dyDescent="0.2">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row>
    <row r="160" spans="5:39" x14ac:dyDescent="0.2">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row>
    <row r="161" spans="5:39" x14ac:dyDescent="0.2">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row>
    <row r="162" spans="5:39" x14ac:dyDescent="0.2">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row>
    <row r="163" spans="5:39" x14ac:dyDescent="0.2">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row>
    <row r="164" spans="5:39" x14ac:dyDescent="0.2">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row>
    <row r="165" spans="5:39" x14ac:dyDescent="0.2">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row>
    <row r="166" spans="5:39" x14ac:dyDescent="0.2">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row>
    <row r="167" spans="5:39" x14ac:dyDescent="0.2">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row>
    <row r="168" spans="5:39" x14ac:dyDescent="0.2">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row>
    <row r="169" spans="5:39" x14ac:dyDescent="0.2">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row>
    <row r="170" spans="5:39" x14ac:dyDescent="0.2">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row>
    <row r="171" spans="5:39" x14ac:dyDescent="0.2">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row>
    <row r="172" spans="5:39" x14ac:dyDescent="0.2">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row>
    <row r="173" spans="5:39" x14ac:dyDescent="0.2">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row>
    <row r="174" spans="5:39" x14ac:dyDescent="0.2">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row>
    <row r="175" spans="5:39" x14ac:dyDescent="0.2">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row>
    <row r="176" spans="5:39" x14ac:dyDescent="0.2">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row>
    <row r="177" spans="5:39" x14ac:dyDescent="0.2">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row>
    <row r="178" spans="5:39" x14ac:dyDescent="0.2">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row>
    <row r="179" spans="5:39" x14ac:dyDescent="0.2">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row>
    <row r="180" spans="5:39" x14ac:dyDescent="0.2">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row>
    <row r="181" spans="5:39" x14ac:dyDescent="0.2">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row>
    <row r="182" spans="5:39" x14ac:dyDescent="0.2">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row>
    <row r="183" spans="5:39" x14ac:dyDescent="0.2">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row>
    <row r="184" spans="5:39" x14ac:dyDescent="0.2">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row>
    <row r="185" spans="5:39" x14ac:dyDescent="0.2">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row>
    <row r="186" spans="5:39" x14ac:dyDescent="0.2">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row>
    <row r="187" spans="5:39" x14ac:dyDescent="0.2">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row>
    <row r="188" spans="5:39" x14ac:dyDescent="0.2">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row>
    <row r="189" spans="5:39" x14ac:dyDescent="0.2">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row>
    <row r="190" spans="5:39" x14ac:dyDescent="0.2">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row>
    <row r="191" spans="5:39" x14ac:dyDescent="0.2">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row>
    <row r="192" spans="5:39" x14ac:dyDescent="0.2">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row>
    <row r="193" spans="5:39" x14ac:dyDescent="0.2">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row>
    <row r="194" spans="5:39" x14ac:dyDescent="0.2">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row>
    <row r="195" spans="5:39" x14ac:dyDescent="0.2">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row>
    <row r="196" spans="5:39" x14ac:dyDescent="0.2">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row>
    <row r="197" spans="5:39" x14ac:dyDescent="0.2">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row>
    <row r="198" spans="5:39" x14ac:dyDescent="0.2">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row>
    <row r="199" spans="5:39" x14ac:dyDescent="0.2">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row>
    <row r="200" spans="5:39" x14ac:dyDescent="0.2">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row>
    <row r="201" spans="5:39" x14ac:dyDescent="0.2">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row>
    <row r="202" spans="5:39" x14ac:dyDescent="0.2">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row>
    <row r="203" spans="5:39" x14ac:dyDescent="0.2">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row>
    <row r="204" spans="5:39" x14ac:dyDescent="0.2">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row>
    <row r="205" spans="5:39" x14ac:dyDescent="0.2">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row>
    <row r="206" spans="5:39" x14ac:dyDescent="0.2">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row>
    <row r="207" spans="5:39" x14ac:dyDescent="0.2">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row>
    <row r="208" spans="5:39" x14ac:dyDescent="0.2">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row>
    <row r="209" spans="5:39" x14ac:dyDescent="0.2">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row>
    <row r="210" spans="5:39" x14ac:dyDescent="0.2">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row>
    <row r="211" spans="5:39" x14ac:dyDescent="0.2">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row>
    <row r="212" spans="5:39" x14ac:dyDescent="0.2">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row>
    <row r="213" spans="5:39" x14ac:dyDescent="0.2">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row>
    <row r="214" spans="5:39" x14ac:dyDescent="0.2">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row>
    <row r="215" spans="5:39" x14ac:dyDescent="0.2">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row>
    <row r="216" spans="5:39" x14ac:dyDescent="0.2">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row>
    <row r="217" spans="5:39" x14ac:dyDescent="0.2">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row>
    <row r="218" spans="5:39" x14ac:dyDescent="0.2">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row>
    <row r="219" spans="5:39" x14ac:dyDescent="0.2">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row>
    <row r="220" spans="5:39" x14ac:dyDescent="0.2">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row>
    <row r="221" spans="5:39" x14ac:dyDescent="0.2">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row>
    <row r="222" spans="5:39" x14ac:dyDescent="0.2">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row>
    <row r="223" spans="5:39" x14ac:dyDescent="0.2">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row>
    <row r="224" spans="5:39" x14ac:dyDescent="0.2">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row>
    <row r="225" spans="5:39" x14ac:dyDescent="0.2">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row>
    <row r="226" spans="5:39" x14ac:dyDescent="0.2">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row>
    <row r="227" spans="5:39" x14ac:dyDescent="0.2">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row>
    <row r="228" spans="5:39" x14ac:dyDescent="0.2">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row>
    <row r="229" spans="5:39" x14ac:dyDescent="0.2">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row>
    <row r="230" spans="5:39" x14ac:dyDescent="0.2">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row>
    <row r="231" spans="5:39" x14ac:dyDescent="0.2">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row>
    <row r="232" spans="5:39" x14ac:dyDescent="0.2">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row>
    <row r="233" spans="5:39" x14ac:dyDescent="0.2">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row>
    <row r="234" spans="5:39" x14ac:dyDescent="0.2">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row>
    <row r="235" spans="5:39" x14ac:dyDescent="0.2">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row>
    <row r="236" spans="5:39" x14ac:dyDescent="0.2">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row>
    <row r="237" spans="5:39" x14ac:dyDescent="0.2">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row>
    <row r="238" spans="5:39" x14ac:dyDescent="0.2">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row>
    <row r="239" spans="5:39" x14ac:dyDescent="0.2">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row>
    <row r="240" spans="5:39" x14ac:dyDescent="0.2">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row>
    <row r="241" spans="5:39" x14ac:dyDescent="0.2">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row>
    <row r="242" spans="5:39" x14ac:dyDescent="0.2">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row>
    <row r="243" spans="5:39" x14ac:dyDescent="0.2">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row>
    <row r="244" spans="5:39" x14ac:dyDescent="0.2">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row>
    <row r="245" spans="5:39" x14ac:dyDescent="0.2">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row>
    <row r="246" spans="5:39" x14ac:dyDescent="0.2">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row>
    <row r="247" spans="5:39" x14ac:dyDescent="0.2">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row>
    <row r="248" spans="5:39" x14ac:dyDescent="0.2">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row>
    <row r="249" spans="5:39" x14ac:dyDescent="0.2">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row>
    <row r="250" spans="5:39" x14ac:dyDescent="0.2">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row>
    <row r="251" spans="5:39" x14ac:dyDescent="0.2">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row>
    <row r="252" spans="5:39" x14ac:dyDescent="0.2">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row>
    <row r="253" spans="5:39" x14ac:dyDescent="0.2">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row>
    <row r="254" spans="5:39" x14ac:dyDescent="0.2">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row>
    <row r="255" spans="5:39" x14ac:dyDescent="0.2">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row>
    <row r="256" spans="5:39" x14ac:dyDescent="0.2">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row>
    <row r="257" spans="5:39" x14ac:dyDescent="0.2">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row>
    <row r="258" spans="5:39" x14ac:dyDescent="0.2">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row>
    <row r="259" spans="5:39" x14ac:dyDescent="0.2">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row>
    <row r="260" spans="5:39" x14ac:dyDescent="0.2">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row>
    <row r="261" spans="5:39" x14ac:dyDescent="0.2">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row>
    <row r="262" spans="5:39" x14ac:dyDescent="0.2">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row>
    <row r="263" spans="5:39" x14ac:dyDescent="0.2">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row>
    <row r="264" spans="5:39" x14ac:dyDescent="0.2">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row>
    <row r="265" spans="5:39" x14ac:dyDescent="0.2">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row>
    <row r="266" spans="5:39" x14ac:dyDescent="0.2">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row>
    <row r="267" spans="5:39" x14ac:dyDescent="0.2">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row>
    <row r="268" spans="5:39" x14ac:dyDescent="0.2">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row>
    <row r="269" spans="5:39" x14ac:dyDescent="0.2">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row>
    <row r="270" spans="5:39" x14ac:dyDescent="0.2">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row>
    <row r="271" spans="5:39" x14ac:dyDescent="0.2">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row>
    <row r="272" spans="5:39" x14ac:dyDescent="0.2">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row>
    <row r="273" spans="5:39" x14ac:dyDescent="0.2">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row>
    <row r="274" spans="5:39" x14ac:dyDescent="0.2">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row>
    <row r="275" spans="5:39" x14ac:dyDescent="0.2">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row>
    <row r="276" spans="5:39" x14ac:dyDescent="0.2">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row>
    <row r="277" spans="5:39" x14ac:dyDescent="0.2">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row>
    <row r="278" spans="5:39" x14ac:dyDescent="0.2">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row>
    <row r="279" spans="5:39" x14ac:dyDescent="0.2">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row>
    <row r="280" spans="5:39" x14ac:dyDescent="0.2">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row>
    <row r="281" spans="5:39" x14ac:dyDescent="0.2">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row>
    <row r="282" spans="5:39" x14ac:dyDescent="0.2">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row>
    <row r="283" spans="5:39" x14ac:dyDescent="0.2">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row>
    <row r="284" spans="5:39" x14ac:dyDescent="0.2">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row>
    <row r="285" spans="5:39" x14ac:dyDescent="0.2">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row>
    <row r="286" spans="5:39" x14ac:dyDescent="0.2">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row>
    <row r="287" spans="5:39" x14ac:dyDescent="0.2">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row>
    <row r="288" spans="5:39" x14ac:dyDescent="0.2">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row>
    <row r="289" spans="5:39" x14ac:dyDescent="0.2">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row>
    <row r="290" spans="5:39" x14ac:dyDescent="0.2">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row>
    <row r="291" spans="5:39" x14ac:dyDescent="0.2">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row>
    <row r="292" spans="5:39" x14ac:dyDescent="0.2">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row>
    <row r="293" spans="5:39" x14ac:dyDescent="0.2">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row>
    <row r="294" spans="5:39" x14ac:dyDescent="0.2">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row>
    <row r="295" spans="5:39" x14ac:dyDescent="0.2">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row>
    <row r="296" spans="5:39" x14ac:dyDescent="0.2">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row>
    <row r="297" spans="5:39" x14ac:dyDescent="0.2">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row>
    <row r="298" spans="5:39" x14ac:dyDescent="0.2">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row>
    <row r="299" spans="5:39" x14ac:dyDescent="0.2">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row>
    <row r="300" spans="5:39" x14ac:dyDescent="0.2">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row>
    <row r="301" spans="5:39" x14ac:dyDescent="0.2">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row>
    <row r="302" spans="5:39" x14ac:dyDescent="0.2">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row>
    <row r="303" spans="5:39" x14ac:dyDescent="0.2">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row>
    <row r="304" spans="5:39" x14ac:dyDescent="0.2">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row>
    <row r="305" spans="5:39" x14ac:dyDescent="0.2">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row>
    <row r="306" spans="5:39" x14ac:dyDescent="0.2">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row>
    <row r="307" spans="5:39" x14ac:dyDescent="0.2">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row>
    <row r="308" spans="5:39" x14ac:dyDescent="0.2">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row>
    <row r="309" spans="5:39" x14ac:dyDescent="0.2">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row>
    <row r="310" spans="5:39" x14ac:dyDescent="0.2">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row>
    <row r="311" spans="5:39" x14ac:dyDescent="0.2">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row>
    <row r="312" spans="5:39" x14ac:dyDescent="0.2">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row>
    <row r="313" spans="5:39" x14ac:dyDescent="0.2">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row>
    <row r="314" spans="5:39" x14ac:dyDescent="0.2">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row>
    <row r="315" spans="5:39" x14ac:dyDescent="0.2">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row>
    <row r="316" spans="5:39" x14ac:dyDescent="0.2">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row>
    <row r="317" spans="5:39" x14ac:dyDescent="0.2">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row>
    <row r="318" spans="5:39" x14ac:dyDescent="0.2">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row>
    <row r="319" spans="5:39" x14ac:dyDescent="0.2">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row>
    <row r="320" spans="5:39" x14ac:dyDescent="0.2">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row>
    <row r="321" spans="5:39" x14ac:dyDescent="0.2">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row>
    <row r="322" spans="5:39" x14ac:dyDescent="0.2">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row>
    <row r="323" spans="5:39" x14ac:dyDescent="0.2">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row>
    <row r="324" spans="5:39" x14ac:dyDescent="0.2">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row>
    <row r="325" spans="5:39" x14ac:dyDescent="0.2">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row>
    <row r="326" spans="5:39" x14ac:dyDescent="0.2">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row>
    <row r="327" spans="5:39" x14ac:dyDescent="0.2">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row>
    <row r="328" spans="5:39" x14ac:dyDescent="0.2">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row>
    <row r="329" spans="5:39" x14ac:dyDescent="0.2">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row>
    <row r="330" spans="5:39" x14ac:dyDescent="0.2">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row>
    <row r="331" spans="5:39" x14ac:dyDescent="0.2">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row>
    <row r="332" spans="5:39" x14ac:dyDescent="0.2">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row>
    <row r="333" spans="5:39" x14ac:dyDescent="0.2">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row>
    <row r="334" spans="5:39" x14ac:dyDescent="0.2">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row>
    <row r="335" spans="5:39" x14ac:dyDescent="0.2">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row>
    <row r="336" spans="5:39" x14ac:dyDescent="0.2">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row>
    <row r="337" spans="5:39" x14ac:dyDescent="0.2">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row>
    <row r="338" spans="5:39" x14ac:dyDescent="0.2">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row>
    <row r="339" spans="5:39" x14ac:dyDescent="0.2">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row>
    <row r="340" spans="5:39" x14ac:dyDescent="0.2">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row>
    <row r="341" spans="5:39" x14ac:dyDescent="0.2">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row>
    <row r="342" spans="5:39" x14ac:dyDescent="0.2">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row>
    <row r="343" spans="5:39" x14ac:dyDescent="0.2">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row>
    <row r="344" spans="5:39" x14ac:dyDescent="0.2">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row>
    <row r="345" spans="5:39" x14ac:dyDescent="0.2">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row>
    <row r="346" spans="5:39" x14ac:dyDescent="0.2">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row>
    <row r="347" spans="5:39" x14ac:dyDescent="0.2">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row>
    <row r="348" spans="5:39" x14ac:dyDescent="0.2">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row>
    <row r="349" spans="5:39" x14ac:dyDescent="0.2">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row>
    <row r="350" spans="5:39" x14ac:dyDescent="0.2">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row>
    <row r="351" spans="5:39" x14ac:dyDescent="0.2">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row>
    <row r="352" spans="5:39" x14ac:dyDescent="0.2">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row>
    <row r="353" spans="5:39" x14ac:dyDescent="0.2">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row>
    <row r="354" spans="5:39" x14ac:dyDescent="0.2">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row>
    <row r="355" spans="5:39" x14ac:dyDescent="0.2">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row>
    <row r="356" spans="5:39" x14ac:dyDescent="0.2">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row>
    <row r="357" spans="5:39" x14ac:dyDescent="0.2">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row>
    <row r="358" spans="5:39" x14ac:dyDescent="0.2">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row>
    <row r="359" spans="5:39" x14ac:dyDescent="0.2">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row>
    <row r="360" spans="5:39" x14ac:dyDescent="0.2">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row>
    <row r="361" spans="5:39" x14ac:dyDescent="0.2">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row>
    <row r="362" spans="5:39" x14ac:dyDescent="0.2">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row>
    <row r="363" spans="5:39" x14ac:dyDescent="0.2">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row>
    <row r="364" spans="5:39" x14ac:dyDescent="0.2">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row>
    <row r="365" spans="5:39" x14ac:dyDescent="0.2">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row>
    <row r="366" spans="5:39" x14ac:dyDescent="0.2">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row>
    <row r="367" spans="5:39" x14ac:dyDescent="0.2">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row>
    <row r="368" spans="5:39" x14ac:dyDescent="0.2">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row>
    <row r="369" spans="5:39" x14ac:dyDescent="0.2">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row>
    <row r="370" spans="5:39" x14ac:dyDescent="0.2">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row>
    <row r="371" spans="5:39" x14ac:dyDescent="0.2">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row>
    <row r="372" spans="5:39" x14ac:dyDescent="0.2">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row>
    <row r="373" spans="5:39" x14ac:dyDescent="0.2">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row>
    <row r="374" spans="5:39" x14ac:dyDescent="0.2">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row>
    <row r="375" spans="5:39" x14ac:dyDescent="0.2">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row>
    <row r="376" spans="5:39" x14ac:dyDescent="0.2">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row>
    <row r="377" spans="5:39" x14ac:dyDescent="0.2">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row>
    <row r="378" spans="5:39" x14ac:dyDescent="0.2">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row>
    <row r="379" spans="5:39" x14ac:dyDescent="0.2">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row>
    <row r="380" spans="5:39" x14ac:dyDescent="0.2">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row>
    <row r="381" spans="5:39" x14ac:dyDescent="0.2">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row>
    <row r="382" spans="5:39" x14ac:dyDescent="0.2">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row>
    <row r="383" spans="5:39" x14ac:dyDescent="0.2">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row>
    <row r="384" spans="5:39" x14ac:dyDescent="0.2">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row>
    <row r="385" spans="5:39" x14ac:dyDescent="0.2">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row>
    <row r="386" spans="5:39" x14ac:dyDescent="0.2">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row>
    <row r="387" spans="5:39" x14ac:dyDescent="0.2">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row>
    <row r="388" spans="5:39" x14ac:dyDescent="0.2">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row>
    <row r="389" spans="5:39" x14ac:dyDescent="0.2">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row>
    <row r="390" spans="5:39" x14ac:dyDescent="0.2">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row>
    <row r="391" spans="5:39" x14ac:dyDescent="0.2">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row>
    <row r="392" spans="5:39" x14ac:dyDescent="0.2">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row>
    <row r="393" spans="5:39" x14ac:dyDescent="0.2">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row>
    <row r="394" spans="5:39" x14ac:dyDescent="0.2">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row>
    <row r="395" spans="5:39" x14ac:dyDescent="0.2">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row>
    <row r="396" spans="5:39" x14ac:dyDescent="0.2">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row>
    <row r="397" spans="5:39" x14ac:dyDescent="0.2">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row>
    <row r="398" spans="5:39" x14ac:dyDescent="0.2">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row>
    <row r="399" spans="5:39" x14ac:dyDescent="0.2">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row>
    <row r="400" spans="5:39" x14ac:dyDescent="0.2">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row>
    <row r="401" spans="5:39" x14ac:dyDescent="0.2">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row>
    <row r="402" spans="5:39" x14ac:dyDescent="0.2">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row>
    <row r="403" spans="5:39" x14ac:dyDescent="0.2">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row>
    <row r="404" spans="5:39" x14ac:dyDescent="0.2">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row>
    <row r="405" spans="5:39" x14ac:dyDescent="0.2">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row>
    <row r="406" spans="5:39" x14ac:dyDescent="0.2">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row>
    <row r="407" spans="5:39" x14ac:dyDescent="0.2">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row>
    <row r="408" spans="5:39" x14ac:dyDescent="0.2">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row>
    <row r="409" spans="5:39" x14ac:dyDescent="0.2">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row>
    <row r="410" spans="5:39" x14ac:dyDescent="0.2">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row>
    <row r="411" spans="5:39" x14ac:dyDescent="0.2">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row>
    <row r="412" spans="5:39" x14ac:dyDescent="0.2">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row>
    <row r="413" spans="5:39" x14ac:dyDescent="0.2">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row>
    <row r="414" spans="5:39" x14ac:dyDescent="0.2">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row>
    <row r="415" spans="5:39" x14ac:dyDescent="0.2">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row>
    <row r="416" spans="5:39" x14ac:dyDescent="0.2">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row>
    <row r="417" spans="5:39" x14ac:dyDescent="0.2">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row>
    <row r="418" spans="5:39" x14ac:dyDescent="0.2">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row>
    <row r="419" spans="5:39" x14ac:dyDescent="0.2">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row>
    <row r="420" spans="5:39" x14ac:dyDescent="0.2">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row>
    <row r="421" spans="5:39" x14ac:dyDescent="0.2">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row>
    <row r="422" spans="5:39" x14ac:dyDescent="0.2">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row>
    <row r="423" spans="5:39" x14ac:dyDescent="0.2">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row>
    <row r="424" spans="5:39" x14ac:dyDescent="0.2">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row>
    <row r="425" spans="5:39" x14ac:dyDescent="0.2">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row>
    <row r="426" spans="5:39" x14ac:dyDescent="0.2">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row>
    <row r="427" spans="5:39" x14ac:dyDescent="0.2">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row>
    <row r="428" spans="5:39" x14ac:dyDescent="0.2">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row>
    <row r="429" spans="5:39" x14ac:dyDescent="0.2">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row>
    <row r="430" spans="5:39" x14ac:dyDescent="0.2">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row>
    <row r="431" spans="5:39" x14ac:dyDescent="0.2">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row>
    <row r="432" spans="5:39" x14ac:dyDescent="0.2">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row>
    <row r="433" spans="5:39" x14ac:dyDescent="0.2">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row>
    <row r="434" spans="5:39" x14ac:dyDescent="0.2">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row>
    <row r="435" spans="5:39" x14ac:dyDescent="0.2">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row>
    <row r="436" spans="5:39" x14ac:dyDescent="0.2">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row>
    <row r="437" spans="5:39" x14ac:dyDescent="0.2">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row>
    <row r="438" spans="5:39" x14ac:dyDescent="0.2">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row>
    <row r="439" spans="5:39" x14ac:dyDescent="0.2">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row>
    <row r="440" spans="5:39" x14ac:dyDescent="0.2">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row>
    <row r="441" spans="5:39" x14ac:dyDescent="0.2">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row>
    <row r="442" spans="5:39" x14ac:dyDescent="0.2">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row>
    <row r="443" spans="5:39" x14ac:dyDescent="0.2">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row>
    <row r="444" spans="5:39" x14ac:dyDescent="0.2">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row>
    <row r="445" spans="5:39" x14ac:dyDescent="0.2">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row>
    <row r="446" spans="5:39" x14ac:dyDescent="0.2">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row>
    <row r="447" spans="5:39" x14ac:dyDescent="0.2">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row>
    <row r="448" spans="5:39" x14ac:dyDescent="0.2">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row>
    <row r="449" spans="5:39" x14ac:dyDescent="0.2">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row>
    <row r="450" spans="5:39" x14ac:dyDescent="0.2">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row>
    <row r="451" spans="5:39" x14ac:dyDescent="0.2">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row>
    <row r="452" spans="5:39" x14ac:dyDescent="0.2">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row>
    <row r="453" spans="5:39" x14ac:dyDescent="0.2">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row>
    <row r="454" spans="5:39" x14ac:dyDescent="0.2">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row>
    <row r="455" spans="5:39" x14ac:dyDescent="0.2">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row>
    <row r="456" spans="5:39" x14ac:dyDescent="0.2">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row>
    <row r="457" spans="5:39" x14ac:dyDescent="0.2">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row>
    <row r="458" spans="5:39" x14ac:dyDescent="0.2">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row>
    <row r="459" spans="5:39" x14ac:dyDescent="0.2">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row>
    <row r="460" spans="5:39" x14ac:dyDescent="0.2">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row>
    <row r="461" spans="5:39" x14ac:dyDescent="0.2">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row>
    <row r="462" spans="5:39" x14ac:dyDescent="0.2">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row>
    <row r="463" spans="5:39" x14ac:dyDescent="0.2">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row>
    <row r="464" spans="5:39" x14ac:dyDescent="0.2">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row>
    <row r="465" spans="5:39" x14ac:dyDescent="0.2">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row>
    <row r="466" spans="5:39" x14ac:dyDescent="0.2">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row>
    <row r="467" spans="5:39" x14ac:dyDescent="0.2">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row>
    <row r="468" spans="5:39" x14ac:dyDescent="0.2">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row>
    <row r="469" spans="5:39" x14ac:dyDescent="0.2">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row>
    <row r="470" spans="5:39" x14ac:dyDescent="0.2">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row>
    <row r="471" spans="5:39" x14ac:dyDescent="0.2">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row>
    <row r="472" spans="5:39" x14ac:dyDescent="0.2">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row>
    <row r="473" spans="5:39" x14ac:dyDescent="0.2">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row>
    <row r="474" spans="5:39" x14ac:dyDescent="0.2">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row>
    <row r="475" spans="5:39" x14ac:dyDescent="0.2">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row>
    <row r="476" spans="5:39" x14ac:dyDescent="0.2">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row>
    <row r="477" spans="5:39" x14ac:dyDescent="0.2">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row>
    <row r="478" spans="5:39" x14ac:dyDescent="0.2">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row>
    <row r="479" spans="5:39" x14ac:dyDescent="0.2">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row>
    <row r="480" spans="5:39" x14ac:dyDescent="0.2">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row>
    <row r="481" spans="5:39" x14ac:dyDescent="0.2">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row>
    <row r="482" spans="5:39" x14ac:dyDescent="0.2">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row>
    <row r="483" spans="5:39" x14ac:dyDescent="0.2">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row>
    <row r="484" spans="5:39" x14ac:dyDescent="0.2">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row>
    <row r="485" spans="5:39" x14ac:dyDescent="0.2">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row>
    <row r="486" spans="5:39" x14ac:dyDescent="0.2">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row>
    <row r="487" spans="5:39" x14ac:dyDescent="0.2">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row>
    <row r="488" spans="5:39" x14ac:dyDescent="0.2">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row>
    <row r="489" spans="5:39" x14ac:dyDescent="0.2">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row>
    <row r="490" spans="5:39" x14ac:dyDescent="0.2">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row>
    <row r="491" spans="5:39" x14ac:dyDescent="0.2">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row>
    <row r="492" spans="5:39" x14ac:dyDescent="0.2">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row>
    <row r="493" spans="5:39" x14ac:dyDescent="0.2">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row>
    <row r="494" spans="5:39" x14ac:dyDescent="0.2">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row>
    <row r="495" spans="5:39" x14ac:dyDescent="0.2">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row>
    <row r="496" spans="5:39" x14ac:dyDescent="0.2">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row>
    <row r="497" spans="5:39" x14ac:dyDescent="0.2">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row>
    <row r="498" spans="5:39" x14ac:dyDescent="0.2">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row>
    <row r="499" spans="5:39" x14ac:dyDescent="0.2">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row>
    <row r="500" spans="5:39" x14ac:dyDescent="0.2">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row>
    <row r="501" spans="5:39" x14ac:dyDescent="0.2">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row>
    <row r="502" spans="5:39" x14ac:dyDescent="0.2">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row>
    <row r="503" spans="5:39" x14ac:dyDescent="0.2">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row>
    <row r="504" spans="5:39" x14ac:dyDescent="0.2">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row>
    <row r="505" spans="5:39" x14ac:dyDescent="0.2">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row>
    <row r="506" spans="5:39" x14ac:dyDescent="0.2">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row>
    <row r="507" spans="5:39" x14ac:dyDescent="0.2">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row>
    <row r="508" spans="5:39" x14ac:dyDescent="0.2">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row>
    <row r="509" spans="5:39" x14ac:dyDescent="0.2">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row>
    <row r="510" spans="5:39" x14ac:dyDescent="0.2">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row>
    <row r="511" spans="5:39" x14ac:dyDescent="0.2">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row>
    <row r="512" spans="5:39" x14ac:dyDescent="0.2">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row>
    <row r="513" spans="5:39" x14ac:dyDescent="0.2">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row>
    <row r="514" spans="5:39" x14ac:dyDescent="0.2">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row>
    <row r="515" spans="5:39" x14ac:dyDescent="0.2">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row>
    <row r="516" spans="5:39" x14ac:dyDescent="0.2">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row>
    <row r="517" spans="5:39" x14ac:dyDescent="0.2">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row>
    <row r="518" spans="5:39" x14ac:dyDescent="0.2">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row>
    <row r="519" spans="5:39" x14ac:dyDescent="0.2">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row>
    <row r="520" spans="5:39" x14ac:dyDescent="0.2">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row>
    <row r="521" spans="5:39" x14ac:dyDescent="0.2">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row>
    <row r="522" spans="5:39" x14ac:dyDescent="0.2">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row>
    <row r="523" spans="5:39" x14ac:dyDescent="0.2">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row>
    <row r="524" spans="5:39" x14ac:dyDescent="0.2">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row>
    <row r="525" spans="5:39" x14ac:dyDescent="0.2">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row>
    <row r="526" spans="5:39" x14ac:dyDescent="0.2">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row>
    <row r="527" spans="5:39" x14ac:dyDescent="0.2">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row>
    <row r="528" spans="5:39" x14ac:dyDescent="0.2">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row>
    <row r="529" spans="5:39" x14ac:dyDescent="0.2">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row>
    <row r="530" spans="5:39" x14ac:dyDescent="0.2">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row>
    <row r="531" spans="5:39" x14ac:dyDescent="0.2">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row>
    <row r="532" spans="5:39" x14ac:dyDescent="0.2">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row>
    <row r="533" spans="5:39" x14ac:dyDescent="0.2">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row>
    <row r="534" spans="5:39" x14ac:dyDescent="0.2">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row>
    <row r="535" spans="5:39" x14ac:dyDescent="0.2">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row>
    <row r="536" spans="5:39" x14ac:dyDescent="0.2">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row>
    <row r="537" spans="5:39" x14ac:dyDescent="0.2">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row>
    <row r="538" spans="5:39" x14ac:dyDescent="0.2">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row>
    <row r="539" spans="5:39" x14ac:dyDescent="0.2">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row>
    <row r="540" spans="5:39" x14ac:dyDescent="0.2">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row>
    <row r="541" spans="5:39" x14ac:dyDescent="0.2">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row>
    <row r="542" spans="5:39" x14ac:dyDescent="0.2">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row>
    <row r="543" spans="5:39" x14ac:dyDescent="0.2">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row>
    <row r="544" spans="5:39" x14ac:dyDescent="0.2">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row>
    <row r="545" spans="5:39" x14ac:dyDescent="0.2">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row>
    <row r="546" spans="5:39" x14ac:dyDescent="0.2">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row>
    <row r="547" spans="5:39" x14ac:dyDescent="0.2">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row>
    <row r="548" spans="5:39" x14ac:dyDescent="0.2">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row>
    <row r="549" spans="5:39" x14ac:dyDescent="0.2">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row>
    <row r="550" spans="5:39" x14ac:dyDescent="0.2">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row>
    <row r="551" spans="5:39" x14ac:dyDescent="0.2">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row>
    <row r="552" spans="5:39" x14ac:dyDescent="0.2">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row>
    <row r="553" spans="5:39" x14ac:dyDescent="0.2">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row>
    <row r="554" spans="5:39" x14ac:dyDescent="0.2">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row>
    <row r="555" spans="5:39" x14ac:dyDescent="0.2">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row>
    <row r="556" spans="5:39" x14ac:dyDescent="0.2">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row>
    <row r="557" spans="5:39" x14ac:dyDescent="0.2">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row>
    <row r="558" spans="5:39" x14ac:dyDescent="0.2">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row>
    <row r="559" spans="5:39" x14ac:dyDescent="0.2">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row>
    <row r="560" spans="5:39" x14ac:dyDescent="0.2">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row>
    <row r="561" spans="5:39" x14ac:dyDescent="0.2">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row>
    <row r="562" spans="5:39" x14ac:dyDescent="0.2">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row>
    <row r="563" spans="5:39" x14ac:dyDescent="0.2">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row>
    <row r="564" spans="5:39" x14ac:dyDescent="0.2">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row>
    <row r="565" spans="5:39" x14ac:dyDescent="0.2">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row>
    <row r="566" spans="5:39" x14ac:dyDescent="0.2">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row>
    <row r="567" spans="5:39" x14ac:dyDescent="0.2">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row>
    <row r="568" spans="5:39" x14ac:dyDescent="0.2">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row>
    <row r="569" spans="5:39" x14ac:dyDescent="0.2">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row>
    <row r="570" spans="5:39" x14ac:dyDescent="0.2">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row>
    <row r="571" spans="5:39" x14ac:dyDescent="0.2">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row>
    <row r="572" spans="5:39" x14ac:dyDescent="0.2">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row>
    <row r="573" spans="5:39" x14ac:dyDescent="0.2">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row>
    <row r="574" spans="5:39" x14ac:dyDescent="0.2">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row>
    <row r="575" spans="5:39" x14ac:dyDescent="0.2">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row>
    <row r="576" spans="5:39" x14ac:dyDescent="0.2">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row>
    <row r="577" spans="5:39" x14ac:dyDescent="0.2">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row>
    <row r="578" spans="5:39" x14ac:dyDescent="0.2">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row>
    <row r="579" spans="5:39" x14ac:dyDescent="0.2">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row>
    <row r="580" spans="5:39" x14ac:dyDescent="0.2">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row>
    <row r="581" spans="5:39" x14ac:dyDescent="0.2">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row>
    <row r="582" spans="5:39" x14ac:dyDescent="0.2">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row>
    <row r="583" spans="5:39" x14ac:dyDescent="0.2">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row>
    <row r="584" spans="5:39" x14ac:dyDescent="0.2">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row>
    <row r="585" spans="5:39" x14ac:dyDescent="0.2">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row>
    <row r="586" spans="5:39" x14ac:dyDescent="0.2">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row>
    <row r="587" spans="5:39" x14ac:dyDescent="0.2">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row>
    <row r="588" spans="5:39" x14ac:dyDescent="0.2">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row>
    <row r="589" spans="5:39" x14ac:dyDescent="0.2">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row>
    <row r="590" spans="5:39" x14ac:dyDescent="0.2">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row>
    <row r="591" spans="5:39" x14ac:dyDescent="0.2">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row>
    <row r="592" spans="5:39" x14ac:dyDescent="0.2">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row>
    <row r="593" spans="5:39" x14ac:dyDescent="0.2">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row>
    <row r="594" spans="5:39" x14ac:dyDescent="0.2">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row>
    <row r="595" spans="5:39" x14ac:dyDescent="0.2">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row>
    <row r="596" spans="5:39" x14ac:dyDescent="0.2">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row>
    <row r="597" spans="5:39" x14ac:dyDescent="0.2">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row>
    <row r="598" spans="5:39" x14ac:dyDescent="0.2">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row>
    <row r="599" spans="5:39" x14ac:dyDescent="0.2">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row>
    <row r="600" spans="5:39" x14ac:dyDescent="0.2">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row>
    <row r="601" spans="5:39" x14ac:dyDescent="0.2">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row>
    <row r="602" spans="5:39" x14ac:dyDescent="0.2">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row>
    <row r="603" spans="5:39" x14ac:dyDescent="0.2">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row>
    <row r="604" spans="5:39" x14ac:dyDescent="0.2">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row>
    <row r="605" spans="5:39" x14ac:dyDescent="0.2">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row>
    <row r="606" spans="5:39" x14ac:dyDescent="0.2">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row>
    <row r="607" spans="5:39" x14ac:dyDescent="0.2">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row>
    <row r="608" spans="5:39" x14ac:dyDescent="0.2">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row>
    <row r="609" spans="5:39" x14ac:dyDescent="0.2">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row>
    <row r="610" spans="5:39" x14ac:dyDescent="0.2">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row>
    <row r="611" spans="5:39" x14ac:dyDescent="0.2">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row>
    <row r="612" spans="5:39" x14ac:dyDescent="0.2">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row>
    <row r="613" spans="5:39" x14ac:dyDescent="0.2">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row>
    <row r="614" spans="5:39" x14ac:dyDescent="0.2">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row>
    <row r="615" spans="5:39" x14ac:dyDescent="0.2">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row>
    <row r="616" spans="5:39" x14ac:dyDescent="0.2">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row>
    <row r="617" spans="5:39" x14ac:dyDescent="0.2">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row>
    <row r="618" spans="5:39" x14ac:dyDescent="0.2">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row>
    <row r="619" spans="5:39" x14ac:dyDescent="0.2">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row>
    <row r="620" spans="5:39" x14ac:dyDescent="0.2">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row>
    <row r="621" spans="5:39" x14ac:dyDescent="0.2">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row>
    <row r="622" spans="5:39" x14ac:dyDescent="0.2">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row>
    <row r="623" spans="5:39" x14ac:dyDescent="0.2">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row>
    <row r="624" spans="5:39" x14ac:dyDescent="0.2">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row>
    <row r="625" spans="5:39" x14ac:dyDescent="0.2">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row>
    <row r="626" spans="5:39" x14ac:dyDescent="0.2">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row>
    <row r="627" spans="5:39" x14ac:dyDescent="0.2">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row>
    <row r="628" spans="5:39" x14ac:dyDescent="0.2">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row>
    <row r="629" spans="5:39" x14ac:dyDescent="0.2">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row>
    <row r="630" spans="5:39" x14ac:dyDescent="0.2">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row>
    <row r="631" spans="5:39" x14ac:dyDescent="0.2">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row>
    <row r="632" spans="5:39" x14ac:dyDescent="0.2">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row>
    <row r="633" spans="5:39" x14ac:dyDescent="0.2">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row>
    <row r="634" spans="5:39" x14ac:dyDescent="0.2">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row>
    <row r="635" spans="5:39" x14ac:dyDescent="0.2">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row>
    <row r="636" spans="5:39" x14ac:dyDescent="0.2">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row>
    <row r="637" spans="5:39" x14ac:dyDescent="0.2">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row>
    <row r="638" spans="5:39" x14ac:dyDescent="0.2">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row>
    <row r="639" spans="5:39" x14ac:dyDescent="0.2">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row>
    <row r="640" spans="5:39" x14ac:dyDescent="0.2">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row>
    <row r="641" spans="5:39" x14ac:dyDescent="0.2">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row>
    <row r="642" spans="5:39" x14ac:dyDescent="0.2">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row>
    <row r="643" spans="5:39" x14ac:dyDescent="0.2">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row>
    <row r="644" spans="5:39" x14ac:dyDescent="0.2">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row>
    <row r="645" spans="5:39" x14ac:dyDescent="0.2">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row>
    <row r="646" spans="5:39" x14ac:dyDescent="0.2">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row>
    <row r="647" spans="5:39" x14ac:dyDescent="0.2">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row>
    <row r="648" spans="5:39" x14ac:dyDescent="0.2">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row>
    <row r="649" spans="5:39" x14ac:dyDescent="0.2">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row>
    <row r="650" spans="5:39" x14ac:dyDescent="0.2">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row>
    <row r="651" spans="5:39" x14ac:dyDescent="0.2">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row>
    <row r="652" spans="5:39" x14ac:dyDescent="0.2">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row>
    <row r="653" spans="5:39" x14ac:dyDescent="0.2">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row>
    <row r="654" spans="5:39" x14ac:dyDescent="0.2">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row>
    <row r="655" spans="5:39" x14ac:dyDescent="0.2">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row>
    <row r="656" spans="5:39" x14ac:dyDescent="0.2">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row>
    <row r="657" spans="5:39" x14ac:dyDescent="0.2">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row>
    <row r="658" spans="5:39" x14ac:dyDescent="0.2">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row>
    <row r="659" spans="5:39" x14ac:dyDescent="0.2">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row>
    <row r="660" spans="5:39" x14ac:dyDescent="0.2">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row>
    <row r="661" spans="5:39" x14ac:dyDescent="0.2">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row>
    <row r="662" spans="5:39" x14ac:dyDescent="0.2">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row>
    <row r="663" spans="5:39" x14ac:dyDescent="0.2">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row>
    <row r="664" spans="5:39" x14ac:dyDescent="0.2">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row>
    <row r="665" spans="5:39" x14ac:dyDescent="0.2">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row>
    <row r="666" spans="5:39" x14ac:dyDescent="0.2">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row>
    <row r="667" spans="5:39" x14ac:dyDescent="0.2">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row>
    <row r="668" spans="5:39" x14ac:dyDescent="0.2">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row>
    <row r="669" spans="5:39" x14ac:dyDescent="0.2">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row>
    <row r="670" spans="5:39" x14ac:dyDescent="0.2">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row>
    <row r="671" spans="5:39" x14ac:dyDescent="0.2">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row>
    <row r="672" spans="5:39" x14ac:dyDescent="0.2">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row>
    <row r="673" spans="5:39" x14ac:dyDescent="0.2">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row>
    <row r="674" spans="5:39" x14ac:dyDescent="0.2">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row>
    <row r="675" spans="5:39" x14ac:dyDescent="0.2">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row>
    <row r="676" spans="5:39" x14ac:dyDescent="0.2">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row>
    <row r="677" spans="5:39" x14ac:dyDescent="0.2">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row>
    <row r="678" spans="5:39" x14ac:dyDescent="0.2">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row>
    <row r="679" spans="5:39" x14ac:dyDescent="0.2">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row>
    <row r="680" spans="5:39" x14ac:dyDescent="0.2">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row>
    <row r="681" spans="5:39" x14ac:dyDescent="0.2">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row>
    <row r="682" spans="5:39" x14ac:dyDescent="0.2">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row>
    <row r="683" spans="5:39" x14ac:dyDescent="0.2">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row>
    <row r="684" spans="5:39" x14ac:dyDescent="0.2">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row>
    <row r="685" spans="5:39" x14ac:dyDescent="0.2">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row>
    <row r="686" spans="5:39" x14ac:dyDescent="0.2">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row>
    <row r="687" spans="5:39" x14ac:dyDescent="0.2">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row>
    <row r="688" spans="5:39" x14ac:dyDescent="0.2">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row>
    <row r="689" spans="5:39" x14ac:dyDescent="0.2">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row>
    <row r="690" spans="5:39" x14ac:dyDescent="0.2">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row>
    <row r="691" spans="5:39" x14ac:dyDescent="0.2">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row>
    <row r="692" spans="5:39" x14ac:dyDescent="0.2">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row>
    <row r="693" spans="5:39" x14ac:dyDescent="0.2">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row>
    <row r="694" spans="5:39" x14ac:dyDescent="0.2">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row>
    <row r="695" spans="5:39" x14ac:dyDescent="0.2">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row>
    <row r="696" spans="5:39" x14ac:dyDescent="0.2">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row>
    <row r="697" spans="5:39" x14ac:dyDescent="0.2">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row>
    <row r="698" spans="5:39" x14ac:dyDescent="0.2">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row>
    <row r="699" spans="5:39" x14ac:dyDescent="0.2">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row>
    <row r="700" spans="5:39" x14ac:dyDescent="0.2">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row>
    <row r="701" spans="5:39" x14ac:dyDescent="0.2">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row>
    <row r="702" spans="5:39" x14ac:dyDescent="0.2">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row>
    <row r="703" spans="5:39" x14ac:dyDescent="0.2">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row>
    <row r="704" spans="5:39" x14ac:dyDescent="0.2">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row>
    <row r="705" spans="5:39" x14ac:dyDescent="0.2">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row>
    <row r="706" spans="5:39" x14ac:dyDescent="0.2">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row>
    <row r="707" spans="5:39" x14ac:dyDescent="0.2">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row>
    <row r="708" spans="5:39" x14ac:dyDescent="0.2">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row>
    <row r="709" spans="5:39" x14ac:dyDescent="0.2">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row>
    <row r="710" spans="5:39" x14ac:dyDescent="0.2">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row>
    <row r="711" spans="5:39" x14ac:dyDescent="0.2">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row>
    <row r="712" spans="5:39" x14ac:dyDescent="0.2">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row>
    <row r="713" spans="5:39" x14ac:dyDescent="0.2">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row>
    <row r="714" spans="5:39" x14ac:dyDescent="0.2">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row>
    <row r="715" spans="5:39" x14ac:dyDescent="0.2">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row>
    <row r="716" spans="5:39" x14ac:dyDescent="0.2">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row>
    <row r="717" spans="5:39" x14ac:dyDescent="0.2">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row>
    <row r="718" spans="5:39" x14ac:dyDescent="0.2">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row>
    <row r="719" spans="5:39" x14ac:dyDescent="0.2">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row>
    <row r="720" spans="5:39" x14ac:dyDescent="0.2">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row>
    <row r="721" spans="5:39" x14ac:dyDescent="0.2">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row>
    <row r="722" spans="5:39" x14ac:dyDescent="0.2">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row>
    <row r="723" spans="5:39" x14ac:dyDescent="0.2">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row>
    <row r="724" spans="5:39" x14ac:dyDescent="0.2">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row>
    <row r="725" spans="5:39" x14ac:dyDescent="0.2">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row>
    <row r="726" spans="5:39" x14ac:dyDescent="0.2">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row>
    <row r="727" spans="5:39" x14ac:dyDescent="0.2">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row>
    <row r="728" spans="5:39" x14ac:dyDescent="0.2">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row>
    <row r="729" spans="5:39" x14ac:dyDescent="0.2">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row>
    <row r="730" spans="5:39" x14ac:dyDescent="0.2">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row>
    <row r="731" spans="5:39" x14ac:dyDescent="0.2">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row>
    <row r="732" spans="5:39" x14ac:dyDescent="0.2">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row>
    <row r="733" spans="5:39" x14ac:dyDescent="0.2">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row>
    <row r="734" spans="5:39" x14ac:dyDescent="0.2">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row>
    <row r="735" spans="5:39" x14ac:dyDescent="0.2">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row>
    <row r="736" spans="5:39" x14ac:dyDescent="0.2">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row>
    <row r="737" spans="5:39" x14ac:dyDescent="0.2">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row>
    <row r="738" spans="5:39" x14ac:dyDescent="0.2">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row>
    <row r="739" spans="5:39" x14ac:dyDescent="0.2">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row>
    <row r="740" spans="5:39" x14ac:dyDescent="0.2">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row>
    <row r="741" spans="5:39" x14ac:dyDescent="0.2">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row>
    <row r="742" spans="5:39" x14ac:dyDescent="0.2">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row>
    <row r="743" spans="5:39" x14ac:dyDescent="0.2">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row>
    <row r="744" spans="5:39" x14ac:dyDescent="0.2">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row>
    <row r="745" spans="5:39" x14ac:dyDescent="0.2">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row>
    <row r="746" spans="5:39" x14ac:dyDescent="0.2">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row>
    <row r="747" spans="5:39" x14ac:dyDescent="0.2">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row>
    <row r="748" spans="5:39" x14ac:dyDescent="0.2">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row>
    <row r="749" spans="5:39" x14ac:dyDescent="0.2">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row>
    <row r="750" spans="5:39" x14ac:dyDescent="0.2">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row>
    <row r="751" spans="5:39" x14ac:dyDescent="0.2">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row>
    <row r="752" spans="5:39" x14ac:dyDescent="0.2">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row>
    <row r="753" spans="5:39" x14ac:dyDescent="0.2">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row>
    <row r="754" spans="5:39" x14ac:dyDescent="0.2">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row>
    <row r="755" spans="5:39" x14ac:dyDescent="0.2">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row>
    <row r="756" spans="5:39" x14ac:dyDescent="0.2">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row>
    <row r="757" spans="5:39" x14ac:dyDescent="0.2">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row>
    <row r="758" spans="5:39" x14ac:dyDescent="0.2">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row>
    <row r="759" spans="5:39" x14ac:dyDescent="0.2">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row>
    <row r="760" spans="5:39" x14ac:dyDescent="0.2">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row>
    <row r="761" spans="5:39" x14ac:dyDescent="0.2">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row>
    <row r="762" spans="5:39" x14ac:dyDescent="0.2">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row>
    <row r="763" spans="5:39" x14ac:dyDescent="0.2">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row>
    <row r="764" spans="5:39" x14ac:dyDescent="0.2">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row>
    <row r="765" spans="5:39" x14ac:dyDescent="0.2">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row>
    <row r="766" spans="5:39" x14ac:dyDescent="0.2">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row>
    <row r="767" spans="5:39" x14ac:dyDescent="0.2">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row>
    <row r="768" spans="5:39" x14ac:dyDescent="0.2">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row>
    <row r="769" spans="5:39" x14ac:dyDescent="0.2">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row>
    <row r="770" spans="5:39" x14ac:dyDescent="0.2">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row>
    <row r="771" spans="5:39" x14ac:dyDescent="0.2">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row>
    <row r="772" spans="5:39" x14ac:dyDescent="0.2">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row>
    <row r="773" spans="5:39" x14ac:dyDescent="0.2">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row>
    <row r="774" spans="5:39" x14ac:dyDescent="0.2">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row>
    <row r="775" spans="5:39" x14ac:dyDescent="0.2">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row>
    <row r="776" spans="5:39" x14ac:dyDescent="0.2">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row>
    <row r="777" spans="5:39" x14ac:dyDescent="0.2">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row>
    <row r="778" spans="5:39" x14ac:dyDescent="0.2">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row>
    <row r="779" spans="5:39" x14ac:dyDescent="0.2">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row>
    <row r="780" spans="5:39" x14ac:dyDescent="0.2">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row>
    <row r="781" spans="5:39" x14ac:dyDescent="0.2">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row>
    <row r="782" spans="5:39" x14ac:dyDescent="0.2">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row>
    <row r="783" spans="5:39" x14ac:dyDescent="0.2">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row>
    <row r="784" spans="5:39" x14ac:dyDescent="0.2">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row>
    <row r="785" spans="5:39" x14ac:dyDescent="0.2">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row>
    <row r="786" spans="5:39" x14ac:dyDescent="0.2">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row>
    <row r="787" spans="5:39" x14ac:dyDescent="0.2">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row>
    <row r="788" spans="5:39" x14ac:dyDescent="0.2">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row>
    <row r="789" spans="5:39" x14ac:dyDescent="0.2">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row>
    <row r="790" spans="5:39" x14ac:dyDescent="0.2">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row>
    <row r="791" spans="5:39" x14ac:dyDescent="0.2">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row>
    <row r="792" spans="5:39" x14ac:dyDescent="0.2">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row>
    <row r="793" spans="5:39" x14ac:dyDescent="0.2">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row>
    <row r="794" spans="5:39" x14ac:dyDescent="0.2">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row>
    <row r="795" spans="5:39" x14ac:dyDescent="0.2">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row>
    <row r="796" spans="5:39" x14ac:dyDescent="0.2">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row>
    <row r="797" spans="5:39" x14ac:dyDescent="0.2">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row>
    <row r="798" spans="5:39" x14ac:dyDescent="0.2">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row>
    <row r="799" spans="5:39" x14ac:dyDescent="0.2">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row>
    <row r="800" spans="5:39" x14ac:dyDescent="0.2">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row>
    <row r="801" spans="5:39" x14ac:dyDescent="0.2">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row>
    <row r="802" spans="5:39" x14ac:dyDescent="0.2">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row>
    <row r="803" spans="5:39" x14ac:dyDescent="0.2">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row>
    <row r="804" spans="5:39" x14ac:dyDescent="0.2">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row>
    <row r="805" spans="5:39" x14ac:dyDescent="0.2">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row>
    <row r="806" spans="5:39" x14ac:dyDescent="0.2">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row>
    <row r="807" spans="5:39" x14ac:dyDescent="0.2">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row>
    <row r="808" spans="5:39" x14ac:dyDescent="0.2">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row>
    <row r="809" spans="5:39" x14ac:dyDescent="0.2">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row>
    <row r="810" spans="5:39" x14ac:dyDescent="0.2">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row>
    <row r="811" spans="5:39" x14ac:dyDescent="0.2">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row>
    <row r="812" spans="5:39" x14ac:dyDescent="0.2">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row>
    <row r="813" spans="5:39" x14ac:dyDescent="0.2">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row>
    <row r="814" spans="5:39" x14ac:dyDescent="0.2">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row>
    <row r="815" spans="5:39" x14ac:dyDescent="0.2">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row>
    <row r="816" spans="5:39" x14ac:dyDescent="0.2">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row>
    <row r="817" spans="5:39" x14ac:dyDescent="0.2">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row>
    <row r="818" spans="5:39" x14ac:dyDescent="0.2">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row>
    <row r="819" spans="5:39" x14ac:dyDescent="0.2">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row>
    <row r="820" spans="5:39" x14ac:dyDescent="0.2">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row>
    <row r="821" spans="5:39" x14ac:dyDescent="0.2">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row>
    <row r="822" spans="5:39" x14ac:dyDescent="0.2">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row>
    <row r="823" spans="5:39" x14ac:dyDescent="0.2">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row>
    <row r="824" spans="5:39" x14ac:dyDescent="0.2">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row>
    <row r="825" spans="5:39" x14ac:dyDescent="0.2">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row>
    <row r="826" spans="5:39" x14ac:dyDescent="0.2">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row>
    <row r="827" spans="5:39" x14ac:dyDescent="0.2">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row>
    <row r="828" spans="5:39" x14ac:dyDescent="0.2">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row>
    <row r="829" spans="5:39" x14ac:dyDescent="0.2">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row>
    <row r="830" spans="5:39" x14ac:dyDescent="0.2">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row>
    <row r="831" spans="5:39" x14ac:dyDescent="0.2">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row>
    <row r="832" spans="5:39" x14ac:dyDescent="0.2">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row>
    <row r="833" spans="5:39" x14ac:dyDescent="0.2">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row>
    <row r="834" spans="5:39" x14ac:dyDescent="0.2">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row>
    <row r="835" spans="5:39" x14ac:dyDescent="0.2">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row>
    <row r="836" spans="5:39" x14ac:dyDescent="0.2">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row>
    <row r="837" spans="5:39" x14ac:dyDescent="0.2">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row>
    <row r="838" spans="5:39" x14ac:dyDescent="0.2">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row>
    <row r="839" spans="5:39" x14ac:dyDescent="0.2">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row>
    <row r="840" spans="5:39" x14ac:dyDescent="0.2">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row>
    <row r="841" spans="5:39" x14ac:dyDescent="0.2">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row>
    <row r="842" spans="5:39" x14ac:dyDescent="0.2">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row>
    <row r="843" spans="5:39" x14ac:dyDescent="0.2">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row>
    <row r="844" spans="5:39" x14ac:dyDescent="0.2">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row>
    <row r="845" spans="5:39" x14ac:dyDescent="0.2">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row>
    <row r="846" spans="5:39" x14ac:dyDescent="0.2">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row>
    <row r="847" spans="5:39" x14ac:dyDescent="0.2">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row>
    <row r="848" spans="5:39" x14ac:dyDescent="0.2">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row>
    <row r="849" spans="5:39" x14ac:dyDescent="0.2">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row>
    <row r="850" spans="5:39" x14ac:dyDescent="0.2">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row>
    <row r="851" spans="5:39" x14ac:dyDescent="0.2">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row>
    <row r="852" spans="5:39" x14ac:dyDescent="0.2">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row>
    <row r="853" spans="5:39" x14ac:dyDescent="0.2">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row>
    <row r="854" spans="5:39" x14ac:dyDescent="0.2">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row>
    <row r="855" spans="5:39" x14ac:dyDescent="0.2">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row>
    <row r="856" spans="5:39" x14ac:dyDescent="0.2">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row>
    <row r="857" spans="5:39" x14ac:dyDescent="0.2">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row>
    <row r="858" spans="5:39" x14ac:dyDescent="0.2">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row>
    <row r="859" spans="5:39" x14ac:dyDescent="0.2">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row>
    <row r="860" spans="5:39" x14ac:dyDescent="0.2">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row>
    <row r="861" spans="5:39" x14ac:dyDescent="0.2">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row>
    <row r="862" spans="5:39" x14ac:dyDescent="0.2">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row>
    <row r="863" spans="5:39" x14ac:dyDescent="0.2">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row>
    <row r="864" spans="5:39" x14ac:dyDescent="0.2">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row>
    <row r="865" spans="5:39" x14ac:dyDescent="0.2">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row>
    <row r="866" spans="5:39" x14ac:dyDescent="0.2">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row>
    <row r="867" spans="5:39" x14ac:dyDescent="0.2">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row>
    <row r="868" spans="5:39" x14ac:dyDescent="0.2">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row>
    <row r="869" spans="5:39" x14ac:dyDescent="0.2">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row>
    <row r="870" spans="5:39" x14ac:dyDescent="0.2">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row>
    <row r="871" spans="5:39" x14ac:dyDescent="0.2">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row>
    <row r="872" spans="5:39" x14ac:dyDescent="0.2">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row>
    <row r="873" spans="5:39" x14ac:dyDescent="0.2">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row>
    <row r="874" spans="5:39" x14ac:dyDescent="0.2">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row>
    <row r="875" spans="5:39" x14ac:dyDescent="0.2">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row>
    <row r="876" spans="5:39" x14ac:dyDescent="0.2">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row>
    <row r="877" spans="5:39" x14ac:dyDescent="0.2">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row>
    <row r="878" spans="5:39" x14ac:dyDescent="0.2">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row>
    <row r="879" spans="5:39" x14ac:dyDescent="0.2">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row>
    <row r="880" spans="5:39" x14ac:dyDescent="0.2">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row>
    <row r="881" spans="5:39" x14ac:dyDescent="0.2">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row>
    <row r="882" spans="5:39" x14ac:dyDescent="0.2">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row>
    <row r="883" spans="5:39" x14ac:dyDescent="0.2">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row>
    <row r="884" spans="5:39" x14ac:dyDescent="0.2">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row>
    <row r="885" spans="5:39" x14ac:dyDescent="0.2">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row>
    <row r="886" spans="5:39" x14ac:dyDescent="0.2">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row>
    <row r="887" spans="5:39" x14ac:dyDescent="0.2">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row>
    <row r="888" spans="5:39" x14ac:dyDescent="0.2">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row>
    <row r="889" spans="5:39" x14ac:dyDescent="0.2">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row>
    <row r="890" spans="5:39" x14ac:dyDescent="0.2">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row>
    <row r="891" spans="5:39" x14ac:dyDescent="0.2">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row>
    <row r="892" spans="5:39" x14ac:dyDescent="0.2">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row>
    <row r="893" spans="5:39" x14ac:dyDescent="0.2">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row>
    <row r="894" spans="5:39" x14ac:dyDescent="0.2">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row>
    <row r="895" spans="5:39" x14ac:dyDescent="0.2">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row>
    <row r="896" spans="5:39" x14ac:dyDescent="0.2">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row>
    <row r="897" spans="5:39" x14ac:dyDescent="0.2">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row>
    <row r="898" spans="5:39" x14ac:dyDescent="0.2">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row>
    <row r="899" spans="5:39" x14ac:dyDescent="0.2">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row>
    <row r="900" spans="5:39" x14ac:dyDescent="0.2">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row>
    <row r="901" spans="5:39" x14ac:dyDescent="0.2">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row>
    <row r="902" spans="5:39" x14ac:dyDescent="0.2">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row>
    <row r="903" spans="5:39" x14ac:dyDescent="0.2">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row>
    <row r="904" spans="5:39" x14ac:dyDescent="0.2">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row>
    <row r="905" spans="5:39" x14ac:dyDescent="0.2">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row>
    <row r="906" spans="5:39" x14ac:dyDescent="0.2">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row>
    <row r="907" spans="5:39" x14ac:dyDescent="0.2">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row>
    <row r="908" spans="5:39" x14ac:dyDescent="0.2">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row>
    <row r="909" spans="5:39" x14ac:dyDescent="0.2">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row>
    <row r="910" spans="5:39" x14ac:dyDescent="0.2">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row>
    <row r="911" spans="5:39" x14ac:dyDescent="0.2">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row>
    <row r="912" spans="5:39" x14ac:dyDescent="0.2">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row>
    <row r="913" spans="5:39" x14ac:dyDescent="0.2">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row>
    <row r="914" spans="5:39" x14ac:dyDescent="0.2">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row>
    <row r="915" spans="5:39" x14ac:dyDescent="0.2">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row>
    <row r="916" spans="5:39" x14ac:dyDescent="0.2">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row>
    <row r="917" spans="5:39" x14ac:dyDescent="0.2">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row>
    <row r="918" spans="5:39" x14ac:dyDescent="0.2">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row>
    <row r="919" spans="5:39" x14ac:dyDescent="0.2">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row>
    <row r="920" spans="5:39" x14ac:dyDescent="0.2">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row>
    <row r="921" spans="5:39" x14ac:dyDescent="0.2">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row>
    <row r="922" spans="5:39" x14ac:dyDescent="0.2">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row>
    <row r="923" spans="5:39" x14ac:dyDescent="0.2">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row>
    <row r="924" spans="5:39" x14ac:dyDescent="0.2">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row>
    <row r="925" spans="5:39" x14ac:dyDescent="0.2">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row>
    <row r="926" spans="5:39" x14ac:dyDescent="0.2">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row>
    <row r="927" spans="5:39" x14ac:dyDescent="0.2">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row>
    <row r="928" spans="5:39" x14ac:dyDescent="0.2">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row>
    <row r="929" spans="5:39" x14ac:dyDescent="0.2">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row>
    <row r="930" spans="5:39" x14ac:dyDescent="0.2">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row>
    <row r="931" spans="5:39" x14ac:dyDescent="0.2">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row>
    <row r="932" spans="5:39" x14ac:dyDescent="0.2">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row>
    <row r="933" spans="5:39" x14ac:dyDescent="0.2">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row>
    <row r="934" spans="5:39" x14ac:dyDescent="0.2">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row>
    <row r="935" spans="5:39" x14ac:dyDescent="0.2">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row>
    <row r="936" spans="5:39" x14ac:dyDescent="0.2">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row>
    <row r="937" spans="5:39" x14ac:dyDescent="0.2">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row>
    <row r="938" spans="5:39" x14ac:dyDescent="0.2">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row>
    <row r="939" spans="5:39" x14ac:dyDescent="0.2">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row>
    <row r="940" spans="5:39" x14ac:dyDescent="0.2">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row>
    <row r="941" spans="5:39" x14ac:dyDescent="0.2">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row>
    <row r="942" spans="5:39" x14ac:dyDescent="0.2">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row>
    <row r="943" spans="5:39" x14ac:dyDescent="0.2">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row>
    <row r="944" spans="5:39" x14ac:dyDescent="0.2">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row>
    <row r="945" spans="5:39" x14ac:dyDescent="0.2">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row>
    <row r="946" spans="5:39" x14ac:dyDescent="0.2">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row>
    <row r="947" spans="5:39" x14ac:dyDescent="0.2">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row>
    <row r="948" spans="5:39" x14ac:dyDescent="0.2">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row>
    <row r="949" spans="5:39" x14ac:dyDescent="0.2">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row>
    <row r="950" spans="5:39" x14ac:dyDescent="0.2">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row>
    <row r="951" spans="5:39" x14ac:dyDescent="0.2">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row>
    <row r="952" spans="5:39" x14ac:dyDescent="0.2">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row>
    <row r="953" spans="5:39" x14ac:dyDescent="0.2">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row>
    <row r="954" spans="5:39" x14ac:dyDescent="0.2">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row>
    <row r="955" spans="5:39" x14ac:dyDescent="0.2">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row>
    <row r="956" spans="5:39" x14ac:dyDescent="0.2">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row>
    <row r="957" spans="5:39" x14ac:dyDescent="0.2">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row>
    <row r="958" spans="5:39" x14ac:dyDescent="0.2">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row>
    <row r="959" spans="5:39" x14ac:dyDescent="0.2">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row>
    <row r="960" spans="5:39" x14ac:dyDescent="0.2">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row>
    <row r="961" spans="5:39" x14ac:dyDescent="0.2">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row>
    <row r="962" spans="5:39" x14ac:dyDescent="0.2">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row>
    <row r="963" spans="5:39" x14ac:dyDescent="0.2">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row>
    <row r="964" spans="5:39" x14ac:dyDescent="0.2">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row>
    <row r="965" spans="5:39" x14ac:dyDescent="0.2">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row>
    <row r="966" spans="5:39" x14ac:dyDescent="0.2">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row>
    <row r="967" spans="5:39" x14ac:dyDescent="0.2">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row>
    <row r="968" spans="5:39" x14ac:dyDescent="0.2">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row>
    <row r="969" spans="5:39" x14ac:dyDescent="0.2">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row>
    <row r="970" spans="5:39" x14ac:dyDescent="0.2">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row>
    <row r="971" spans="5:39" x14ac:dyDescent="0.2">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row>
    <row r="972" spans="5:39" x14ac:dyDescent="0.2">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row>
    <row r="973" spans="5:39" x14ac:dyDescent="0.2">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row>
    <row r="974" spans="5:39" x14ac:dyDescent="0.2">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row>
    <row r="975" spans="5:39" x14ac:dyDescent="0.2">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row>
    <row r="976" spans="5:39" x14ac:dyDescent="0.2">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row>
    <row r="977" spans="5:39" x14ac:dyDescent="0.2">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row>
    <row r="978" spans="5:39" x14ac:dyDescent="0.2">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row>
    <row r="979" spans="5:39" x14ac:dyDescent="0.2">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row>
    <row r="980" spans="5:39" x14ac:dyDescent="0.2">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row>
    <row r="981" spans="5:39" x14ac:dyDescent="0.2">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row>
    <row r="982" spans="5:39" x14ac:dyDescent="0.2">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row>
    <row r="983" spans="5:39" x14ac:dyDescent="0.2">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row>
    <row r="984" spans="5:39" x14ac:dyDescent="0.2">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row>
    <row r="985" spans="5:39" x14ac:dyDescent="0.2">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row>
    <row r="986" spans="5:39" x14ac:dyDescent="0.2">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row>
    <row r="987" spans="5:39" x14ac:dyDescent="0.2">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row>
    <row r="988" spans="5:39" x14ac:dyDescent="0.2">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row>
    <row r="989" spans="5:39" x14ac:dyDescent="0.2">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row>
    <row r="990" spans="5:39" x14ac:dyDescent="0.2">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row>
    <row r="991" spans="5:39" x14ac:dyDescent="0.2">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row>
    <row r="992" spans="5:39" x14ac:dyDescent="0.2">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row>
    <row r="993" spans="5:39" x14ac:dyDescent="0.2">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row>
    <row r="994" spans="5:39" x14ac:dyDescent="0.2">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row>
    <row r="995" spans="5:39" x14ac:dyDescent="0.2">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row>
    <row r="996" spans="5:39" x14ac:dyDescent="0.2">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row>
    <row r="997" spans="5:39" x14ac:dyDescent="0.2">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row>
    <row r="998" spans="5:39" x14ac:dyDescent="0.2">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row>
    <row r="999" spans="5:39" x14ac:dyDescent="0.2">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row>
    <row r="1000" spans="5:39" x14ac:dyDescent="0.2">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row>
    <row r="1001" spans="5:39" x14ac:dyDescent="0.2">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row>
    <row r="1002" spans="5:39" x14ac:dyDescent="0.2">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row>
    <row r="1003" spans="5:39" x14ac:dyDescent="0.2">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row>
    <row r="1004" spans="5:39" x14ac:dyDescent="0.2">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row>
    <row r="1005" spans="5:39" x14ac:dyDescent="0.2">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row>
    <row r="1006" spans="5:39" x14ac:dyDescent="0.2">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row>
    <row r="1007" spans="5:39" x14ac:dyDescent="0.2">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row>
    <row r="1008" spans="5:39" x14ac:dyDescent="0.2">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row>
    <row r="1009" spans="5:39" x14ac:dyDescent="0.2">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row>
    <row r="1010" spans="5:39" x14ac:dyDescent="0.2">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row>
    <row r="1011" spans="5:39" x14ac:dyDescent="0.2">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row>
    <row r="1012" spans="5:39" x14ac:dyDescent="0.2">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row>
    <row r="1013" spans="5:39" x14ac:dyDescent="0.2">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row>
    <row r="1014" spans="5:39" x14ac:dyDescent="0.2">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row>
    <row r="1015" spans="5:39" x14ac:dyDescent="0.2">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row>
    <row r="1016" spans="5:39" x14ac:dyDescent="0.2">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row>
    <row r="1017" spans="5:39" x14ac:dyDescent="0.2">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row>
    <row r="1018" spans="5:39" x14ac:dyDescent="0.2">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row>
    <row r="1019" spans="5:39" x14ac:dyDescent="0.2">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row>
    <row r="1020" spans="5:39" x14ac:dyDescent="0.2">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row>
    <row r="1021" spans="5:39" x14ac:dyDescent="0.2">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row>
    <row r="1022" spans="5:39" x14ac:dyDescent="0.2">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row>
    <row r="1023" spans="5:39" x14ac:dyDescent="0.2">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row>
    <row r="1024" spans="5:39" x14ac:dyDescent="0.2">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row>
    <row r="1025" spans="5:39" x14ac:dyDescent="0.2">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row>
    <row r="1026" spans="5:39" x14ac:dyDescent="0.2">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row>
    <row r="1027" spans="5:39" x14ac:dyDescent="0.2">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row>
    <row r="1028" spans="5:39" x14ac:dyDescent="0.2">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row>
    <row r="1029" spans="5:39" x14ac:dyDescent="0.2">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row>
    <row r="1030" spans="5:39" x14ac:dyDescent="0.2">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row>
    <row r="1031" spans="5:39" x14ac:dyDescent="0.2">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row>
    <row r="1032" spans="5:39" x14ac:dyDescent="0.2">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row>
    <row r="1033" spans="5:39" x14ac:dyDescent="0.2">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row>
    <row r="1034" spans="5:39" x14ac:dyDescent="0.2">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row>
    <row r="1035" spans="5:39" x14ac:dyDescent="0.2">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row>
    <row r="1036" spans="5:39" x14ac:dyDescent="0.2">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row>
    <row r="1037" spans="5:39" x14ac:dyDescent="0.2">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row>
    <row r="1038" spans="5:39" x14ac:dyDescent="0.2">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row>
    <row r="1039" spans="5:39" x14ac:dyDescent="0.2">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row>
    <row r="1040" spans="5:39" x14ac:dyDescent="0.2">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row>
    <row r="1041" spans="5:39" x14ac:dyDescent="0.2">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row>
    <row r="1042" spans="5:39" x14ac:dyDescent="0.2">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row>
    <row r="1043" spans="5:39" x14ac:dyDescent="0.2">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row>
    <row r="1044" spans="5:39" x14ac:dyDescent="0.2">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row>
    <row r="1045" spans="5:39" x14ac:dyDescent="0.2">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row>
    <row r="1046" spans="5:39" x14ac:dyDescent="0.2">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row>
    <row r="1047" spans="5:39" x14ac:dyDescent="0.2">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row>
    <row r="1048" spans="5:39" x14ac:dyDescent="0.2">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row>
    <row r="1049" spans="5:39" x14ac:dyDescent="0.2">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row>
    <row r="1050" spans="5:39" x14ac:dyDescent="0.2">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row>
    <row r="1051" spans="5:39" x14ac:dyDescent="0.2">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row>
    <row r="1052" spans="5:39" x14ac:dyDescent="0.2">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row>
    <row r="1053" spans="5:39" x14ac:dyDescent="0.2">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row>
    <row r="1054" spans="5:39" x14ac:dyDescent="0.2">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row>
    <row r="1055" spans="5:39" x14ac:dyDescent="0.2">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row>
    <row r="1056" spans="5:39" x14ac:dyDescent="0.2">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row>
    <row r="1057" spans="5:39" x14ac:dyDescent="0.2">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row>
    <row r="1058" spans="5:39" x14ac:dyDescent="0.2">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row>
    <row r="1059" spans="5:39" x14ac:dyDescent="0.2">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row>
    <row r="1060" spans="5:39" x14ac:dyDescent="0.2">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row>
    <row r="1061" spans="5:39" x14ac:dyDescent="0.2">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row>
    <row r="1062" spans="5:39" x14ac:dyDescent="0.2">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row>
    <row r="1063" spans="5:39" x14ac:dyDescent="0.2">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row>
    <row r="1064" spans="5:39" x14ac:dyDescent="0.2">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row>
    <row r="1065" spans="5:39" x14ac:dyDescent="0.2">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row>
    <row r="1066" spans="5:39" x14ac:dyDescent="0.2">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row>
    <row r="1067" spans="5:39" x14ac:dyDescent="0.2">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row>
    <row r="1068" spans="5:39" x14ac:dyDescent="0.2">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row>
    <row r="1069" spans="5:39" x14ac:dyDescent="0.2">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row>
    <row r="1070" spans="5:39" x14ac:dyDescent="0.2">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row>
    <row r="1071" spans="5:39" x14ac:dyDescent="0.2">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row>
    <row r="1072" spans="5:39" x14ac:dyDescent="0.2">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row>
    <row r="1073" spans="5:39" x14ac:dyDescent="0.2">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row>
    <row r="1074" spans="5:39" x14ac:dyDescent="0.2">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row>
    <row r="1075" spans="5:39" x14ac:dyDescent="0.2">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row>
    <row r="1076" spans="5:39" x14ac:dyDescent="0.2">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row>
    <row r="1077" spans="5:39" x14ac:dyDescent="0.2">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row>
    <row r="1078" spans="5:39" x14ac:dyDescent="0.2">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row>
    <row r="1079" spans="5:39" x14ac:dyDescent="0.2">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row>
    <row r="1080" spans="5:39" x14ac:dyDescent="0.2">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row>
    <row r="1081" spans="5:39" x14ac:dyDescent="0.2">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row>
    <row r="1082" spans="5:39" x14ac:dyDescent="0.2">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row>
    <row r="1083" spans="5:39" x14ac:dyDescent="0.2">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row>
    <row r="1084" spans="5:39" x14ac:dyDescent="0.2">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row>
    <row r="1085" spans="5:39" x14ac:dyDescent="0.2">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row>
    <row r="1086" spans="5:39" x14ac:dyDescent="0.2">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row>
    <row r="1087" spans="5:39" x14ac:dyDescent="0.2">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row>
    <row r="1088" spans="5:39" x14ac:dyDescent="0.2">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row>
    <row r="1089" spans="5:39" x14ac:dyDescent="0.2">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row>
    <row r="1090" spans="5:39" x14ac:dyDescent="0.2">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row>
    <row r="1091" spans="5:39" x14ac:dyDescent="0.2">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row>
    <row r="1092" spans="5:39" x14ac:dyDescent="0.2">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row>
    <row r="1093" spans="5:39" x14ac:dyDescent="0.2">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row>
    <row r="1094" spans="5:39" x14ac:dyDescent="0.2">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row>
    <row r="1095" spans="5:39" x14ac:dyDescent="0.2">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row>
    <row r="1096" spans="5:39" x14ac:dyDescent="0.2">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row>
    <row r="1097" spans="5:39" x14ac:dyDescent="0.2">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row>
    <row r="1098" spans="5:39" x14ac:dyDescent="0.2">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row>
    <row r="1099" spans="5:39" x14ac:dyDescent="0.2">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row>
    <row r="1100" spans="5:39" x14ac:dyDescent="0.2">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row>
    <row r="1101" spans="5:39" x14ac:dyDescent="0.2">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row>
    <row r="1102" spans="5:39" x14ac:dyDescent="0.2">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row>
    <row r="1103" spans="5:39" x14ac:dyDescent="0.2">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row>
    <row r="1104" spans="5:39" x14ac:dyDescent="0.2">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row>
    <row r="1105" spans="5:39" x14ac:dyDescent="0.2">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row>
    <row r="1106" spans="5:39" x14ac:dyDescent="0.2">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row>
    <row r="1107" spans="5:39" x14ac:dyDescent="0.2">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row>
    <row r="1108" spans="5:39" x14ac:dyDescent="0.2">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row>
    <row r="1109" spans="5:39" x14ac:dyDescent="0.2">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row>
    <row r="1110" spans="5:39" x14ac:dyDescent="0.2">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row>
    <row r="1111" spans="5:39" x14ac:dyDescent="0.2">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row>
    <row r="1112" spans="5:39" x14ac:dyDescent="0.2">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row>
    <row r="1113" spans="5:39" x14ac:dyDescent="0.2">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row>
    <row r="1114" spans="5:39" x14ac:dyDescent="0.2">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row>
    <row r="1115" spans="5:39" x14ac:dyDescent="0.2">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row>
    <row r="1116" spans="5:39" x14ac:dyDescent="0.2">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row>
    <row r="1117" spans="5:39" x14ac:dyDescent="0.2">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row>
    <row r="1118" spans="5:39" x14ac:dyDescent="0.2">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row>
    <row r="1119" spans="5:39" x14ac:dyDescent="0.2">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row>
    <row r="1120" spans="5:39" x14ac:dyDescent="0.2">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row>
    <row r="1121" spans="5:39" x14ac:dyDescent="0.2">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row>
    <row r="1122" spans="5:39" x14ac:dyDescent="0.2">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row>
    <row r="1123" spans="5:39" x14ac:dyDescent="0.2">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row>
    <row r="1124" spans="5:39" x14ac:dyDescent="0.2">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row>
    <row r="1125" spans="5:39" x14ac:dyDescent="0.2">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row>
    <row r="1126" spans="5:39" x14ac:dyDescent="0.2">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row>
    <row r="1127" spans="5:39" x14ac:dyDescent="0.2">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row>
    <row r="1128" spans="5:39" x14ac:dyDescent="0.2">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row>
    <row r="1129" spans="5:39" x14ac:dyDescent="0.2">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row>
    <row r="1130" spans="5:39" x14ac:dyDescent="0.2">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row>
    <row r="1131" spans="5:39" x14ac:dyDescent="0.2">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row>
    <row r="1132" spans="5:39" x14ac:dyDescent="0.2">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row>
    <row r="1133" spans="5:39" x14ac:dyDescent="0.2">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row>
    <row r="1134" spans="5:39" x14ac:dyDescent="0.2">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row>
    <row r="1135" spans="5:39" x14ac:dyDescent="0.2">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row>
    <row r="1136" spans="5:39" x14ac:dyDescent="0.2">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row>
    <row r="1137" spans="5:39" x14ac:dyDescent="0.2">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row>
    <row r="1138" spans="5:39" x14ac:dyDescent="0.2">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row>
    <row r="1139" spans="5:39" x14ac:dyDescent="0.2">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row>
    <row r="1140" spans="5:39" x14ac:dyDescent="0.2">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row>
    <row r="1141" spans="5:39" x14ac:dyDescent="0.2">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row>
    <row r="1142" spans="5:39" x14ac:dyDescent="0.2">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row>
    <row r="1143" spans="5:39" x14ac:dyDescent="0.2">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row>
    <row r="1144" spans="5:39" x14ac:dyDescent="0.2">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row>
    <row r="1145" spans="5:39" x14ac:dyDescent="0.2">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row>
    <row r="1146" spans="5:39" x14ac:dyDescent="0.2">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row>
    <row r="1147" spans="5:39" x14ac:dyDescent="0.2">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row>
    <row r="1148" spans="5:39" x14ac:dyDescent="0.2">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row>
    <row r="1149" spans="5:39" x14ac:dyDescent="0.2">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row>
    <row r="1150" spans="5:39" x14ac:dyDescent="0.2">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row>
    <row r="1151" spans="5:39" x14ac:dyDescent="0.2">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row>
    <row r="1152" spans="5:39" x14ac:dyDescent="0.2">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row>
    <row r="1153" spans="5:39" x14ac:dyDescent="0.2">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row>
    <row r="1154" spans="5:39" x14ac:dyDescent="0.2">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row>
    <row r="1155" spans="5:39" x14ac:dyDescent="0.2">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row>
    <row r="1156" spans="5:39" x14ac:dyDescent="0.2">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row>
    <row r="1157" spans="5:39" x14ac:dyDescent="0.2">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row>
    <row r="1158" spans="5:39" x14ac:dyDescent="0.2">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row>
    <row r="1159" spans="5:39" x14ac:dyDescent="0.2">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row>
    <row r="1160" spans="5:39" x14ac:dyDescent="0.2">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row>
    <row r="1161" spans="5:39" x14ac:dyDescent="0.2">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row>
    <row r="1162" spans="5:39" x14ac:dyDescent="0.2">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row>
    <row r="1163" spans="5:39" x14ac:dyDescent="0.2">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row>
    <row r="1164" spans="5:39" x14ac:dyDescent="0.2">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row>
    <row r="1165" spans="5:39" x14ac:dyDescent="0.2">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row>
    <row r="1166" spans="5:39" x14ac:dyDescent="0.2">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row>
    <row r="1167" spans="5:39" x14ac:dyDescent="0.2">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row>
    <row r="1168" spans="5:39" x14ac:dyDescent="0.2">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row>
    <row r="1169" spans="5:39" x14ac:dyDescent="0.2">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row>
    <row r="1170" spans="5:39" x14ac:dyDescent="0.2">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row>
    <row r="1171" spans="5:39" x14ac:dyDescent="0.2">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row>
    <row r="1172" spans="5:39" x14ac:dyDescent="0.2">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row>
    <row r="1173" spans="5:39" x14ac:dyDescent="0.2">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row>
    <row r="1174" spans="5:39" x14ac:dyDescent="0.2">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row>
    <row r="1175" spans="5:39" x14ac:dyDescent="0.2">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row>
    <row r="1176" spans="5:39" x14ac:dyDescent="0.2">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row>
    <row r="1177" spans="5:39" x14ac:dyDescent="0.2">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row>
    <row r="1178" spans="5:39" x14ac:dyDescent="0.2">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row>
    <row r="1179" spans="5:39" x14ac:dyDescent="0.2">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row>
    <row r="1180" spans="5:39" x14ac:dyDescent="0.2">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row>
    <row r="1181" spans="5:39" x14ac:dyDescent="0.2">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row>
    <row r="1182" spans="5:39" x14ac:dyDescent="0.2">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row>
    <row r="1183" spans="5:39" x14ac:dyDescent="0.2">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row>
    <row r="1184" spans="5:39" x14ac:dyDescent="0.2">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row>
    <row r="1185" spans="5:39" x14ac:dyDescent="0.2">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row>
    <row r="1186" spans="5:39" x14ac:dyDescent="0.2">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row>
    <row r="1187" spans="5:39" x14ac:dyDescent="0.2">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row>
    <row r="1188" spans="5:39" x14ac:dyDescent="0.2">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row>
    <row r="1189" spans="5:39" x14ac:dyDescent="0.2">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row>
    <row r="1190" spans="5:39" x14ac:dyDescent="0.2">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row>
    <row r="1191" spans="5:39" x14ac:dyDescent="0.2">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row>
    <row r="1192" spans="5:39" x14ac:dyDescent="0.2">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row>
    <row r="1193" spans="5:39" x14ac:dyDescent="0.2">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row>
    <row r="1194" spans="5:39" x14ac:dyDescent="0.2">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row>
    <row r="1195" spans="5:39" x14ac:dyDescent="0.2">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row>
    <row r="1196" spans="5:39" x14ac:dyDescent="0.2">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row>
    <row r="1197" spans="5:39" x14ac:dyDescent="0.2">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row>
    <row r="1198" spans="5:39" x14ac:dyDescent="0.2">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row>
    <row r="1199" spans="5:39" x14ac:dyDescent="0.2">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row>
    <row r="1200" spans="5:39" x14ac:dyDescent="0.2">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row>
    <row r="1201" spans="5:39" x14ac:dyDescent="0.2">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row>
    <row r="1202" spans="5:39" x14ac:dyDescent="0.2">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row>
    <row r="1203" spans="5:39" x14ac:dyDescent="0.2">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row>
    <row r="1204" spans="5:39" x14ac:dyDescent="0.2">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row>
    <row r="1205" spans="5:39" x14ac:dyDescent="0.2">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row>
    <row r="1206" spans="5:39" x14ac:dyDescent="0.2">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row>
    <row r="1207" spans="5:39" x14ac:dyDescent="0.2">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row>
    <row r="1208" spans="5:39" x14ac:dyDescent="0.2">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row>
    <row r="1209" spans="5:39" x14ac:dyDescent="0.2">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row>
    <row r="1210" spans="5:39" x14ac:dyDescent="0.2">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row>
    <row r="1211" spans="5:39" x14ac:dyDescent="0.2">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row>
    <row r="1212" spans="5:39" x14ac:dyDescent="0.2">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row>
    <row r="1213" spans="5:39" x14ac:dyDescent="0.2">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row>
    <row r="1214" spans="5:39" x14ac:dyDescent="0.2">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row>
    <row r="1215" spans="5:39" x14ac:dyDescent="0.2">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row>
    <row r="1216" spans="5:39" x14ac:dyDescent="0.2">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row>
    <row r="1217" spans="5:39" x14ac:dyDescent="0.2">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row>
    <row r="1218" spans="5:39" x14ac:dyDescent="0.2">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row>
    <row r="1219" spans="5:39" x14ac:dyDescent="0.2">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row>
    <row r="1220" spans="5:39" x14ac:dyDescent="0.2">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row>
    <row r="1221" spans="5:39" x14ac:dyDescent="0.2">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row>
    <row r="1222" spans="5:39" x14ac:dyDescent="0.2">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row>
    <row r="1223" spans="5:39" x14ac:dyDescent="0.2">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row>
    <row r="1224" spans="5:39" x14ac:dyDescent="0.2">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row>
    <row r="1225" spans="5:39" x14ac:dyDescent="0.2">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row>
    <row r="1226" spans="5:39" x14ac:dyDescent="0.2">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row>
    <row r="1227" spans="5:39" x14ac:dyDescent="0.2">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row>
    <row r="1228" spans="5:39" x14ac:dyDescent="0.2">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row>
    <row r="1229" spans="5:39" x14ac:dyDescent="0.2">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row>
    <row r="1230" spans="5:39" x14ac:dyDescent="0.2">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row>
    <row r="1231" spans="5:39" x14ac:dyDescent="0.2">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row>
    <row r="1232" spans="5:39" x14ac:dyDescent="0.2">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row>
    <row r="1233" spans="5:39" x14ac:dyDescent="0.2">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row>
    <row r="1234" spans="5:39" x14ac:dyDescent="0.2">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row>
    <row r="1235" spans="5:39" x14ac:dyDescent="0.2">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row>
    <row r="1236" spans="5:39" x14ac:dyDescent="0.2">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row>
    <row r="1237" spans="5:39" x14ac:dyDescent="0.2">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row>
    <row r="1238" spans="5:39" x14ac:dyDescent="0.2">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row>
    <row r="1239" spans="5:39" x14ac:dyDescent="0.2">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row>
    <row r="1240" spans="5:39" x14ac:dyDescent="0.2">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row>
    <row r="1241" spans="5:39" x14ac:dyDescent="0.2">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row>
    <row r="1242" spans="5:39" x14ac:dyDescent="0.2">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row>
    <row r="1243" spans="5:39" x14ac:dyDescent="0.2">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row>
    <row r="1244" spans="5:39" x14ac:dyDescent="0.2">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row>
    <row r="1245" spans="5:39" x14ac:dyDescent="0.2">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row>
    <row r="1246" spans="5:39" x14ac:dyDescent="0.2">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row>
    <row r="1247" spans="5:39" x14ac:dyDescent="0.2">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row>
    <row r="1248" spans="5:39" x14ac:dyDescent="0.2">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row>
    <row r="1249" spans="5:39" x14ac:dyDescent="0.2">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row>
    <row r="1250" spans="5:39" x14ac:dyDescent="0.2">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row>
    <row r="1251" spans="5:39" x14ac:dyDescent="0.2">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row>
    <row r="1252" spans="5:39" x14ac:dyDescent="0.2">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row>
    <row r="1253" spans="5:39" x14ac:dyDescent="0.2">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row>
    <row r="1254" spans="5:39" x14ac:dyDescent="0.2">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row>
    <row r="1255" spans="5:39" x14ac:dyDescent="0.2">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row>
    <row r="1256" spans="5:39" x14ac:dyDescent="0.2">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row>
    <row r="1257" spans="5:39" x14ac:dyDescent="0.2">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row>
    <row r="1258" spans="5:39" x14ac:dyDescent="0.2">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row>
    <row r="1259" spans="5:39" x14ac:dyDescent="0.2">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row>
    <row r="1260" spans="5:39" x14ac:dyDescent="0.2">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row>
    <row r="1261" spans="5:39" x14ac:dyDescent="0.2">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row>
    <row r="1262" spans="5:39" x14ac:dyDescent="0.2">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row>
    <row r="1263" spans="5:39" x14ac:dyDescent="0.2">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row>
    <row r="1264" spans="5:39" x14ac:dyDescent="0.2">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row>
    <row r="1265" spans="5:39" x14ac:dyDescent="0.2">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row>
    <row r="1266" spans="5:39" x14ac:dyDescent="0.2">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row>
    <row r="1267" spans="5:39" x14ac:dyDescent="0.2">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row>
    <row r="1268" spans="5:39" x14ac:dyDescent="0.2">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row>
    <row r="1269" spans="5:39" x14ac:dyDescent="0.2">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row>
    <row r="1270" spans="5:39" x14ac:dyDescent="0.2">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row>
    <row r="1271" spans="5:39" x14ac:dyDescent="0.2">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row>
    <row r="1272" spans="5:39" x14ac:dyDescent="0.2">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row>
    <row r="1273" spans="5:39" x14ac:dyDescent="0.2">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row>
    <row r="1274" spans="5:39" x14ac:dyDescent="0.2">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row>
    <row r="1275" spans="5:39" x14ac:dyDescent="0.2">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row>
    <row r="1276" spans="5:39" x14ac:dyDescent="0.2">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row>
    <row r="1277" spans="5:39" x14ac:dyDescent="0.2">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row>
    <row r="1278" spans="5:39" x14ac:dyDescent="0.2">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row>
    <row r="1279" spans="5:39" x14ac:dyDescent="0.2">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row>
    <row r="1280" spans="5:39" x14ac:dyDescent="0.2">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row>
    <row r="1281" spans="5:39" x14ac:dyDescent="0.2">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row>
    <row r="1282" spans="5:39" x14ac:dyDescent="0.2">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row>
    <row r="1283" spans="5:39" x14ac:dyDescent="0.2">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row>
    <row r="1284" spans="5:39" x14ac:dyDescent="0.2">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row>
    <row r="1285" spans="5:39" x14ac:dyDescent="0.2">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row>
    <row r="1286" spans="5:39" x14ac:dyDescent="0.2">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row>
    <row r="1287" spans="5:39" x14ac:dyDescent="0.2">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row>
    <row r="1288" spans="5:39" x14ac:dyDescent="0.2">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row>
    <row r="1289" spans="5:39" x14ac:dyDescent="0.2">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row>
    <row r="1290" spans="5:39" x14ac:dyDescent="0.2">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row>
    <row r="1291" spans="5:39" x14ac:dyDescent="0.2">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row>
    <row r="1292" spans="5:39" x14ac:dyDescent="0.2">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row>
    <row r="1293" spans="5:39" x14ac:dyDescent="0.2">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row>
    <row r="1294" spans="5:39" x14ac:dyDescent="0.2">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row>
    <row r="1295" spans="5:39" x14ac:dyDescent="0.2">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row>
    <row r="1296" spans="5:39" x14ac:dyDescent="0.2">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row>
    <row r="1297" spans="5:39" x14ac:dyDescent="0.2">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row>
    <row r="1298" spans="5:39" x14ac:dyDescent="0.2">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row>
    <row r="1299" spans="5:39" x14ac:dyDescent="0.2">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row>
    <row r="1300" spans="5:39" x14ac:dyDescent="0.2">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row>
    <row r="1301" spans="5:39" x14ac:dyDescent="0.2">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row>
    <row r="1302" spans="5:39" x14ac:dyDescent="0.2">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row>
    <row r="1303" spans="5:39" x14ac:dyDescent="0.2">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row>
    <row r="1304" spans="5:39" x14ac:dyDescent="0.2">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row>
    <row r="1305" spans="5:39" x14ac:dyDescent="0.2">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row>
    <row r="1306" spans="5:39" x14ac:dyDescent="0.2">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row>
    <row r="1307" spans="5:39" x14ac:dyDescent="0.2">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row>
    <row r="1308" spans="5:39" x14ac:dyDescent="0.2">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row>
    <row r="1309" spans="5:39" x14ac:dyDescent="0.2">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row>
    <row r="1310" spans="5:39" x14ac:dyDescent="0.2">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row>
    <row r="1311" spans="5:39" x14ac:dyDescent="0.2">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row>
    <row r="1312" spans="5:39" x14ac:dyDescent="0.2">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row>
    <row r="1313" spans="5:39" x14ac:dyDescent="0.2">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row>
    <row r="1314" spans="5:39" x14ac:dyDescent="0.2">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row>
    <row r="1315" spans="5:39" x14ac:dyDescent="0.2">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row>
    <row r="1316" spans="5:39" x14ac:dyDescent="0.2">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row>
    <row r="1317" spans="5:39" x14ac:dyDescent="0.2">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row>
    <row r="1318" spans="5:39" x14ac:dyDescent="0.2">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row>
    <row r="1319" spans="5:39" x14ac:dyDescent="0.2">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row>
    <row r="1320" spans="5:39" x14ac:dyDescent="0.2">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row>
    <row r="1321" spans="5:39" x14ac:dyDescent="0.2">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row>
    <row r="1322" spans="5:39" x14ac:dyDescent="0.2">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row>
    <row r="1323" spans="5:39" x14ac:dyDescent="0.2">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row>
    <row r="1324" spans="5:39" x14ac:dyDescent="0.2">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row>
    <row r="1325" spans="5:39" x14ac:dyDescent="0.2">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row>
    <row r="1326" spans="5:39" x14ac:dyDescent="0.2">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row>
    <row r="1327" spans="5:39" x14ac:dyDescent="0.2">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row>
    <row r="1328" spans="5:39" x14ac:dyDescent="0.2">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row>
    <row r="1329" spans="5:39" x14ac:dyDescent="0.2">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row>
    <row r="1330" spans="5:39" x14ac:dyDescent="0.2">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row>
    <row r="1331" spans="5:39" x14ac:dyDescent="0.2">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row>
    <row r="1332" spans="5:39" x14ac:dyDescent="0.2">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row>
    <row r="1333" spans="5:39" x14ac:dyDescent="0.2">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row>
    <row r="1334" spans="5:39" x14ac:dyDescent="0.2">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row>
    <row r="1335" spans="5:39" x14ac:dyDescent="0.2">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row>
    <row r="1336" spans="5:39" x14ac:dyDescent="0.2">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row>
    <row r="1337" spans="5:39" x14ac:dyDescent="0.2">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row>
    <row r="1338" spans="5:39" x14ac:dyDescent="0.2">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row>
    <row r="1339" spans="5:39" x14ac:dyDescent="0.2">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row>
    <row r="1340" spans="5:39" x14ac:dyDescent="0.2">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row>
    <row r="1341" spans="5:39" x14ac:dyDescent="0.2">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row>
    <row r="1342" spans="5:39" x14ac:dyDescent="0.2">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row>
    <row r="1343" spans="5:39" x14ac:dyDescent="0.2">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row>
    <row r="1344" spans="5:39" x14ac:dyDescent="0.2">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row>
    <row r="1345" spans="5:39" x14ac:dyDescent="0.2">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row>
    <row r="1346" spans="5:39" x14ac:dyDescent="0.2">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row>
    <row r="1347" spans="5:39" x14ac:dyDescent="0.2">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row>
    <row r="1348" spans="5:39" x14ac:dyDescent="0.2">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row>
    <row r="1349" spans="5:39" x14ac:dyDescent="0.2">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row>
    <row r="1350" spans="5:39" x14ac:dyDescent="0.2">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row>
    <row r="1351" spans="5:39" x14ac:dyDescent="0.2">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row>
    <row r="1352" spans="5:39" x14ac:dyDescent="0.2">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row>
    <row r="1353" spans="5:39" x14ac:dyDescent="0.2">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row>
    <row r="1354" spans="5:39" x14ac:dyDescent="0.2">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row>
    <row r="1355" spans="5:39" x14ac:dyDescent="0.2">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row>
    <row r="1356" spans="5:39" x14ac:dyDescent="0.2">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row>
    <row r="1357" spans="5:39" x14ac:dyDescent="0.2">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row>
    <row r="1358" spans="5:39" x14ac:dyDescent="0.2">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row>
    <row r="1359" spans="5:39" x14ac:dyDescent="0.2">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row>
    <row r="1360" spans="5:39" x14ac:dyDescent="0.2">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row>
    <row r="1361" spans="5:39" x14ac:dyDescent="0.2">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row>
    <row r="1362" spans="5:39" x14ac:dyDescent="0.2">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row>
    <row r="1363" spans="5:39" x14ac:dyDescent="0.2">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row>
    <row r="1364" spans="5:39" x14ac:dyDescent="0.2">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row>
    <row r="1365" spans="5:39" x14ac:dyDescent="0.2">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row>
    <row r="1366" spans="5:39" x14ac:dyDescent="0.2">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row>
    <row r="1367" spans="5:39" x14ac:dyDescent="0.2">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row>
    <row r="1368" spans="5:39" x14ac:dyDescent="0.2">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row>
    <row r="1369" spans="5:39" x14ac:dyDescent="0.2">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row>
    <row r="1370" spans="5:39" x14ac:dyDescent="0.2">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row>
    <row r="1371" spans="5:39" x14ac:dyDescent="0.2">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row>
    <row r="1372" spans="5:39" x14ac:dyDescent="0.2">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row>
    <row r="1373" spans="5:39" x14ac:dyDescent="0.2">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row>
    <row r="1374" spans="5:39" x14ac:dyDescent="0.2">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row>
    <row r="1375" spans="5:39" x14ac:dyDescent="0.2">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row>
    <row r="1376" spans="5:39" x14ac:dyDescent="0.2">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row>
    <row r="1377" spans="5:39" x14ac:dyDescent="0.2">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row>
    <row r="1378" spans="5:39" x14ac:dyDescent="0.2">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row>
    <row r="1379" spans="5:39" x14ac:dyDescent="0.2">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row>
    <row r="1380" spans="5:39" x14ac:dyDescent="0.2">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row>
    <row r="1381" spans="5:39" x14ac:dyDescent="0.2">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row>
    <row r="1382" spans="5:39" x14ac:dyDescent="0.2">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row>
    <row r="1383" spans="5:39" x14ac:dyDescent="0.2">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row>
    <row r="1384" spans="5:39" x14ac:dyDescent="0.2">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row>
    <row r="1385" spans="5:39" x14ac:dyDescent="0.2">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row>
    <row r="1386" spans="5:39" x14ac:dyDescent="0.2">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row>
    <row r="1387" spans="5:39" x14ac:dyDescent="0.2">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row>
    <row r="1388" spans="5:39" x14ac:dyDescent="0.2">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row>
    <row r="1389" spans="5:39" x14ac:dyDescent="0.2">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row>
    <row r="1390" spans="5:39" x14ac:dyDescent="0.2">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row>
    <row r="1391" spans="5:39" x14ac:dyDescent="0.2">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row>
    <row r="1392" spans="5:39" x14ac:dyDescent="0.2">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row>
    <row r="1393" spans="5:39" x14ac:dyDescent="0.2">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row>
    <row r="1394" spans="5:39" x14ac:dyDescent="0.2">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row>
    <row r="1395" spans="5:39" x14ac:dyDescent="0.2">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row>
    <row r="1396" spans="5:39" x14ac:dyDescent="0.2">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row>
    <row r="1397" spans="5:39" x14ac:dyDescent="0.2">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row>
    <row r="1398" spans="5:39" x14ac:dyDescent="0.2">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row>
    <row r="1399" spans="5:39" x14ac:dyDescent="0.2">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row>
    <row r="1400" spans="5:39" x14ac:dyDescent="0.2">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row>
    <row r="1401" spans="5:39" x14ac:dyDescent="0.2">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row>
    <row r="1402" spans="5:39" x14ac:dyDescent="0.2">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row>
    <row r="1403" spans="5:39" x14ac:dyDescent="0.2">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row>
    <row r="1404" spans="5:39" x14ac:dyDescent="0.2">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row>
    <row r="1405" spans="5:39" x14ac:dyDescent="0.2">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row>
    <row r="1406" spans="5:39" x14ac:dyDescent="0.2">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row>
    <row r="1407" spans="5:39" x14ac:dyDescent="0.2">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row>
    <row r="1408" spans="5:39" x14ac:dyDescent="0.2">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row>
    <row r="1409" spans="5:39" x14ac:dyDescent="0.2">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row>
    <row r="1410" spans="5:39" x14ac:dyDescent="0.2">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row>
    <row r="1411" spans="5:39" x14ac:dyDescent="0.2">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row>
    <row r="1412" spans="5:39" x14ac:dyDescent="0.2">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row>
    <row r="1413" spans="5:39" x14ac:dyDescent="0.2">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row>
    <row r="1414" spans="5:39" x14ac:dyDescent="0.2">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row>
    <row r="1415" spans="5:39" x14ac:dyDescent="0.2">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row>
    <row r="1416" spans="5:39" x14ac:dyDescent="0.2">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row>
    <row r="1417" spans="5:39" x14ac:dyDescent="0.2">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row>
    <row r="1418" spans="5:39" x14ac:dyDescent="0.2">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row>
    <row r="1419" spans="5:39" x14ac:dyDescent="0.2">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row>
    <row r="1420" spans="5:39" x14ac:dyDescent="0.2">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row>
    <row r="1421" spans="5:39" x14ac:dyDescent="0.2">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row>
    <row r="1422" spans="5:39" x14ac:dyDescent="0.2">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row>
    <row r="1423" spans="5:39" x14ac:dyDescent="0.2">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row>
    <row r="1424" spans="5:39" x14ac:dyDescent="0.2">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row>
    <row r="1425" spans="5:39" x14ac:dyDescent="0.2">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row>
    <row r="1426" spans="5:39" x14ac:dyDescent="0.2">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row>
    <row r="1427" spans="5:39" x14ac:dyDescent="0.2">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row>
    <row r="1428" spans="5:39" x14ac:dyDescent="0.2">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row>
    <row r="1429" spans="5:39" x14ac:dyDescent="0.2">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row>
    <row r="1430" spans="5:39" x14ac:dyDescent="0.2">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row>
    <row r="1431" spans="5:39" x14ac:dyDescent="0.2">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row>
    <row r="1432" spans="5:39" x14ac:dyDescent="0.2">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row>
    <row r="1433" spans="5:39" x14ac:dyDescent="0.2">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row>
    <row r="1434" spans="5:39" x14ac:dyDescent="0.2">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row>
    <row r="1435" spans="5:39" x14ac:dyDescent="0.2">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row>
    <row r="1436" spans="5:39" x14ac:dyDescent="0.2">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row>
    <row r="1437" spans="5:39" x14ac:dyDescent="0.2">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row>
    <row r="1438" spans="5:39" x14ac:dyDescent="0.2">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row>
    <row r="1439" spans="5:39" x14ac:dyDescent="0.2">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row>
    <row r="1440" spans="5:39" x14ac:dyDescent="0.2">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row>
    <row r="1441" spans="5:39" x14ac:dyDescent="0.2">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row>
    <row r="1442" spans="5:39" x14ac:dyDescent="0.2">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row>
    <row r="1443" spans="5:39" x14ac:dyDescent="0.2">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row>
    <row r="1444" spans="5:39" x14ac:dyDescent="0.2">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row>
    <row r="1445" spans="5:39" x14ac:dyDescent="0.2">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row>
    <row r="1446" spans="5:39" x14ac:dyDescent="0.2">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row>
    <row r="1447" spans="5:39" x14ac:dyDescent="0.2">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row>
    <row r="1448" spans="5:39" x14ac:dyDescent="0.2">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row>
    <row r="1449" spans="5:39" x14ac:dyDescent="0.2">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row>
    <row r="1450" spans="5:39" x14ac:dyDescent="0.2">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row>
    <row r="1451" spans="5:39" x14ac:dyDescent="0.2">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row>
    <row r="1452" spans="5:39" x14ac:dyDescent="0.2">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row>
    <row r="1453" spans="5:39" x14ac:dyDescent="0.2">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row>
    <row r="1454" spans="5:39" x14ac:dyDescent="0.2">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row>
    <row r="1455" spans="5:39" x14ac:dyDescent="0.2">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row>
    <row r="1456" spans="5:39" x14ac:dyDescent="0.2">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row>
    <row r="1457" spans="5:39" x14ac:dyDescent="0.2">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row>
    <row r="1458" spans="5:39" x14ac:dyDescent="0.2">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row>
    <row r="1459" spans="5:39" x14ac:dyDescent="0.2">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row>
    <row r="1460" spans="5:39" x14ac:dyDescent="0.2">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row>
    <row r="1461" spans="5:39" x14ac:dyDescent="0.2">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row>
    <row r="1462" spans="5:39" x14ac:dyDescent="0.2">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row>
    <row r="1463" spans="5:39" x14ac:dyDescent="0.2">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row>
    <row r="1464" spans="5:39" x14ac:dyDescent="0.2">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row>
    <row r="1465" spans="5:39" x14ac:dyDescent="0.2">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row>
    <row r="1466" spans="5:39" x14ac:dyDescent="0.2">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row>
    <row r="1467" spans="5:39" x14ac:dyDescent="0.2">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row>
    <row r="1468" spans="5:39" x14ac:dyDescent="0.2">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row>
    <row r="1469" spans="5:39" x14ac:dyDescent="0.2">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row>
    <row r="1470" spans="5:39" x14ac:dyDescent="0.2">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row>
    <row r="1471" spans="5:39" x14ac:dyDescent="0.2">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row>
    <row r="1472" spans="5:39" x14ac:dyDescent="0.2">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row>
    <row r="1473" spans="5:39" x14ac:dyDescent="0.2">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row>
    <row r="1474" spans="5:39" x14ac:dyDescent="0.2">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row>
    <row r="1475" spans="5:39" x14ac:dyDescent="0.2">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row>
    <row r="1476" spans="5:39" x14ac:dyDescent="0.2">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row>
    <row r="1477" spans="5:39" x14ac:dyDescent="0.2">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row>
    <row r="1478" spans="5:39" x14ac:dyDescent="0.2">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row>
    <row r="1479" spans="5:39" x14ac:dyDescent="0.2">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row>
    <row r="1480" spans="5:39" x14ac:dyDescent="0.2">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row>
    <row r="1481" spans="5:39" x14ac:dyDescent="0.2">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row>
    <row r="1482" spans="5:39" x14ac:dyDescent="0.2">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row>
    <row r="1483" spans="5:39" x14ac:dyDescent="0.2">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row>
    <row r="1484" spans="5:39" x14ac:dyDescent="0.2">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row>
    <row r="1485" spans="5:39" x14ac:dyDescent="0.2">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row>
    <row r="1486" spans="5:39" x14ac:dyDescent="0.2">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row>
    <row r="1487" spans="5:39" x14ac:dyDescent="0.2">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row>
    <row r="1488" spans="5:39" x14ac:dyDescent="0.2">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row>
    <row r="1489" spans="5:39" x14ac:dyDescent="0.2">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row>
    <row r="1490" spans="5:39" x14ac:dyDescent="0.2">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row>
    <row r="1491" spans="5:39" x14ac:dyDescent="0.2">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row>
    <row r="1492" spans="5:39" x14ac:dyDescent="0.2">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row>
    <row r="1493" spans="5:39" x14ac:dyDescent="0.2">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row>
    <row r="1494" spans="5:39" x14ac:dyDescent="0.2">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row>
    <row r="1495" spans="5:39" x14ac:dyDescent="0.2">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row>
    <row r="1496" spans="5:39" x14ac:dyDescent="0.2">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row>
    <row r="1497" spans="5:39" x14ac:dyDescent="0.2">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row>
    <row r="1498" spans="5:39" x14ac:dyDescent="0.2">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row>
    <row r="1499" spans="5:39" x14ac:dyDescent="0.2">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row>
    <row r="1500" spans="5:39" x14ac:dyDescent="0.2">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row>
    <row r="1501" spans="5:39" x14ac:dyDescent="0.2">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row>
    <row r="1502" spans="5:39" x14ac:dyDescent="0.2">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row>
    <row r="1503" spans="5:39" x14ac:dyDescent="0.2">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row>
    <row r="1504" spans="5:39" x14ac:dyDescent="0.2">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row>
    <row r="1505" spans="5:39" x14ac:dyDescent="0.2">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row>
    <row r="1506" spans="5:39" x14ac:dyDescent="0.2">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row>
    <row r="1507" spans="5:39" x14ac:dyDescent="0.2">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row>
    <row r="1508" spans="5:39" x14ac:dyDescent="0.2">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row>
    <row r="1509" spans="5:39" x14ac:dyDescent="0.2">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row>
    <row r="1510" spans="5:39" x14ac:dyDescent="0.2">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row>
    <row r="1511" spans="5:39" x14ac:dyDescent="0.2">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row>
    <row r="1512" spans="5:39" x14ac:dyDescent="0.2">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row>
    <row r="1513" spans="5:39" x14ac:dyDescent="0.2">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row>
    <row r="1514" spans="5:39" x14ac:dyDescent="0.2">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row>
    <row r="1515" spans="5:39" x14ac:dyDescent="0.2">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row>
    <row r="1516" spans="5:39" x14ac:dyDescent="0.2">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row>
    <row r="1517" spans="5:39" x14ac:dyDescent="0.2">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row>
    <row r="1518" spans="5:39" x14ac:dyDescent="0.2">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row>
    <row r="1519" spans="5:39" x14ac:dyDescent="0.2">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row>
    <row r="1520" spans="5:39" x14ac:dyDescent="0.2">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row>
    <row r="1521" spans="5:39" x14ac:dyDescent="0.2">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row>
    <row r="1522" spans="5:39" x14ac:dyDescent="0.2">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row>
    <row r="1523" spans="5:39" x14ac:dyDescent="0.2">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row>
    <row r="1524" spans="5:39" x14ac:dyDescent="0.2">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row>
    <row r="1525" spans="5:39" x14ac:dyDescent="0.2">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row>
    <row r="1526" spans="5:39" x14ac:dyDescent="0.2">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row>
    <row r="1527" spans="5:39" x14ac:dyDescent="0.2">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row>
    <row r="1528" spans="5:39" x14ac:dyDescent="0.2">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row>
    <row r="1529" spans="5:39" x14ac:dyDescent="0.2">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row>
    <row r="1530" spans="5:39" x14ac:dyDescent="0.2">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row>
    <row r="1531" spans="5:39" x14ac:dyDescent="0.2">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row>
    <row r="1532" spans="5:39" x14ac:dyDescent="0.2">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row>
    <row r="1533" spans="5:39" x14ac:dyDescent="0.2">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row>
    <row r="1534" spans="5:39" x14ac:dyDescent="0.2">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row>
    <row r="1535" spans="5:39" x14ac:dyDescent="0.2">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row>
    <row r="1536" spans="5:39" x14ac:dyDescent="0.2">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row>
    <row r="1537" spans="5:39" x14ac:dyDescent="0.2">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row>
    <row r="1538" spans="5:39" x14ac:dyDescent="0.2">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row>
    <row r="1539" spans="5:39" x14ac:dyDescent="0.2">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row>
    <row r="1540" spans="5:39" x14ac:dyDescent="0.2">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row>
    <row r="1541" spans="5:39" x14ac:dyDescent="0.2">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row>
    <row r="1542" spans="5:39" x14ac:dyDescent="0.2">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row>
    <row r="1543" spans="5:39" x14ac:dyDescent="0.2">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row>
    <row r="1544" spans="5:39" x14ac:dyDescent="0.2">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row>
    <row r="1545" spans="5:39" x14ac:dyDescent="0.2">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row>
    <row r="1546" spans="5:39" x14ac:dyDescent="0.2">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row>
    <row r="1547" spans="5:39" x14ac:dyDescent="0.2">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row>
    <row r="1548" spans="5:39" x14ac:dyDescent="0.2">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row>
    <row r="1549" spans="5:39" x14ac:dyDescent="0.2">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row>
    <row r="1550" spans="5:39" x14ac:dyDescent="0.2">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row>
    <row r="1551" spans="5:39" x14ac:dyDescent="0.2">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row>
    <row r="1552" spans="5:39" x14ac:dyDescent="0.2">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row>
    <row r="1553" spans="5:39" x14ac:dyDescent="0.2">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row>
    <row r="1554" spans="5:39" x14ac:dyDescent="0.2">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row>
    <row r="1555" spans="5:39" x14ac:dyDescent="0.2">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row>
    <row r="1556" spans="5:39" x14ac:dyDescent="0.2">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row>
    <row r="1557" spans="5:39" x14ac:dyDescent="0.2">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row>
    <row r="1558" spans="5:39" x14ac:dyDescent="0.2">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row>
    <row r="1559" spans="5:39" x14ac:dyDescent="0.2">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row>
    <row r="1560" spans="5:39" x14ac:dyDescent="0.2">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row>
    <row r="1561" spans="5:39" x14ac:dyDescent="0.2">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row>
    <row r="1562" spans="5:39" x14ac:dyDescent="0.2">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row>
    <row r="1563" spans="5:39" x14ac:dyDescent="0.2">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row>
    <row r="1564" spans="5:39" x14ac:dyDescent="0.2">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row>
    <row r="1565" spans="5:39" x14ac:dyDescent="0.2">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row>
    <row r="1566" spans="5:39" x14ac:dyDescent="0.2">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row>
    <row r="1567" spans="5:39" x14ac:dyDescent="0.2">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row>
    <row r="1568" spans="5:39" x14ac:dyDescent="0.2">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row>
    <row r="1569" spans="5:39" x14ac:dyDescent="0.2">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row>
    <row r="1570" spans="5:39" x14ac:dyDescent="0.2">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row>
    <row r="1571" spans="5:39" x14ac:dyDescent="0.2">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row>
    <row r="1572" spans="5:39" x14ac:dyDescent="0.2">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row>
    <row r="1573" spans="5:39" x14ac:dyDescent="0.2">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row>
    <row r="1574" spans="5:39" x14ac:dyDescent="0.2">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row>
    <row r="1575" spans="5:39" x14ac:dyDescent="0.2">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row>
    <row r="1576" spans="5:39" x14ac:dyDescent="0.2">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row>
    <row r="1577" spans="5:39" x14ac:dyDescent="0.2">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row>
    <row r="1578" spans="5:39" x14ac:dyDescent="0.2">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row>
    <row r="1579" spans="5:39" x14ac:dyDescent="0.2">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row>
    <row r="1580" spans="5:39" x14ac:dyDescent="0.2">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row>
    <row r="1581" spans="5:39" x14ac:dyDescent="0.2">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row>
    <row r="1582" spans="5:39" x14ac:dyDescent="0.2">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row>
    <row r="1583" spans="5:39" x14ac:dyDescent="0.2">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row>
    <row r="1584" spans="5:39" x14ac:dyDescent="0.2">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row>
    <row r="1585" spans="5:39" x14ac:dyDescent="0.2">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row>
    <row r="1586" spans="5:39" x14ac:dyDescent="0.2">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row>
    <row r="1587" spans="5:39" x14ac:dyDescent="0.2">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row>
    <row r="1588" spans="5:39" x14ac:dyDescent="0.2">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row>
    <row r="1589" spans="5:39" x14ac:dyDescent="0.2">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row>
    <row r="1590" spans="5:39" x14ac:dyDescent="0.2">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row>
    <row r="1591" spans="5:39" x14ac:dyDescent="0.2">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row>
    <row r="1592" spans="5:39" x14ac:dyDescent="0.2">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row>
    <row r="1593" spans="5:39" x14ac:dyDescent="0.2">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row>
    <row r="1594" spans="5:39" x14ac:dyDescent="0.2">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row>
    <row r="1595" spans="5:39" x14ac:dyDescent="0.2">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row>
    <row r="1596" spans="5:39" x14ac:dyDescent="0.2">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row>
    <row r="1597" spans="5:39" x14ac:dyDescent="0.2">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row>
    <row r="1598" spans="5:39" x14ac:dyDescent="0.2">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row>
    <row r="1599" spans="5:39" x14ac:dyDescent="0.2">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row>
    <row r="1600" spans="5:39" x14ac:dyDescent="0.2">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row>
    <row r="1601" spans="5:39" x14ac:dyDescent="0.2">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row>
    <row r="1602" spans="5:39" x14ac:dyDescent="0.2">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row>
    <row r="1603" spans="5:39" x14ac:dyDescent="0.2">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row>
    <row r="1604" spans="5:39" x14ac:dyDescent="0.2">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row>
    <row r="1605" spans="5:39" x14ac:dyDescent="0.2">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row>
    <row r="1606" spans="5:39" x14ac:dyDescent="0.2">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row>
    <row r="1607" spans="5:39" x14ac:dyDescent="0.2">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row>
    <row r="1608" spans="5:39" x14ac:dyDescent="0.2">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row>
    <row r="1609" spans="5:39" x14ac:dyDescent="0.2">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row>
    <row r="1610" spans="5:39" x14ac:dyDescent="0.2">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row>
    <row r="1611" spans="5:39" x14ac:dyDescent="0.2">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row>
    <row r="1612" spans="5:39" x14ac:dyDescent="0.2">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row>
    <row r="1613" spans="5:39" x14ac:dyDescent="0.2">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row>
    <row r="1614" spans="5:39" x14ac:dyDescent="0.2">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row>
    <row r="1615" spans="5:39" x14ac:dyDescent="0.2">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row>
    <row r="1616" spans="5:39" x14ac:dyDescent="0.2">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row>
    <row r="1617" spans="5:39" x14ac:dyDescent="0.2">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row>
    <row r="1618" spans="5:39" x14ac:dyDescent="0.2">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row>
    <row r="1619" spans="5:39" x14ac:dyDescent="0.2">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row>
    <row r="1620" spans="5:39" x14ac:dyDescent="0.2">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row>
    <row r="1621" spans="5:39" x14ac:dyDescent="0.2">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row>
    <row r="1622" spans="5:39" x14ac:dyDescent="0.2">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row>
    <row r="1623" spans="5:39" x14ac:dyDescent="0.2">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row>
    <row r="1624" spans="5:39" x14ac:dyDescent="0.2">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row>
    <row r="1625" spans="5:39" x14ac:dyDescent="0.2">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row>
    <row r="1626" spans="5:39" x14ac:dyDescent="0.2">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row>
    <row r="1627" spans="5:39" x14ac:dyDescent="0.2">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row>
    <row r="1628" spans="5:39" x14ac:dyDescent="0.2">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row>
    <row r="1629" spans="5:39" x14ac:dyDescent="0.2">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row>
    <row r="1630" spans="5:39" x14ac:dyDescent="0.2">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row>
    <row r="1631" spans="5:39" x14ac:dyDescent="0.2">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row>
    <row r="1632" spans="5:39" x14ac:dyDescent="0.2">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row>
    <row r="1633" spans="5:39" x14ac:dyDescent="0.2">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row>
    <row r="1634" spans="5:39" x14ac:dyDescent="0.2">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row>
    <row r="1635" spans="5:39" x14ac:dyDescent="0.2">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row>
    <row r="1636" spans="5:39" x14ac:dyDescent="0.2">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row>
    <row r="1637" spans="5:39" x14ac:dyDescent="0.2">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row>
    <row r="1638" spans="5:39" x14ac:dyDescent="0.2">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row>
    <row r="1639" spans="5:39" x14ac:dyDescent="0.2">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row>
    <row r="1640" spans="5:39" x14ac:dyDescent="0.2">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row>
    <row r="1641" spans="5:39" x14ac:dyDescent="0.2">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row>
    <row r="1642" spans="5:39" x14ac:dyDescent="0.2">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row>
    <row r="1643" spans="5:39" x14ac:dyDescent="0.2">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row>
    <row r="1644" spans="5:39" x14ac:dyDescent="0.2">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row>
    <row r="1645" spans="5:39" x14ac:dyDescent="0.2">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row>
    <row r="1646" spans="5:39" x14ac:dyDescent="0.2">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row>
    <row r="1647" spans="5:39" x14ac:dyDescent="0.2">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row>
    <row r="1648" spans="5:39" x14ac:dyDescent="0.2">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row>
    <row r="1649" spans="5:39" x14ac:dyDescent="0.2">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row>
    <row r="1650" spans="5:39" x14ac:dyDescent="0.2">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row>
    <row r="1651" spans="5:39" x14ac:dyDescent="0.2">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row>
    <row r="1652" spans="5:39" x14ac:dyDescent="0.2">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row>
    <row r="1653" spans="5:39" x14ac:dyDescent="0.2">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row>
    <row r="1654" spans="5:39" x14ac:dyDescent="0.2">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row>
    <row r="1655" spans="5:39" x14ac:dyDescent="0.2">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row>
    <row r="1656" spans="5:39" x14ac:dyDescent="0.2">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row>
    <row r="1657" spans="5:39" x14ac:dyDescent="0.2">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row>
    <row r="1658" spans="5:39" x14ac:dyDescent="0.2">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row>
    <row r="1659" spans="5:39" x14ac:dyDescent="0.2">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row>
    <row r="1660" spans="5:39" x14ac:dyDescent="0.2">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row>
    <row r="1661" spans="5:39" x14ac:dyDescent="0.2">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row>
    <row r="1662" spans="5:39" x14ac:dyDescent="0.2">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row>
    <row r="1663" spans="5:39" x14ac:dyDescent="0.2">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row>
    <row r="1664" spans="5:39" x14ac:dyDescent="0.2">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row>
    <row r="1665" spans="5:39" x14ac:dyDescent="0.2">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row>
    <row r="1666" spans="5:39" x14ac:dyDescent="0.2">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row>
    <row r="1667" spans="5:39" x14ac:dyDescent="0.2">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row>
    <row r="1668" spans="5:39" x14ac:dyDescent="0.2">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row>
    <row r="1669" spans="5:39" x14ac:dyDescent="0.2">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row>
    <row r="1670" spans="5:39" x14ac:dyDescent="0.2">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row>
    <row r="1671" spans="5:39" x14ac:dyDescent="0.2">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row>
    <row r="1672" spans="5:39" x14ac:dyDescent="0.2">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row>
    <row r="1673" spans="5:39" x14ac:dyDescent="0.2">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row>
    <row r="1674" spans="5:39" x14ac:dyDescent="0.2">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row>
    <row r="1675" spans="5:39" x14ac:dyDescent="0.2">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row>
    <row r="1676" spans="5:39" x14ac:dyDescent="0.2">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row>
    <row r="1677" spans="5:39" x14ac:dyDescent="0.2">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row>
    <row r="1678" spans="5:39" x14ac:dyDescent="0.2">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row>
    <row r="1679" spans="5:39" x14ac:dyDescent="0.2">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row>
    <row r="1680" spans="5:39" x14ac:dyDescent="0.2">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row>
    <row r="1681" spans="5:39" x14ac:dyDescent="0.2">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row>
    <row r="1682" spans="5:39" x14ac:dyDescent="0.2">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row>
    <row r="1683" spans="5:39" x14ac:dyDescent="0.2">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row>
    <row r="1684" spans="5:39" x14ac:dyDescent="0.2">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row>
    <row r="1685" spans="5:39" x14ac:dyDescent="0.2">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row>
    <row r="1686" spans="5:39" x14ac:dyDescent="0.2">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row>
    <row r="1687" spans="5:39" x14ac:dyDescent="0.2">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row>
    <row r="1688" spans="5:39" x14ac:dyDescent="0.2">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row>
    <row r="1689" spans="5:39" x14ac:dyDescent="0.2">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row>
    <row r="1690" spans="5:39" x14ac:dyDescent="0.2">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row>
    <row r="1691" spans="5:39" x14ac:dyDescent="0.2">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row>
    <row r="1692" spans="5:39" x14ac:dyDescent="0.2">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row>
    <row r="1693" spans="5:39" x14ac:dyDescent="0.2">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row>
    <row r="1694" spans="5:39" x14ac:dyDescent="0.2">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row>
    <row r="1695" spans="5:39" x14ac:dyDescent="0.2">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row>
    <row r="1696" spans="5:39" x14ac:dyDescent="0.2">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row>
    <row r="1697" spans="5:39" x14ac:dyDescent="0.2">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row>
    <row r="1698" spans="5:39" x14ac:dyDescent="0.2">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row>
    <row r="1699" spans="5:39" x14ac:dyDescent="0.2">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row>
    <row r="1700" spans="5:39" x14ac:dyDescent="0.2">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row>
    <row r="1701" spans="5:39" x14ac:dyDescent="0.2">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row>
    <row r="1702" spans="5:39" x14ac:dyDescent="0.2">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row>
    <row r="1703" spans="5:39" x14ac:dyDescent="0.2">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row>
    <row r="1704" spans="5:39" x14ac:dyDescent="0.2">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row>
    <row r="1705" spans="5:39" x14ac:dyDescent="0.2">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row>
    <row r="1706" spans="5:39" x14ac:dyDescent="0.2">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row>
    <row r="1707" spans="5:39" x14ac:dyDescent="0.2">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row>
    <row r="1708" spans="5:39" x14ac:dyDescent="0.2">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row>
    <row r="1709" spans="5:39" x14ac:dyDescent="0.2">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row>
    <row r="1710" spans="5:39" x14ac:dyDescent="0.2">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row>
    <row r="1711" spans="5:39" x14ac:dyDescent="0.2">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row>
    <row r="1712" spans="5:39" x14ac:dyDescent="0.2">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row>
    <row r="1713" spans="5:39" x14ac:dyDescent="0.2">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row>
    <row r="1714" spans="5:39" x14ac:dyDescent="0.2">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row>
    <row r="1715" spans="5:39" x14ac:dyDescent="0.2">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row>
    <row r="1716" spans="5:39" x14ac:dyDescent="0.2">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row>
    <row r="1717" spans="5:39" x14ac:dyDescent="0.2">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row>
    <row r="1718" spans="5:39" x14ac:dyDescent="0.2">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row>
    <row r="1719" spans="5:39" x14ac:dyDescent="0.2">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row>
    <row r="1720" spans="5:39" x14ac:dyDescent="0.2">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row>
    <row r="1721" spans="5:39" x14ac:dyDescent="0.2">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row>
    <row r="1722" spans="5:39" x14ac:dyDescent="0.2">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row>
    <row r="1723" spans="5:39" x14ac:dyDescent="0.2">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row>
    <row r="1724" spans="5:39" x14ac:dyDescent="0.2">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row>
    <row r="1725" spans="5:39" x14ac:dyDescent="0.2">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row>
    <row r="1726" spans="5:39" x14ac:dyDescent="0.2">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row>
    <row r="1727" spans="5:39" x14ac:dyDescent="0.2">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row>
    <row r="1728" spans="5:39" x14ac:dyDescent="0.2">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row>
    <row r="1729" spans="5:39" x14ac:dyDescent="0.2">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row>
    <row r="1730" spans="5:39" x14ac:dyDescent="0.2">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row>
    <row r="1731" spans="5:39" x14ac:dyDescent="0.2">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row>
    <row r="1732" spans="5:39" x14ac:dyDescent="0.2">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row>
    <row r="1733" spans="5:39" x14ac:dyDescent="0.2">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row>
    <row r="1734" spans="5:39" x14ac:dyDescent="0.2">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row>
    <row r="1735" spans="5:39" x14ac:dyDescent="0.2">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row>
    <row r="1736" spans="5:39" x14ac:dyDescent="0.2">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row>
    <row r="1737" spans="5:39" x14ac:dyDescent="0.2">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row>
    <row r="1738" spans="5:39" x14ac:dyDescent="0.2">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row>
    <row r="1739" spans="5:39" x14ac:dyDescent="0.2">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row>
    <row r="1740" spans="5:39" x14ac:dyDescent="0.2">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row>
    <row r="1741" spans="5:39" x14ac:dyDescent="0.2">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row>
    <row r="1742" spans="5:39" x14ac:dyDescent="0.2">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row>
    <row r="1743" spans="5:39" x14ac:dyDescent="0.2">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row>
    <row r="1744" spans="5:39" x14ac:dyDescent="0.2">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row>
    <row r="1745" spans="5:39" x14ac:dyDescent="0.2">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row>
    <row r="1746" spans="5:39" x14ac:dyDescent="0.2">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row>
    <row r="1747" spans="5:39" x14ac:dyDescent="0.2">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row>
    <row r="1748" spans="5:39" x14ac:dyDescent="0.2">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row>
    <row r="1749" spans="5:39" x14ac:dyDescent="0.2">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row>
    <row r="1750" spans="5:39" x14ac:dyDescent="0.2">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row>
    <row r="1751" spans="5:39" x14ac:dyDescent="0.2">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row>
    <row r="1752" spans="5:39" x14ac:dyDescent="0.2">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row>
    <row r="1753" spans="5:39" x14ac:dyDescent="0.2">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row>
    <row r="1754" spans="5:39" x14ac:dyDescent="0.2">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row>
    <row r="1755" spans="5:39" x14ac:dyDescent="0.2">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row>
    <row r="1756" spans="5:39" x14ac:dyDescent="0.2">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row>
    <row r="1757" spans="5:39" x14ac:dyDescent="0.2">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row>
    <row r="1758" spans="5:39" x14ac:dyDescent="0.2">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row>
    <row r="1759" spans="5:39" x14ac:dyDescent="0.2">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row>
    <row r="1760" spans="5:39" x14ac:dyDescent="0.2">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row>
    <row r="1761" spans="5:39" x14ac:dyDescent="0.2">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row>
    <row r="1762" spans="5:39" x14ac:dyDescent="0.2">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row>
    <row r="1763" spans="5:39" x14ac:dyDescent="0.2">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row>
    <row r="1764" spans="5:39" x14ac:dyDescent="0.2">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row>
    <row r="1765" spans="5:39" x14ac:dyDescent="0.2">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row>
    <row r="1766" spans="5:39" x14ac:dyDescent="0.2">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row>
    <row r="1767" spans="5:39" x14ac:dyDescent="0.2">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row>
    <row r="1768" spans="5:39" x14ac:dyDescent="0.2">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row>
    <row r="1769" spans="5:39" x14ac:dyDescent="0.2">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row>
    <row r="1770" spans="5:39" x14ac:dyDescent="0.2">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row>
    <row r="1771" spans="5:39" x14ac:dyDescent="0.2">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row>
    <row r="1772" spans="5:39" x14ac:dyDescent="0.2">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row>
    <row r="1773" spans="5:39" x14ac:dyDescent="0.2">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row>
    <row r="1774" spans="5:39" x14ac:dyDescent="0.2">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row>
    <row r="1775" spans="5:39" x14ac:dyDescent="0.2">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row>
    <row r="1776" spans="5:39" x14ac:dyDescent="0.2">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row>
    <row r="1777" spans="5:39" x14ac:dyDescent="0.2">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row>
    <row r="1778" spans="5:39" x14ac:dyDescent="0.2">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row>
    <row r="1779" spans="5:39" x14ac:dyDescent="0.2">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row>
    <row r="1780" spans="5:39" x14ac:dyDescent="0.2">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row>
    <row r="1781" spans="5:39" x14ac:dyDescent="0.2">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row>
    <row r="1782" spans="5:39" x14ac:dyDescent="0.2">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row>
    <row r="1783" spans="5:39" x14ac:dyDescent="0.2">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row>
    <row r="1784" spans="5:39" x14ac:dyDescent="0.2">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row>
    <row r="1785" spans="5:39" x14ac:dyDescent="0.2">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row>
    <row r="1786" spans="5:39" x14ac:dyDescent="0.2">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row>
    <row r="1787" spans="5:39" x14ac:dyDescent="0.2">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row>
    <row r="1788" spans="5:39" x14ac:dyDescent="0.2">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row>
    <row r="1789" spans="5:39" x14ac:dyDescent="0.2">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row>
    <row r="1790" spans="5:39" x14ac:dyDescent="0.2">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row>
    <row r="1791" spans="5:39" x14ac:dyDescent="0.2">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row>
    <row r="1792" spans="5:39" x14ac:dyDescent="0.2">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row>
    <row r="1793" spans="5:39" x14ac:dyDescent="0.2">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row>
    <row r="1794" spans="5:39" x14ac:dyDescent="0.2">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row>
    <row r="1795" spans="5:39" x14ac:dyDescent="0.2">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row>
    <row r="1796" spans="5:39" x14ac:dyDescent="0.2">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row>
    <row r="1797" spans="5:39" x14ac:dyDescent="0.2">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row>
    <row r="1798" spans="5:39" x14ac:dyDescent="0.2">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row>
    <row r="1799" spans="5:39" x14ac:dyDescent="0.2">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row>
    <row r="1800" spans="5:39" x14ac:dyDescent="0.2">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row>
    <row r="1801" spans="5:39" x14ac:dyDescent="0.2">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row>
    <row r="1802" spans="5:39" x14ac:dyDescent="0.2">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row>
    <row r="1803" spans="5:39" x14ac:dyDescent="0.2">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row>
    <row r="1804" spans="5:39" x14ac:dyDescent="0.2">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row>
    <row r="1805" spans="5:39" x14ac:dyDescent="0.2">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row>
    <row r="1806" spans="5:39" x14ac:dyDescent="0.2">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row>
    <row r="1807" spans="5:39" x14ac:dyDescent="0.2">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row>
    <row r="1808" spans="5:39" x14ac:dyDescent="0.2">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row>
    <row r="1809" spans="5:39" x14ac:dyDescent="0.2">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row>
    <row r="1810" spans="5:39" x14ac:dyDescent="0.2">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row>
    <row r="1811" spans="5:39" x14ac:dyDescent="0.2">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row>
    <row r="1812" spans="5:39" x14ac:dyDescent="0.2">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row>
    <row r="1813" spans="5:39" x14ac:dyDescent="0.2">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row>
    <row r="1814" spans="5:39" x14ac:dyDescent="0.2">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row>
    <row r="1815" spans="5:39" x14ac:dyDescent="0.2">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row>
    <row r="1816" spans="5:39" x14ac:dyDescent="0.2">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row>
    <row r="1817" spans="5:39" x14ac:dyDescent="0.2">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row>
    <row r="1818" spans="5:39" x14ac:dyDescent="0.2">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row>
    <row r="1819" spans="5:39" x14ac:dyDescent="0.2">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row>
    <row r="1820" spans="5:39" x14ac:dyDescent="0.2">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row>
    <row r="1821" spans="5:39" x14ac:dyDescent="0.2">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row>
    <row r="1822" spans="5:39" x14ac:dyDescent="0.2">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row>
    <row r="1823" spans="5:39" x14ac:dyDescent="0.2">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row>
    <row r="1824" spans="5:39" x14ac:dyDescent="0.2">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row>
    <row r="1825" spans="5:39" x14ac:dyDescent="0.2">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row>
    <row r="1826" spans="5:39" x14ac:dyDescent="0.2">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row>
    <row r="1827" spans="5:39" x14ac:dyDescent="0.2">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row>
    <row r="1828" spans="5:39" x14ac:dyDescent="0.2">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row>
    <row r="1829" spans="5:39" x14ac:dyDescent="0.2">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row>
    <row r="1830" spans="5:39" x14ac:dyDescent="0.2">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row>
    <row r="1831" spans="5:39" x14ac:dyDescent="0.2">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row>
    <row r="1832" spans="5:39" x14ac:dyDescent="0.2">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row>
    <row r="1833" spans="5:39" x14ac:dyDescent="0.2">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row>
    <row r="1834" spans="5:39" x14ac:dyDescent="0.2">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row>
    <row r="1835" spans="5:39" x14ac:dyDescent="0.2">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row>
    <row r="1836" spans="5:39" x14ac:dyDescent="0.2">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row>
    <row r="1837" spans="5:39" x14ac:dyDescent="0.2">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row>
    <row r="1838" spans="5:39" x14ac:dyDescent="0.2">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row>
    <row r="1839" spans="5:39" x14ac:dyDescent="0.2">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row>
    <row r="1840" spans="5:39" x14ac:dyDescent="0.2">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row>
    <row r="1841" spans="5:39" x14ac:dyDescent="0.2">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row>
    <row r="1842" spans="5:39" x14ac:dyDescent="0.2">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row>
    <row r="1843" spans="5:39" x14ac:dyDescent="0.2">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row>
    <row r="1844" spans="5:39" x14ac:dyDescent="0.2">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row>
    <row r="1845" spans="5:39" x14ac:dyDescent="0.2">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row>
    <row r="1846" spans="5:39" x14ac:dyDescent="0.2">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row>
    <row r="1847" spans="5:39" x14ac:dyDescent="0.2">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row>
    <row r="1848" spans="5:39" x14ac:dyDescent="0.2">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row>
    <row r="1849" spans="5:39" x14ac:dyDescent="0.2">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row>
    <row r="1850" spans="5:39" x14ac:dyDescent="0.2">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row>
    <row r="1851" spans="5:39" x14ac:dyDescent="0.2">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row>
    <row r="1852" spans="5:39" x14ac:dyDescent="0.2">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row>
    <row r="1853" spans="5:39" x14ac:dyDescent="0.2">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row>
    <row r="1854" spans="5:39" x14ac:dyDescent="0.2">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row>
    <row r="1855" spans="5:39" x14ac:dyDescent="0.2">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row>
    <row r="1856" spans="5:39" x14ac:dyDescent="0.2">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row>
    <row r="1857" spans="5:39" x14ac:dyDescent="0.2">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row>
    <row r="1858" spans="5:39" x14ac:dyDescent="0.2">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row>
    <row r="1859" spans="5:39" x14ac:dyDescent="0.2">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row>
    <row r="1860" spans="5:39" x14ac:dyDescent="0.2">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row>
    <row r="1861" spans="5:39" x14ac:dyDescent="0.2">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row>
    <row r="1862" spans="5:39" x14ac:dyDescent="0.2">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row>
    <row r="1863" spans="5:39" x14ac:dyDescent="0.2">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row>
    <row r="1864" spans="5:39" x14ac:dyDescent="0.2">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row>
    <row r="1865" spans="5:39" x14ac:dyDescent="0.2">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row>
    <row r="1866" spans="5:39" x14ac:dyDescent="0.2">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row>
    <row r="1867" spans="5:39" x14ac:dyDescent="0.2">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row>
    <row r="1868" spans="5:39" x14ac:dyDescent="0.2">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row>
    <row r="1869" spans="5:39" x14ac:dyDescent="0.2">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row>
    <row r="1870" spans="5:39" x14ac:dyDescent="0.2">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row>
    <row r="1871" spans="5:39" x14ac:dyDescent="0.2">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row>
    <row r="1872" spans="5:39" x14ac:dyDescent="0.2">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row>
    <row r="1873" spans="5:39" x14ac:dyDescent="0.2">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row>
    <row r="1874" spans="5:39" x14ac:dyDescent="0.2">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row>
    <row r="1875" spans="5:39" x14ac:dyDescent="0.2">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row>
    <row r="1876" spans="5:39" x14ac:dyDescent="0.2">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row>
    <row r="1877" spans="5:39" x14ac:dyDescent="0.2">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row>
    <row r="1878" spans="5:39" x14ac:dyDescent="0.2">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row>
    <row r="1879" spans="5:39" x14ac:dyDescent="0.2">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row>
    <row r="1880" spans="5:39" x14ac:dyDescent="0.2">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row>
    <row r="1881" spans="5:39" x14ac:dyDescent="0.2">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row>
    <row r="1882" spans="5:39" x14ac:dyDescent="0.2">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row>
    <row r="1883" spans="5:39" x14ac:dyDescent="0.2">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row>
    <row r="1884" spans="5:39" x14ac:dyDescent="0.2">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row>
    <row r="1885" spans="5:39" x14ac:dyDescent="0.2">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row>
    <row r="1886" spans="5:39" x14ac:dyDescent="0.2">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row>
    <row r="1887" spans="5:39" x14ac:dyDescent="0.2">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row>
    <row r="1888" spans="5:39" x14ac:dyDescent="0.2">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row>
    <row r="1889" spans="5:39" x14ac:dyDescent="0.2">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row>
    <row r="1890" spans="5:39" x14ac:dyDescent="0.2">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row>
    <row r="1891" spans="5:39" x14ac:dyDescent="0.2">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row>
    <row r="1892" spans="5:39" x14ac:dyDescent="0.2">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row>
    <row r="1893" spans="5:39" x14ac:dyDescent="0.2">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row>
    <row r="1894" spans="5:39" x14ac:dyDescent="0.2">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row>
    <row r="1895" spans="5:39" x14ac:dyDescent="0.2">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row>
    <row r="1896" spans="5:39" x14ac:dyDescent="0.2">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row>
    <row r="1897" spans="5:39" x14ac:dyDescent="0.2">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row>
    <row r="1898" spans="5:39" x14ac:dyDescent="0.2">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row>
    <row r="1899" spans="5:39" x14ac:dyDescent="0.2">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row>
    <row r="1900" spans="5:39" x14ac:dyDescent="0.2">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row>
    <row r="1901" spans="5:39" x14ac:dyDescent="0.2">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row>
    <row r="1902" spans="5:39" x14ac:dyDescent="0.2">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row>
    <row r="1903" spans="5:39" x14ac:dyDescent="0.2">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row>
    <row r="1904" spans="5:39" x14ac:dyDescent="0.2">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row>
    <row r="1905" spans="5:39" x14ac:dyDescent="0.2">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row>
    <row r="1906" spans="5:39" x14ac:dyDescent="0.2">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row>
    <row r="1907" spans="5:39" x14ac:dyDescent="0.2">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row>
    <row r="1908" spans="5:39" x14ac:dyDescent="0.2">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row>
    <row r="1909" spans="5:39" x14ac:dyDescent="0.2">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row>
    <row r="1910" spans="5:39" x14ac:dyDescent="0.2">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row>
    <row r="1911" spans="5:39" x14ac:dyDescent="0.2">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row>
    <row r="1912" spans="5:39" x14ac:dyDescent="0.2">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row>
    <row r="1913" spans="5:39" x14ac:dyDescent="0.2">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row>
    <row r="1914" spans="5:39" x14ac:dyDescent="0.2">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row>
    <row r="1915" spans="5:39" x14ac:dyDescent="0.2">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row>
    <row r="1916" spans="5:39" x14ac:dyDescent="0.2">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row>
    <row r="1917" spans="5:39" x14ac:dyDescent="0.2">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row>
    <row r="1918" spans="5:39" x14ac:dyDescent="0.2">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row>
    <row r="1919" spans="5:39" x14ac:dyDescent="0.2">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row>
    <row r="1920" spans="5:39" x14ac:dyDescent="0.2">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row>
    <row r="1921" spans="5:39" x14ac:dyDescent="0.2">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row>
    <row r="1922" spans="5:39" x14ac:dyDescent="0.2">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row>
    <row r="1923" spans="5:39" x14ac:dyDescent="0.2">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row>
    <row r="1924" spans="5:39" x14ac:dyDescent="0.2">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row>
    <row r="1925" spans="5:39" x14ac:dyDescent="0.2">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row>
    <row r="1926" spans="5:39" x14ac:dyDescent="0.2">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row>
    <row r="1927" spans="5:39" x14ac:dyDescent="0.2">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row>
    <row r="1928" spans="5:39" x14ac:dyDescent="0.2">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row>
    <row r="1929" spans="5:39" x14ac:dyDescent="0.2">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row>
    <row r="1930" spans="5:39" x14ac:dyDescent="0.2">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row>
    <row r="1931" spans="5:39" x14ac:dyDescent="0.2">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row>
    <row r="1932" spans="5:39" x14ac:dyDescent="0.2">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row>
    <row r="1933" spans="5:39" x14ac:dyDescent="0.2">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row>
    <row r="1934" spans="5:39" x14ac:dyDescent="0.2">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row>
    <row r="1935" spans="5:39" x14ac:dyDescent="0.2">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row>
    <row r="1936" spans="5:39" x14ac:dyDescent="0.2">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row>
    <row r="1937" spans="5:39" x14ac:dyDescent="0.2">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row>
    <row r="1938" spans="5:39" x14ac:dyDescent="0.2">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row>
    <row r="1939" spans="5:39" x14ac:dyDescent="0.2">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row>
    <row r="1940" spans="5:39" x14ac:dyDescent="0.2">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row>
    <row r="1941" spans="5:39" x14ac:dyDescent="0.2">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row>
    <row r="1942" spans="5:39" x14ac:dyDescent="0.2">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row>
    <row r="1943" spans="5:39" x14ac:dyDescent="0.2">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row>
    <row r="1944" spans="5:39" x14ac:dyDescent="0.2">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row>
    <row r="1945" spans="5:39" x14ac:dyDescent="0.2">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row>
    <row r="1946" spans="5:39" x14ac:dyDescent="0.2">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row>
    <row r="1947" spans="5:39" x14ac:dyDescent="0.2">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row>
    <row r="1948" spans="5:39" x14ac:dyDescent="0.2">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row>
    <row r="1949" spans="5:39" x14ac:dyDescent="0.2">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row>
    <row r="1950" spans="5:39" x14ac:dyDescent="0.2">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row>
    <row r="1951" spans="5:39" x14ac:dyDescent="0.2">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row>
    <row r="1952" spans="5:39" x14ac:dyDescent="0.2">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row>
    <row r="1953" spans="5:39" x14ac:dyDescent="0.2">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row>
    <row r="1954" spans="5:39" x14ac:dyDescent="0.2">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row>
    <row r="1955" spans="5:39" x14ac:dyDescent="0.2">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row>
    <row r="1956" spans="5:39" x14ac:dyDescent="0.2">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row>
    <row r="1957" spans="5:39" x14ac:dyDescent="0.2">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row>
    <row r="1958" spans="5:39" x14ac:dyDescent="0.2">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row>
    <row r="1959" spans="5:39" x14ac:dyDescent="0.2">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row>
    <row r="1960" spans="5:39" x14ac:dyDescent="0.2">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row>
    <row r="1961" spans="5:39" x14ac:dyDescent="0.2">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row>
    <row r="1962" spans="5:39" x14ac:dyDescent="0.2">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row>
    <row r="1963" spans="5:39" x14ac:dyDescent="0.2">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row>
    <row r="1964" spans="5:39" x14ac:dyDescent="0.2">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row>
    <row r="1965" spans="5:39" x14ac:dyDescent="0.2">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row>
    <row r="1966" spans="5:39" x14ac:dyDescent="0.2">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row>
    <row r="1967" spans="5:39" x14ac:dyDescent="0.2">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row>
    <row r="1968" spans="5:39" x14ac:dyDescent="0.2">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row>
    <row r="1969" spans="5:39" x14ac:dyDescent="0.2">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row>
    <row r="1970" spans="5:39" x14ac:dyDescent="0.2">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row>
    <row r="1971" spans="5:39" x14ac:dyDescent="0.2">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row>
    <row r="1972" spans="5:39" x14ac:dyDescent="0.2">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row>
    <row r="1973" spans="5:39" x14ac:dyDescent="0.2">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row>
    <row r="1974" spans="5:39" x14ac:dyDescent="0.2">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row>
    <row r="1975" spans="5:39" x14ac:dyDescent="0.2">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row>
    <row r="1976" spans="5:39" x14ac:dyDescent="0.2">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row>
    <row r="1977" spans="5:39" x14ac:dyDescent="0.2">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row>
    <row r="1978" spans="5:39" x14ac:dyDescent="0.2">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row>
    <row r="1979" spans="5:39" x14ac:dyDescent="0.2">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row>
    <row r="1980" spans="5:39" x14ac:dyDescent="0.2">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row>
    <row r="1981" spans="5:39" x14ac:dyDescent="0.2">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row>
    <row r="1982" spans="5:39" x14ac:dyDescent="0.2">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row>
    <row r="1983" spans="5:39" x14ac:dyDescent="0.2">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row>
    <row r="1984" spans="5:39" x14ac:dyDescent="0.2">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row>
    <row r="1985" spans="5:39" x14ac:dyDescent="0.2">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row>
    <row r="1986" spans="5:39" x14ac:dyDescent="0.2">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row>
    <row r="1987" spans="5:39" x14ac:dyDescent="0.2">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row>
    <row r="1988" spans="5:39" x14ac:dyDescent="0.2">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row>
    <row r="1989" spans="5:39" x14ac:dyDescent="0.2">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row>
    <row r="1990" spans="5:39" x14ac:dyDescent="0.2">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row>
    <row r="1991" spans="5:39" x14ac:dyDescent="0.2">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row>
    <row r="1992" spans="5:39" x14ac:dyDescent="0.2">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row>
    <row r="1993" spans="5:39" x14ac:dyDescent="0.2">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row>
    <row r="1994" spans="5:39" x14ac:dyDescent="0.2">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row>
    <row r="1995" spans="5:39" x14ac:dyDescent="0.2">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row>
    <row r="1996" spans="5:39" x14ac:dyDescent="0.2">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row>
    <row r="1997" spans="5:39" x14ac:dyDescent="0.2">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row>
    <row r="1998" spans="5:39" x14ac:dyDescent="0.2">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row>
    <row r="1999" spans="5:39" x14ac:dyDescent="0.2">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row>
    <row r="2000" spans="5:39" x14ac:dyDescent="0.2">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row>
    <row r="2001" spans="5:39" x14ac:dyDescent="0.2">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row>
    <row r="2002" spans="5:39" x14ac:dyDescent="0.2">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row>
    <row r="2003" spans="5:39" x14ac:dyDescent="0.2">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row>
    <row r="2004" spans="5:39" x14ac:dyDescent="0.2">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row>
    <row r="2005" spans="5:39" x14ac:dyDescent="0.2">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row>
    <row r="2006" spans="5:39" x14ac:dyDescent="0.2">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row>
    <row r="2007" spans="5:39" x14ac:dyDescent="0.2">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row>
    <row r="2008" spans="5:39" x14ac:dyDescent="0.2">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row>
    <row r="2009" spans="5:39" x14ac:dyDescent="0.2">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row>
    <row r="2010" spans="5:39" x14ac:dyDescent="0.2">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row>
    <row r="2011" spans="5:39" x14ac:dyDescent="0.2">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row>
    <row r="2012" spans="5:39" x14ac:dyDescent="0.2">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row>
    <row r="2013" spans="5:39" x14ac:dyDescent="0.2">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row>
    <row r="2014" spans="5:39" x14ac:dyDescent="0.2">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row>
    <row r="2015" spans="5:39" x14ac:dyDescent="0.2">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row>
    <row r="2016" spans="5:39" x14ac:dyDescent="0.2">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row>
    <row r="2017" spans="5:39" x14ac:dyDescent="0.2">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row>
    <row r="2018" spans="5:39" x14ac:dyDescent="0.2">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row>
    <row r="2019" spans="5:39" x14ac:dyDescent="0.2">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row>
    <row r="2020" spans="5:39" x14ac:dyDescent="0.2">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row>
    <row r="2021" spans="5:39" x14ac:dyDescent="0.2">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row>
    <row r="2022" spans="5:39" x14ac:dyDescent="0.2">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row>
    <row r="2023" spans="5:39" x14ac:dyDescent="0.2">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row>
    <row r="2024" spans="5:39" x14ac:dyDescent="0.2">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row>
    <row r="2025" spans="5:39" x14ac:dyDescent="0.2">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row>
    <row r="2026" spans="5:39" x14ac:dyDescent="0.2">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row>
    <row r="2027" spans="5:39" x14ac:dyDescent="0.2">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row>
    <row r="2028" spans="5:39" x14ac:dyDescent="0.2">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row>
    <row r="2029" spans="5:39" x14ac:dyDescent="0.2">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row>
    <row r="2030" spans="5:39" x14ac:dyDescent="0.2">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row>
    <row r="2031" spans="5:39" x14ac:dyDescent="0.2">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row>
    <row r="2032" spans="5:39" x14ac:dyDescent="0.2">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row>
    <row r="2033" spans="5:39" x14ac:dyDescent="0.2">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row>
    <row r="2034" spans="5:39" x14ac:dyDescent="0.2">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row>
    <row r="2035" spans="5:39" x14ac:dyDescent="0.2">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row>
    <row r="2036" spans="5:39" x14ac:dyDescent="0.2">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row>
    <row r="2037" spans="5:39" x14ac:dyDescent="0.2">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row>
    <row r="2038" spans="5:39" x14ac:dyDescent="0.2">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row>
    <row r="2039" spans="5:39" x14ac:dyDescent="0.2">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row>
    <row r="2040" spans="5:39" x14ac:dyDescent="0.2">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row>
    <row r="2041" spans="5:39" x14ac:dyDescent="0.2">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row>
    <row r="2042" spans="5:39" x14ac:dyDescent="0.2">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row>
    <row r="2043" spans="5:39" x14ac:dyDescent="0.2">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row>
    <row r="2044" spans="5:39" x14ac:dyDescent="0.2">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row>
    <row r="2045" spans="5:39" x14ac:dyDescent="0.2">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row>
    <row r="2046" spans="5:39" x14ac:dyDescent="0.2">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row>
    <row r="2047" spans="5:39" x14ac:dyDescent="0.2">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row>
    <row r="2048" spans="5:39" x14ac:dyDescent="0.2">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row>
    <row r="2049" spans="5:39" x14ac:dyDescent="0.2">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row>
    <row r="2050" spans="5:39" x14ac:dyDescent="0.2">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row>
    <row r="2051" spans="5:39" x14ac:dyDescent="0.2">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row>
    <row r="2052" spans="5:39" x14ac:dyDescent="0.2">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row>
    <row r="2053" spans="5:39" x14ac:dyDescent="0.2">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row>
    <row r="2054" spans="5:39" x14ac:dyDescent="0.2">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row>
    <row r="2055" spans="5:39" x14ac:dyDescent="0.2">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row>
    <row r="2056" spans="5:39" x14ac:dyDescent="0.2">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row>
    <row r="2057" spans="5:39" x14ac:dyDescent="0.2">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row>
    <row r="2058" spans="5:39" x14ac:dyDescent="0.2">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row>
    <row r="2059" spans="5:39" x14ac:dyDescent="0.2">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row>
    <row r="2060" spans="5:39" x14ac:dyDescent="0.2">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row>
    <row r="2061" spans="5:39" x14ac:dyDescent="0.2">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row>
    <row r="2062" spans="5:39" x14ac:dyDescent="0.2">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row>
    <row r="2063" spans="5:39" x14ac:dyDescent="0.2">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row>
    <row r="2064" spans="5:39" x14ac:dyDescent="0.2">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row>
    <row r="2065" spans="5:39" x14ac:dyDescent="0.2">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row>
    <row r="2066" spans="5:39" x14ac:dyDescent="0.2">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row>
    <row r="2067" spans="5:39" x14ac:dyDescent="0.2">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row>
    <row r="2068" spans="5:39" x14ac:dyDescent="0.2">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row>
    <row r="2069" spans="5:39" x14ac:dyDescent="0.2">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row>
    <row r="2070" spans="5:39" x14ac:dyDescent="0.2">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row>
    <row r="2071" spans="5:39" x14ac:dyDescent="0.2">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row>
    <row r="2072" spans="5:39" x14ac:dyDescent="0.2">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row>
    <row r="2073" spans="5:39" x14ac:dyDescent="0.2">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row>
    <row r="2074" spans="5:39" x14ac:dyDescent="0.2">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row>
    <row r="2075" spans="5:39" x14ac:dyDescent="0.2">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row>
    <row r="2076" spans="5:39" x14ac:dyDescent="0.2">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row>
    <row r="2077" spans="5:39" x14ac:dyDescent="0.2">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row>
    <row r="2078" spans="5:39" x14ac:dyDescent="0.2">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row>
    <row r="2079" spans="5:39" x14ac:dyDescent="0.2">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row>
    <row r="2080" spans="5:39" x14ac:dyDescent="0.2">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row>
    <row r="2081" spans="5:39" x14ac:dyDescent="0.2">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row>
    <row r="2082" spans="5:39" x14ac:dyDescent="0.2">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row>
    <row r="2083" spans="5:39" x14ac:dyDescent="0.2">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row>
    <row r="2084" spans="5:39" x14ac:dyDescent="0.2">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row>
    <row r="2085" spans="5:39" x14ac:dyDescent="0.2">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row>
    <row r="2086" spans="5:39" x14ac:dyDescent="0.2">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row>
    <row r="2087" spans="5:39" x14ac:dyDescent="0.2">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row>
    <row r="2088" spans="5:39" x14ac:dyDescent="0.2">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row>
    <row r="2089" spans="5:39" x14ac:dyDescent="0.2">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row>
    <row r="2090" spans="5:39" x14ac:dyDescent="0.2">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row>
    <row r="2091" spans="5:39" x14ac:dyDescent="0.2">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row>
    <row r="2092" spans="5:39" x14ac:dyDescent="0.2">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row>
    <row r="2093" spans="5:39" x14ac:dyDescent="0.2">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row>
    <row r="2094" spans="5:39" x14ac:dyDescent="0.2">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row>
    <row r="2095" spans="5:39" x14ac:dyDescent="0.2">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row>
    <row r="2096" spans="5:39" x14ac:dyDescent="0.2">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row>
    <row r="2097" spans="5:39" x14ac:dyDescent="0.2">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row>
    <row r="2098" spans="5:39" x14ac:dyDescent="0.2">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row>
    <row r="2099" spans="5:39" x14ac:dyDescent="0.2">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row>
    <row r="2100" spans="5:39" x14ac:dyDescent="0.2">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row>
    <row r="2101" spans="5:39" x14ac:dyDescent="0.2">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row>
    <row r="2102" spans="5:39" x14ac:dyDescent="0.2">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row>
    <row r="2103" spans="5:39" x14ac:dyDescent="0.2">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row>
    <row r="2104" spans="5:39" x14ac:dyDescent="0.2">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row>
    <row r="2105" spans="5:39" x14ac:dyDescent="0.2">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row>
    <row r="2106" spans="5:39" x14ac:dyDescent="0.2">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row>
    <row r="2107" spans="5:39" x14ac:dyDescent="0.2">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row>
    <row r="2108" spans="5:39" x14ac:dyDescent="0.2">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row>
    <row r="2109" spans="5:39" x14ac:dyDescent="0.2">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row>
    <row r="2110" spans="5:39" x14ac:dyDescent="0.2">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row>
    <row r="2111" spans="5:39" x14ac:dyDescent="0.2">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row>
    <row r="2112" spans="5:39" x14ac:dyDescent="0.2">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row>
    <row r="2113" spans="5:39" x14ac:dyDescent="0.2">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row>
    <row r="2114" spans="5:39" x14ac:dyDescent="0.2">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row>
    <row r="2115" spans="5:39" x14ac:dyDescent="0.2">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row>
    <row r="2116" spans="5:39" x14ac:dyDescent="0.2">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row>
    <row r="2117" spans="5:39" x14ac:dyDescent="0.2">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row>
    <row r="2118" spans="5:39" x14ac:dyDescent="0.2">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row>
    <row r="2119" spans="5:39" x14ac:dyDescent="0.2">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row>
    <row r="2120" spans="5:39" x14ac:dyDescent="0.2">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row>
    <row r="2121" spans="5:39" x14ac:dyDescent="0.2">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row>
    <row r="2122" spans="5:39" x14ac:dyDescent="0.2">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row>
    <row r="2123" spans="5:39" x14ac:dyDescent="0.2">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row>
    <row r="2124" spans="5:39" x14ac:dyDescent="0.2">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row>
    <row r="2125" spans="5:39" x14ac:dyDescent="0.2">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row>
    <row r="2126" spans="5:39" x14ac:dyDescent="0.2">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row>
    <row r="2127" spans="5:39" x14ac:dyDescent="0.2">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row>
    <row r="2128" spans="5:39" x14ac:dyDescent="0.2">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row>
    <row r="2129" spans="5:39" x14ac:dyDescent="0.2">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row>
    <row r="2130" spans="5:39" x14ac:dyDescent="0.2">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row>
    <row r="2131" spans="5:39" x14ac:dyDescent="0.2">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row>
    <row r="2132" spans="5:39" x14ac:dyDescent="0.2">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row>
    <row r="2133" spans="5:39" x14ac:dyDescent="0.2">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row>
    <row r="2134" spans="5:39" x14ac:dyDescent="0.2">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row>
    <row r="2135" spans="5:39" x14ac:dyDescent="0.2">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row>
    <row r="2136" spans="5:39" x14ac:dyDescent="0.2">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row>
    <row r="2137" spans="5:39" x14ac:dyDescent="0.2">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row>
    <row r="2138" spans="5:39" x14ac:dyDescent="0.2">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row>
    <row r="2139" spans="5:39" x14ac:dyDescent="0.2">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row>
    <row r="2140" spans="5:39" x14ac:dyDescent="0.2">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row>
    <row r="2141" spans="5:39" x14ac:dyDescent="0.2">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row>
    <row r="2142" spans="5:39" x14ac:dyDescent="0.2">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row>
    <row r="2143" spans="5:39" x14ac:dyDescent="0.2">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row>
    <row r="2144" spans="5:39" x14ac:dyDescent="0.2">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row>
    <row r="2145" spans="5:39" x14ac:dyDescent="0.2">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row>
    <row r="2146" spans="5:39" x14ac:dyDescent="0.2">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row>
    <row r="2147" spans="5:39" x14ac:dyDescent="0.2">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row>
    <row r="2148" spans="5:39" x14ac:dyDescent="0.2">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row>
    <row r="2149" spans="5:39" x14ac:dyDescent="0.2">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row>
    <row r="2150" spans="5:39" x14ac:dyDescent="0.2">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row>
    <row r="2151" spans="5:39" x14ac:dyDescent="0.2">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row>
    <row r="2152" spans="5:39" x14ac:dyDescent="0.2">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row>
    <row r="2153" spans="5:39" x14ac:dyDescent="0.2">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row>
    <row r="2154" spans="5:39" x14ac:dyDescent="0.2">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row>
    <row r="2155" spans="5:39" x14ac:dyDescent="0.2">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row>
    <row r="2156" spans="5:39" x14ac:dyDescent="0.2">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row>
    <row r="2157" spans="5:39" x14ac:dyDescent="0.2">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row>
    <row r="2158" spans="5:39" x14ac:dyDescent="0.2">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row>
    <row r="2159" spans="5:39" x14ac:dyDescent="0.2">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row>
    <row r="2160" spans="5:39" x14ac:dyDescent="0.2">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row>
    <row r="2161" spans="5:39" x14ac:dyDescent="0.2">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row>
    <row r="2162" spans="5:39" x14ac:dyDescent="0.2">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row>
    <row r="2163" spans="5:39" x14ac:dyDescent="0.2">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row>
    <row r="2164" spans="5:39" x14ac:dyDescent="0.2">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row>
    <row r="2165" spans="5:39" x14ac:dyDescent="0.2">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row>
    <row r="2166" spans="5:39" x14ac:dyDescent="0.2">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row>
    <row r="2167" spans="5:39" x14ac:dyDescent="0.2">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row>
    <row r="2168" spans="5:39" x14ac:dyDescent="0.2">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row>
    <row r="2169" spans="5:39" x14ac:dyDescent="0.2">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row>
    <row r="2170" spans="5:39" x14ac:dyDescent="0.2">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row>
    <row r="2171" spans="5:39" x14ac:dyDescent="0.2">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row>
    <row r="2172" spans="5:39" x14ac:dyDescent="0.2">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row>
    <row r="2173" spans="5:39" x14ac:dyDescent="0.2">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row>
    <row r="2174" spans="5:39" x14ac:dyDescent="0.2">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row>
    <row r="2175" spans="5:39" x14ac:dyDescent="0.2">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row>
    <row r="2176" spans="5:39" x14ac:dyDescent="0.2">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row>
    <row r="2177" spans="5:39" x14ac:dyDescent="0.2">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row>
    <row r="2178" spans="5:39" x14ac:dyDescent="0.2">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row>
    <row r="2179" spans="5:39" x14ac:dyDescent="0.2">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row>
    <row r="2180" spans="5:39" x14ac:dyDescent="0.2">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row>
    <row r="2181" spans="5:39" x14ac:dyDescent="0.2">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row>
    <row r="2182" spans="5:39" x14ac:dyDescent="0.2">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row>
    <row r="2183" spans="5:39" x14ac:dyDescent="0.2">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row>
    <row r="2184" spans="5:39" x14ac:dyDescent="0.2">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row>
    <row r="2185" spans="5:39" x14ac:dyDescent="0.2">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row>
    <row r="2186" spans="5:39" x14ac:dyDescent="0.2">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row>
    <row r="2187" spans="5:39" x14ac:dyDescent="0.2">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row>
    <row r="2188" spans="5:39" x14ac:dyDescent="0.2">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row>
    <row r="2189" spans="5:39" x14ac:dyDescent="0.2">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row>
    <row r="2190" spans="5:39" x14ac:dyDescent="0.2">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row>
    <row r="2191" spans="5:39" x14ac:dyDescent="0.2">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row>
    <row r="2192" spans="5:39" x14ac:dyDescent="0.2">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row>
    <row r="2193" spans="5:39" x14ac:dyDescent="0.2">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row>
    <row r="2194" spans="5:39" x14ac:dyDescent="0.2">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row>
    <row r="2195" spans="5:39" x14ac:dyDescent="0.2">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row>
    <row r="2196" spans="5:39" x14ac:dyDescent="0.2">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row>
    <row r="2197" spans="5:39" x14ac:dyDescent="0.2">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row>
    <row r="2198" spans="5:39" x14ac:dyDescent="0.2">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row>
    <row r="2199" spans="5:39" x14ac:dyDescent="0.2">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row>
    <row r="2200" spans="5:39" x14ac:dyDescent="0.2">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row>
    <row r="2201" spans="5:39" x14ac:dyDescent="0.2">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row>
    <row r="2202" spans="5:39" x14ac:dyDescent="0.2">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row>
    <row r="2203" spans="5:39" x14ac:dyDescent="0.2">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row>
    <row r="2204" spans="5:39" x14ac:dyDescent="0.2">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row>
    <row r="2205" spans="5:39" x14ac:dyDescent="0.2">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row>
    <row r="2206" spans="5:39" x14ac:dyDescent="0.2">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row>
    <row r="2207" spans="5:39" x14ac:dyDescent="0.2">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row>
    <row r="2208" spans="5:39" x14ac:dyDescent="0.2">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row>
    <row r="2209" spans="5:39" x14ac:dyDescent="0.2">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row>
    <row r="2210" spans="5:39" x14ac:dyDescent="0.2">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row>
    <row r="2211" spans="5:39" x14ac:dyDescent="0.2">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row>
    <row r="2212" spans="5:39" x14ac:dyDescent="0.2">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row>
    <row r="2213" spans="5:39" x14ac:dyDescent="0.2">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row>
    <row r="2214" spans="5:39" x14ac:dyDescent="0.2">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row>
    <row r="2215" spans="5:39" x14ac:dyDescent="0.2">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row>
    <row r="2216" spans="5:39" x14ac:dyDescent="0.2">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row>
    <row r="2217" spans="5:39" x14ac:dyDescent="0.2">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row>
    <row r="2218" spans="5:39" x14ac:dyDescent="0.2">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row>
    <row r="2219" spans="5:39" x14ac:dyDescent="0.2">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row>
    <row r="2220" spans="5:39" x14ac:dyDescent="0.2">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row>
    <row r="2221" spans="5:39" x14ac:dyDescent="0.2">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row>
    <row r="2222" spans="5:39" x14ac:dyDescent="0.2">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row>
    <row r="2223" spans="5:39" x14ac:dyDescent="0.2">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row>
    <row r="2224" spans="5:39" x14ac:dyDescent="0.2">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row>
    <row r="2225" spans="5:39" x14ac:dyDescent="0.2">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row>
    <row r="2226" spans="5:39" x14ac:dyDescent="0.2">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row>
    <row r="2227" spans="5:39" x14ac:dyDescent="0.2">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row>
    <row r="2228" spans="5:39" x14ac:dyDescent="0.2">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row>
    <row r="2229" spans="5:39" x14ac:dyDescent="0.2">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row>
    <row r="2230" spans="5:39" x14ac:dyDescent="0.2">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row>
    <row r="2231" spans="5:39" x14ac:dyDescent="0.2">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row>
    <row r="2232" spans="5:39" x14ac:dyDescent="0.2">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row>
    <row r="2233" spans="5:39" x14ac:dyDescent="0.2">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row>
    <row r="2234" spans="5:39" x14ac:dyDescent="0.2">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row>
    <row r="2235" spans="5:39" x14ac:dyDescent="0.2">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row>
    <row r="2236" spans="5:39" x14ac:dyDescent="0.2">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row>
    <row r="2237" spans="5:39" x14ac:dyDescent="0.2">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row>
    <row r="2238" spans="5:39" x14ac:dyDescent="0.2">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row>
    <row r="2239" spans="5:39" x14ac:dyDescent="0.2">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row>
    <row r="2240" spans="5:39" x14ac:dyDescent="0.2">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row>
    <row r="2241" spans="5:39" x14ac:dyDescent="0.2">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row>
    <row r="2242" spans="5:39" x14ac:dyDescent="0.2">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row>
    <row r="2243" spans="5:39" x14ac:dyDescent="0.2">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row>
    <row r="2244" spans="5:39" x14ac:dyDescent="0.2">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row>
    <row r="2245" spans="5:39" x14ac:dyDescent="0.2">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row>
    <row r="2246" spans="5:39" x14ac:dyDescent="0.2">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row>
    <row r="2247" spans="5:39" x14ac:dyDescent="0.2">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row>
    <row r="2248" spans="5:39" x14ac:dyDescent="0.2">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row>
    <row r="2249" spans="5:39" x14ac:dyDescent="0.2">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row>
    <row r="2250" spans="5:39" x14ac:dyDescent="0.2">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row>
    <row r="2251" spans="5:39" x14ac:dyDescent="0.2">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row>
    <row r="2252" spans="5:39" x14ac:dyDescent="0.2">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row>
    <row r="2253" spans="5:39" x14ac:dyDescent="0.2">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row>
    <row r="2254" spans="5:39" x14ac:dyDescent="0.2">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row>
    <row r="2255" spans="5:39" x14ac:dyDescent="0.2">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row>
    <row r="2256" spans="5:39" x14ac:dyDescent="0.2">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row>
    <row r="2257" spans="5:39" x14ac:dyDescent="0.2">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row>
    <row r="2258" spans="5:39" x14ac:dyDescent="0.2">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row>
    <row r="2259" spans="5:39" x14ac:dyDescent="0.2">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row>
    <row r="2260" spans="5:39" x14ac:dyDescent="0.2">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row>
    <row r="2261" spans="5:39" x14ac:dyDescent="0.2">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row>
    <row r="2262" spans="5:39" x14ac:dyDescent="0.2">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row>
    <row r="2263" spans="5:39" x14ac:dyDescent="0.2">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row>
    <row r="2264" spans="5:39" x14ac:dyDescent="0.2">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row>
    <row r="2265" spans="5:39" x14ac:dyDescent="0.2">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row>
    <row r="2266" spans="5:39" x14ac:dyDescent="0.2">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row>
    <row r="2267" spans="5:39" x14ac:dyDescent="0.2">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row>
    <row r="2268" spans="5:39" x14ac:dyDescent="0.2">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row>
    <row r="2269" spans="5:39" x14ac:dyDescent="0.2">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row>
    <row r="2270" spans="5:39" x14ac:dyDescent="0.2">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row>
    <row r="2271" spans="5:39" x14ac:dyDescent="0.2">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row>
    <row r="2272" spans="5:39" x14ac:dyDescent="0.2">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row>
    <row r="2273" spans="5:39" x14ac:dyDescent="0.2">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row>
    <row r="2274" spans="5:39" x14ac:dyDescent="0.2">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row>
    <row r="2275" spans="5:39" x14ac:dyDescent="0.2">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row>
    <row r="2276" spans="5:39" x14ac:dyDescent="0.2">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row>
    <row r="2277" spans="5:39" x14ac:dyDescent="0.2">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row>
    <row r="2278" spans="5:39" x14ac:dyDescent="0.2">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row>
    <row r="2279" spans="5:39" x14ac:dyDescent="0.2">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row>
    <row r="2280" spans="5:39" x14ac:dyDescent="0.2">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row>
    <row r="2281" spans="5:39" x14ac:dyDescent="0.2">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row>
    <row r="2282" spans="5:39" x14ac:dyDescent="0.2">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row>
    <row r="2283" spans="5:39" x14ac:dyDescent="0.2">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row>
    <row r="2284" spans="5:39" x14ac:dyDescent="0.2">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row>
    <row r="2285" spans="5:39" x14ac:dyDescent="0.2">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row>
    <row r="2286" spans="5:39" x14ac:dyDescent="0.2">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row>
    <row r="2287" spans="5:39" x14ac:dyDescent="0.2">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row>
    <row r="2288" spans="5:39" x14ac:dyDescent="0.2">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row>
    <row r="2289" spans="5:39" x14ac:dyDescent="0.2">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row>
    <row r="2290" spans="5:39" x14ac:dyDescent="0.2">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row>
    <row r="2291" spans="5:39" x14ac:dyDescent="0.2">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row>
    <row r="2292" spans="5:39" x14ac:dyDescent="0.2">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row>
    <row r="2293" spans="5:39" x14ac:dyDescent="0.2">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row>
    <row r="2294" spans="5:39" x14ac:dyDescent="0.2">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row>
    <row r="2295" spans="5:39" x14ac:dyDescent="0.2">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row>
    <row r="2296" spans="5:39" x14ac:dyDescent="0.2">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row>
    <row r="2297" spans="5:39" x14ac:dyDescent="0.2">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row>
    <row r="2298" spans="5:39" x14ac:dyDescent="0.2">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row>
    <row r="2299" spans="5:39" x14ac:dyDescent="0.2">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row>
    <row r="2300" spans="5:39" x14ac:dyDescent="0.2">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row>
    <row r="2301" spans="5:39" x14ac:dyDescent="0.2">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row>
    <row r="2302" spans="5:39" x14ac:dyDescent="0.2">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row>
    <row r="2303" spans="5:39" x14ac:dyDescent="0.2">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row>
    <row r="2304" spans="5:39" x14ac:dyDescent="0.2">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row>
    <row r="2305" spans="5:39" x14ac:dyDescent="0.2">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row>
    <row r="2306" spans="5:39" x14ac:dyDescent="0.2">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row>
    <row r="2307" spans="5:39" x14ac:dyDescent="0.2">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row>
    <row r="2308" spans="5:39" x14ac:dyDescent="0.2">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row>
    <row r="2309" spans="5:39" x14ac:dyDescent="0.2">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row>
    <row r="2310" spans="5:39" x14ac:dyDescent="0.2">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row>
    <row r="2311" spans="5:39" x14ac:dyDescent="0.2">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row>
    <row r="2312" spans="5:39" x14ac:dyDescent="0.2">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row>
    <row r="2313" spans="5:39" x14ac:dyDescent="0.2">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row>
    <row r="2314" spans="5:39" x14ac:dyDescent="0.2">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row>
    <row r="2315" spans="5:39" x14ac:dyDescent="0.2">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row>
    <row r="2316" spans="5:39" x14ac:dyDescent="0.2">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row>
    <row r="2317" spans="5:39" x14ac:dyDescent="0.2">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row>
    <row r="2318" spans="5:39" x14ac:dyDescent="0.2">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row>
    <row r="2319" spans="5:39" x14ac:dyDescent="0.2">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row>
    <row r="2320" spans="5:39" x14ac:dyDescent="0.2">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row>
    <row r="2321" spans="5:39" x14ac:dyDescent="0.2">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row>
    <row r="2322" spans="5:39" x14ac:dyDescent="0.2">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row>
    <row r="2323" spans="5:39" x14ac:dyDescent="0.2">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row>
    <row r="2324" spans="5:39" x14ac:dyDescent="0.2">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row>
    <row r="2325" spans="5:39" x14ac:dyDescent="0.2">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row>
    <row r="2326" spans="5:39" x14ac:dyDescent="0.2">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row>
    <row r="2327" spans="5:39" x14ac:dyDescent="0.2">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row>
    <row r="2328" spans="5:39" x14ac:dyDescent="0.2">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row>
    <row r="2329" spans="5:39" x14ac:dyDescent="0.2">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row>
    <row r="2330" spans="5:39" x14ac:dyDescent="0.2">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row>
    <row r="2331" spans="5:39" x14ac:dyDescent="0.2">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row>
    <row r="2332" spans="5:39" x14ac:dyDescent="0.2">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row>
    <row r="2333" spans="5:39" x14ac:dyDescent="0.2">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row>
    <row r="2334" spans="5:39" x14ac:dyDescent="0.2">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row>
    <row r="2335" spans="5:39" x14ac:dyDescent="0.2">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row>
    <row r="2336" spans="5:39" x14ac:dyDescent="0.2">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row>
    <row r="2337" spans="5:39" x14ac:dyDescent="0.2">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row>
    <row r="2338" spans="5:39" x14ac:dyDescent="0.2">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row>
    <row r="2339" spans="5:39" x14ac:dyDescent="0.2">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row>
    <row r="2340" spans="5:39" x14ac:dyDescent="0.2">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row>
    <row r="2341" spans="5:39" x14ac:dyDescent="0.2">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row>
    <row r="2342" spans="5:39" x14ac:dyDescent="0.2">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row>
    <row r="2343" spans="5:39" x14ac:dyDescent="0.2">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row>
    <row r="2344" spans="5:39" x14ac:dyDescent="0.2">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row>
    <row r="2345" spans="5:39" x14ac:dyDescent="0.2">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row>
    <row r="2346" spans="5:39" x14ac:dyDescent="0.2">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row>
    <row r="2347" spans="5:39" x14ac:dyDescent="0.2">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row>
    <row r="2348" spans="5:39" x14ac:dyDescent="0.2">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row>
    <row r="2349" spans="5:39" x14ac:dyDescent="0.2">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row>
    <row r="2350" spans="5:39" x14ac:dyDescent="0.2">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row>
    <row r="2351" spans="5:39" x14ac:dyDescent="0.2">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row>
    <row r="2352" spans="5:39" x14ac:dyDescent="0.2">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row>
    <row r="2353" spans="5:39" x14ac:dyDescent="0.2">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row>
    <row r="2354" spans="5:39" x14ac:dyDescent="0.2">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row>
    <row r="2355" spans="5:39" x14ac:dyDescent="0.2">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row>
    <row r="2356" spans="5:39" x14ac:dyDescent="0.2">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row>
    <row r="2357" spans="5:39" x14ac:dyDescent="0.2">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row>
    <row r="2358" spans="5:39" x14ac:dyDescent="0.2">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row>
    <row r="2359" spans="5:39" x14ac:dyDescent="0.2">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row>
    <row r="2360" spans="5:39" x14ac:dyDescent="0.2">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row>
    <row r="2361" spans="5:39" x14ac:dyDescent="0.2">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row>
    <row r="2362" spans="5:39" x14ac:dyDescent="0.2">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row>
    <row r="2363" spans="5:39" x14ac:dyDescent="0.2">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row>
    <row r="2364" spans="5:39" x14ac:dyDescent="0.2">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row>
    <row r="2365" spans="5:39" x14ac:dyDescent="0.2">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row>
    <row r="2366" spans="5:39" x14ac:dyDescent="0.2">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row>
    <row r="2367" spans="5:39" x14ac:dyDescent="0.2">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row>
    <row r="2368" spans="5:39" x14ac:dyDescent="0.2">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row>
    <row r="2369" spans="5:39" x14ac:dyDescent="0.2">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row>
    <row r="2370" spans="5:39" x14ac:dyDescent="0.2">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row>
    <row r="2371" spans="5:39" x14ac:dyDescent="0.2">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row>
    <row r="2372" spans="5:39" x14ac:dyDescent="0.2">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row>
    <row r="2373" spans="5:39" x14ac:dyDescent="0.2">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row>
    <row r="2374" spans="5:39" x14ac:dyDescent="0.2">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row>
    <row r="2375" spans="5:39" x14ac:dyDescent="0.2">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row>
    <row r="2376" spans="5:39" x14ac:dyDescent="0.2">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row>
    <row r="2377" spans="5:39" x14ac:dyDescent="0.2">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row>
    <row r="2378" spans="5:39" x14ac:dyDescent="0.2">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row>
    <row r="2379" spans="5:39" x14ac:dyDescent="0.2">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row>
    <row r="2380" spans="5:39" x14ac:dyDescent="0.2">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row>
    <row r="2381" spans="5:39" x14ac:dyDescent="0.2">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row>
    <row r="2382" spans="5:39" x14ac:dyDescent="0.2">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row>
    <row r="2383" spans="5:39" x14ac:dyDescent="0.2">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row>
    <row r="2384" spans="5:39" x14ac:dyDescent="0.2">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row>
    <row r="2385" spans="5:39" x14ac:dyDescent="0.2">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row>
    <row r="2386" spans="5:39" x14ac:dyDescent="0.2">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row>
    <row r="2387" spans="5:39" x14ac:dyDescent="0.2">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row>
    <row r="2388" spans="5:39" x14ac:dyDescent="0.2">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row>
    <row r="2389" spans="5:39" x14ac:dyDescent="0.2">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row>
    <row r="2390" spans="5:39" x14ac:dyDescent="0.2">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row>
    <row r="2391" spans="5:39" x14ac:dyDescent="0.2">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row>
    <row r="2392" spans="5:39" x14ac:dyDescent="0.2">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row>
    <row r="2393" spans="5:39" x14ac:dyDescent="0.2">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row>
    <row r="2394" spans="5:39" x14ac:dyDescent="0.2">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row>
    <row r="2395" spans="5:39" x14ac:dyDescent="0.2">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row>
    <row r="2396" spans="5:39" x14ac:dyDescent="0.2">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row>
    <row r="2397" spans="5:39" x14ac:dyDescent="0.2">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row>
    <row r="2398" spans="5:39" x14ac:dyDescent="0.2">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row>
    <row r="2399" spans="5:39" x14ac:dyDescent="0.2">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row>
    <row r="2400" spans="5:39" x14ac:dyDescent="0.2">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row>
    <row r="2401" spans="5:39" x14ac:dyDescent="0.2">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row>
    <row r="2402" spans="5:39" x14ac:dyDescent="0.2">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row>
    <row r="2403" spans="5:39" x14ac:dyDescent="0.2">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row>
    <row r="2404" spans="5:39" x14ac:dyDescent="0.2">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row>
    <row r="2405" spans="5:39" x14ac:dyDescent="0.2">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row>
    <row r="2406" spans="5:39" x14ac:dyDescent="0.2">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row>
    <row r="2407" spans="5:39" x14ac:dyDescent="0.2">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row>
    <row r="2408" spans="5:39" x14ac:dyDescent="0.2">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row>
    <row r="2409" spans="5:39" x14ac:dyDescent="0.2">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row>
    <row r="2410" spans="5:39" x14ac:dyDescent="0.2">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row>
    <row r="2411" spans="5:39" x14ac:dyDescent="0.2">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row>
    <row r="2412" spans="5:39" x14ac:dyDescent="0.2">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row>
    <row r="2413" spans="5:39" x14ac:dyDescent="0.2">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row>
    <row r="2414" spans="5:39" x14ac:dyDescent="0.2">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row>
    <row r="2415" spans="5:39" x14ac:dyDescent="0.2">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row>
    <row r="2416" spans="5:39" x14ac:dyDescent="0.2">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row>
    <row r="2417" spans="5:39" x14ac:dyDescent="0.2">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row>
    <row r="2418" spans="5:39" x14ac:dyDescent="0.2">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row>
    <row r="2419" spans="5:39" x14ac:dyDescent="0.2">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row>
    <row r="2420" spans="5:39" x14ac:dyDescent="0.2">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row>
    <row r="2421" spans="5:39" x14ac:dyDescent="0.2">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row>
    <row r="2422" spans="5:39" x14ac:dyDescent="0.2">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row>
    <row r="2423" spans="5:39" x14ac:dyDescent="0.2">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row>
    <row r="2424" spans="5:39" x14ac:dyDescent="0.2">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row>
    <row r="2425" spans="5:39" x14ac:dyDescent="0.2">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row>
    <row r="2426" spans="5:39" x14ac:dyDescent="0.2">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row>
    <row r="2427" spans="5:39" x14ac:dyDescent="0.2">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row>
    <row r="2428" spans="5:39" x14ac:dyDescent="0.2">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row>
    <row r="2429" spans="5:39" x14ac:dyDescent="0.2">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row>
    <row r="2430" spans="5:39" x14ac:dyDescent="0.2">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row>
    <row r="2431" spans="5:39" x14ac:dyDescent="0.2">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row>
    <row r="2432" spans="5:39" x14ac:dyDescent="0.2">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row>
    <row r="2433" spans="5:39" x14ac:dyDescent="0.2">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row>
    <row r="2434" spans="5:39" x14ac:dyDescent="0.2">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row>
    <row r="2435" spans="5:39" x14ac:dyDescent="0.2">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row>
    <row r="2436" spans="5:39" x14ac:dyDescent="0.2">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row>
    <row r="2437" spans="5:39" x14ac:dyDescent="0.2">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row>
    <row r="2438" spans="5:39" x14ac:dyDescent="0.2">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row>
    <row r="2439" spans="5:39" x14ac:dyDescent="0.2">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row>
    <row r="2440" spans="5:39" x14ac:dyDescent="0.2">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row>
    <row r="2441" spans="5:39" x14ac:dyDescent="0.2">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row>
    <row r="2442" spans="5:39" x14ac:dyDescent="0.2">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row>
    <row r="2443" spans="5:39" x14ac:dyDescent="0.2">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row>
    <row r="2444" spans="5:39" x14ac:dyDescent="0.2">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row>
    <row r="2445" spans="5:39" x14ac:dyDescent="0.2">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row>
    <row r="2446" spans="5:39" x14ac:dyDescent="0.2">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row>
    <row r="2447" spans="5:39" x14ac:dyDescent="0.2">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row>
    <row r="2448" spans="5:39" x14ac:dyDescent="0.2">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row>
    <row r="2449" spans="5:39" x14ac:dyDescent="0.2">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row>
    <row r="2450" spans="5:39" x14ac:dyDescent="0.2">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row>
    <row r="2451" spans="5:39" x14ac:dyDescent="0.2">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row>
    <row r="2452" spans="5:39" x14ac:dyDescent="0.2">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row>
    <row r="2453" spans="5:39" x14ac:dyDescent="0.2">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row>
    <row r="2454" spans="5:39" x14ac:dyDescent="0.2">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row>
    <row r="2455" spans="5:39" x14ac:dyDescent="0.2">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row>
    <row r="2456" spans="5:39" x14ac:dyDescent="0.2">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row>
    <row r="2457" spans="5:39" x14ac:dyDescent="0.2">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row>
    <row r="2458" spans="5:39" x14ac:dyDescent="0.2">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row>
    <row r="2459" spans="5:39" x14ac:dyDescent="0.2">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row>
    <row r="2460" spans="5:39" x14ac:dyDescent="0.2">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row>
    <row r="2461" spans="5:39" x14ac:dyDescent="0.2">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row>
    <row r="2462" spans="5:39" x14ac:dyDescent="0.2">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row>
    <row r="2463" spans="5:39" x14ac:dyDescent="0.2">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row>
    <row r="2464" spans="5:39" x14ac:dyDescent="0.2">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row>
    <row r="2465" spans="5:39" x14ac:dyDescent="0.2">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row>
    <row r="2466" spans="5:39" x14ac:dyDescent="0.2">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row>
    <row r="2467" spans="5:39" x14ac:dyDescent="0.2">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row>
    <row r="2468" spans="5:39" x14ac:dyDescent="0.2">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row>
    <row r="2469" spans="5:39" x14ac:dyDescent="0.2">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row>
    <row r="2470" spans="5:39" x14ac:dyDescent="0.2">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row>
    <row r="2471" spans="5:39" x14ac:dyDescent="0.2">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row>
    <row r="2472" spans="5:39" x14ac:dyDescent="0.2">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row>
    <row r="2473" spans="5:39" x14ac:dyDescent="0.2">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row>
    <row r="2474" spans="5:39" x14ac:dyDescent="0.2">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row>
    <row r="2475" spans="5:39" x14ac:dyDescent="0.2">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row>
    <row r="2476" spans="5:39" x14ac:dyDescent="0.2">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row>
    <row r="2477" spans="5:39" x14ac:dyDescent="0.2">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row>
    <row r="2478" spans="5:39" x14ac:dyDescent="0.2">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row>
    <row r="2479" spans="5:39" x14ac:dyDescent="0.2">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row>
    <row r="2480" spans="5:39" x14ac:dyDescent="0.2">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row>
    <row r="2481" spans="5:39" x14ac:dyDescent="0.2">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row>
    <row r="2482" spans="5:39" x14ac:dyDescent="0.2">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row>
    <row r="2483" spans="5:39" x14ac:dyDescent="0.2">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row>
    <row r="2484" spans="5:39" x14ac:dyDescent="0.2">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row>
    <row r="2485" spans="5:39" x14ac:dyDescent="0.2">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row>
    <row r="2486" spans="5:39" x14ac:dyDescent="0.2">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row>
    <row r="2487" spans="5:39" x14ac:dyDescent="0.2">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row>
    <row r="2488" spans="5:39" x14ac:dyDescent="0.2">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row>
    <row r="2489" spans="5:39" x14ac:dyDescent="0.2">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row>
    <row r="2490" spans="5:39" x14ac:dyDescent="0.2">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row>
    <row r="2491" spans="5:39" x14ac:dyDescent="0.2">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row>
    <row r="2492" spans="5:39" x14ac:dyDescent="0.2">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row>
    <row r="2493" spans="5:39" x14ac:dyDescent="0.2">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row>
    <row r="2494" spans="5:39" x14ac:dyDescent="0.2">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row>
    <row r="2495" spans="5:39" x14ac:dyDescent="0.2">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row>
    <row r="2496" spans="5:39" x14ac:dyDescent="0.2">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row>
    <row r="2497" spans="5:39" x14ac:dyDescent="0.2">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row>
    <row r="2498" spans="5:39" x14ac:dyDescent="0.2">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row>
    <row r="2499" spans="5:39" x14ac:dyDescent="0.2">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row>
    <row r="2500" spans="5:39" x14ac:dyDescent="0.2">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row>
    <row r="2501" spans="5:39" x14ac:dyDescent="0.2">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row>
    <row r="2502" spans="5:39" x14ac:dyDescent="0.2">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row>
    <row r="2503" spans="5:39" x14ac:dyDescent="0.2">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row>
    <row r="2504" spans="5:39" x14ac:dyDescent="0.2">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row>
    <row r="2505" spans="5:39" x14ac:dyDescent="0.2">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row>
    <row r="2506" spans="5:39" x14ac:dyDescent="0.2">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row>
    <row r="2507" spans="5:39" x14ac:dyDescent="0.2">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row>
    <row r="2508" spans="5:39" x14ac:dyDescent="0.2">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row>
    <row r="2509" spans="5:39" x14ac:dyDescent="0.2">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row>
    <row r="2510" spans="5:39" x14ac:dyDescent="0.2">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row>
    <row r="2511" spans="5:39" x14ac:dyDescent="0.2">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row>
    <row r="2512" spans="5:39" x14ac:dyDescent="0.2">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row>
    <row r="2513" spans="5:39" x14ac:dyDescent="0.2">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row>
    <row r="2514" spans="5:39" x14ac:dyDescent="0.2">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row>
    <row r="2515" spans="5:39" x14ac:dyDescent="0.2">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row>
    <row r="2516" spans="5:39" x14ac:dyDescent="0.2">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row>
    <row r="2517" spans="5:39" x14ac:dyDescent="0.2">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row>
    <row r="2518" spans="5:39" x14ac:dyDescent="0.2">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row>
    <row r="2519" spans="5:39" x14ac:dyDescent="0.2">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row>
    <row r="2520" spans="5:39" x14ac:dyDescent="0.2">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row>
    <row r="2521" spans="5:39" x14ac:dyDescent="0.2">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row>
    <row r="2522" spans="5:39" x14ac:dyDescent="0.2">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row>
    <row r="2523" spans="5:39" x14ac:dyDescent="0.2">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row>
    <row r="2524" spans="5:39" x14ac:dyDescent="0.2">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row>
    <row r="2525" spans="5:39" x14ac:dyDescent="0.2">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row>
    <row r="2526" spans="5:39" x14ac:dyDescent="0.2">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row>
    <row r="2527" spans="5:39" x14ac:dyDescent="0.2">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row>
    <row r="2528" spans="5:39" x14ac:dyDescent="0.2">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row>
    <row r="2529" spans="5:39" x14ac:dyDescent="0.2">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row>
    <row r="2530" spans="5:39" x14ac:dyDescent="0.2">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row>
    <row r="2531" spans="5:39" x14ac:dyDescent="0.2">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row>
    <row r="2532" spans="5:39" x14ac:dyDescent="0.2">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row>
    <row r="2533" spans="5:39" x14ac:dyDescent="0.2">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row>
    <row r="2534" spans="5:39" x14ac:dyDescent="0.2">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row>
    <row r="2535" spans="5:39" x14ac:dyDescent="0.2">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row>
    <row r="2536" spans="5:39" x14ac:dyDescent="0.2">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row>
    <row r="2537" spans="5:39" x14ac:dyDescent="0.2">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row>
    <row r="2538" spans="5:39" x14ac:dyDescent="0.2">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row>
    <row r="2539" spans="5:39" x14ac:dyDescent="0.2">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row>
    <row r="2540" spans="5:39" x14ac:dyDescent="0.2">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row>
    <row r="2541" spans="5:39" x14ac:dyDescent="0.2">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row>
    <row r="2542" spans="5:39" x14ac:dyDescent="0.2">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row>
    <row r="2543" spans="5:39" x14ac:dyDescent="0.2">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row>
    <row r="2544" spans="5:39" x14ac:dyDescent="0.2">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row>
    <row r="2545" spans="5:39" x14ac:dyDescent="0.2">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row>
    <row r="2546" spans="5:39" x14ac:dyDescent="0.2">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row>
    <row r="2547" spans="5:39" x14ac:dyDescent="0.2">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row>
    <row r="2548" spans="5:39" x14ac:dyDescent="0.2">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row>
    <row r="2549" spans="5:39" x14ac:dyDescent="0.2">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row>
    <row r="2550" spans="5:39" x14ac:dyDescent="0.2">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row>
    <row r="2551" spans="5:39" x14ac:dyDescent="0.2">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row>
    <row r="2552" spans="5:39" x14ac:dyDescent="0.2">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row>
    <row r="2553" spans="5:39" x14ac:dyDescent="0.2">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row>
    <row r="2554" spans="5:39" x14ac:dyDescent="0.2">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row>
    <row r="2555" spans="5:39" x14ac:dyDescent="0.2">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row>
    <row r="2556" spans="5:39" x14ac:dyDescent="0.2">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row>
    <row r="2557" spans="5:39" x14ac:dyDescent="0.2">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row>
    <row r="2558" spans="5:39" x14ac:dyDescent="0.2">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row>
    <row r="2559" spans="5:39" x14ac:dyDescent="0.2">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row>
    <row r="2560" spans="5:39" x14ac:dyDescent="0.2">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row>
    <row r="2561" spans="5:39" x14ac:dyDescent="0.2">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row>
    <row r="2562" spans="5:39" x14ac:dyDescent="0.2">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row>
    <row r="2563" spans="5:39" x14ac:dyDescent="0.2">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row>
    <row r="2564" spans="5:39" x14ac:dyDescent="0.2">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row>
    <row r="2565" spans="5:39" x14ac:dyDescent="0.2">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row>
    <row r="2566" spans="5:39" x14ac:dyDescent="0.2">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row>
    <row r="2567" spans="5:39" x14ac:dyDescent="0.2">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row>
    <row r="2568" spans="5:39" x14ac:dyDescent="0.2">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row>
    <row r="2569" spans="5:39" x14ac:dyDescent="0.2">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row>
    <row r="2570" spans="5:39" x14ac:dyDescent="0.2">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row>
    <row r="2571" spans="5:39" x14ac:dyDescent="0.2">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row>
    <row r="2572" spans="5:39" x14ac:dyDescent="0.2">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row>
    <row r="2573" spans="5:39" x14ac:dyDescent="0.2">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row>
    <row r="2574" spans="5:39" x14ac:dyDescent="0.2">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row>
    <row r="2575" spans="5:39" x14ac:dyDescent="0.2">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row>
    <row r="2576" spans="5:39" x14ac:dyDescent="0.2">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row>
    <row r="2577" spans="5:39" x14ac:dyDescent="0.2">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row>
    <row r="2578" spans="5:39" x14ac:dyDescent="0.2">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row>
    <row r="2579" spans="5:39" x14ac:dyDescent="0.2">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row>
    <row r="2580" spans="5:39" x14ac:dyDescent="0.2">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row>
    <row r="2581" spans="5:39" x14ac:dyDescent="0.2">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row>
    <row r="2582" spans="5:39" x14ac:dyDescent="0.2">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row>
    <row r="2583" spans="5:39" x14ac:dyDescent="0.2">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row>
    <row r="2584" spans="5:39" x14ac:dyDescent="0.2">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row>
    <row r="2585" spans="5:39" x14ac:dyDescent="0.2">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row>
    <row r="2586" spans="5:39" x14ac:dyDescent="0.2">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row>
    <row r="2587" spans="5:39" x14ac:dyDescent="0.2">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row>
    <row r="2588" spans="5:39" x14ac:dyDescent="0.2">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row>
    <row r="2589" spans="5:39" x14ac:dyDescent="0.2">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row>
    <row r="2590" spans="5:39" x14ac:dyDescent="0.2">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row>
    <row r="2591" spans="5:39" x14ac:dyDescent="0.2">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row>
    <row r="2592" spans="5:39" x14ac:dyDescent="0.2">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row>
    <row r="2593" spans="5:39" x14ac:dyDescent="0.2">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row>
    <row r="2594" spans="5:39" x14ac:dyDescent="0.2">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row>
    <row r="2595" spans="5:39" x14ac:dyDescent="0.2">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row>
    <row r="2596" spans="5:39" x14ac:dyDescent="0.2">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row>
    <row r="2597" spans="5:39" x14ac:dyDescent="0.2">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row>
    <row r="2598" spans="5:39" x14ac:dyDescent="0.2">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row>
    <row r="2599" spans="5:39" x14ac:dyDescent="0.2">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row>
    <row r="2600" spans="5:39" x14ac:dyDescent="0.2">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row>
    <row r="2601" spans="5:39" x14ac:dyDescent="0.2">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row>
    <row r="2602" spans="5:39" x14ac:dyDescent="0.2">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row>
    <row r="2603" spans="5:39" x14ac:dyDescent="0.2">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row>
    <row r="2604" spans="5:39" x14ac:dyDescent="0.2">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row>
    <row r="2605" spans="5:39" x14ac:dyDescent="0.2">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row>
    <row r="2606" spans="5:39" x14ac:dyDescent="0.2">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row>
    <row r="2607" spans="5:39" x14ac:dyDescent="0.2">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row>
    <row r="2608" spans="5:39" x14ac:dyDescent="0.2">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row>
    <row r="2609" spans="5:39" x14ac:dyDescent="0.2">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row>
    <row r="2610" spans="5:39" x14ac:dyDescent="0.2">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row>
    <row r="2611" spans="5:39" x14ac:dyDescent="0.2">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row>
    <row r="2612" spans="5:39" x14ac:dyDescent="0.2">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row>
    <row r="2613" spans="5:39" x14ac:dyDescent="0.2">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row>
    <row r="2614" spans="5:39" x14ac:dyDescent="0.2">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row>
    <row r="2615" spans="5:39" x14ac:dyDescent="0.2">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row>
    <row r="2616" spans="5:39" x14ac:dyDescent="0.2">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row>
    <row r="2617" spans="5:39" x14ac:dyDescent="0.2">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row>
    <row r="2618" spans="5:39" x14ac:dyDescent="0.2">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row>
    <row r="2619" spans="5:39" x14ac:dyDescent="0.2">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row>
    <row r="2620" spans="5:39" x14ac:dyDescent="0.2">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row>
    <row r="2621" spans="5:39" x14ac:dyDescent="0.2">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row>
    <row r="2622" spans="5:39" x14ac:dyDescent="0.2">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row>
    <row r="2623" spans="5:39" x14ac:dyDescent="0.2">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row>
    <row r="2624" spans="5:39" x14ac:dyDescent="0.2">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row>
    <row r="2625" spans="5:39" x14ac:dyDescent="0.2">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row>
    <row r="2626" spans="5:39" x14ac:dyDescent="0.2">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row>
    <row r="2627" spans="5:39" x14ac:dyDescent="0.2">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row>
    <row r="2628" spans="5:39" x14ac:dyDescent="0.2">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row>
    <row r="2629" spans="5:39" x14ac:dyDescent="0.2">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row>
    <row r="2630" spans="5:39" x14ac:dyDescent="0.2">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row>
    <row r="2631" spans="5:39" x14ac:dyDescent="0.2">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row>
    <row r="2632" spans="5:39" x14ac:dyDescent="0.2">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row>
    <row r="2633" spans="5:39" x14ac:dyDescent="0.2">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row>
    <row r="2634" spans="5:39" x14ac:dyDescent="0.2">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row>
    <row r="2635" spans="5:39" x14ac:dyDescent="0.2">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row>
    <row r="2636" spans="5:39" x14ac:dyDescent="0.2">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row>
    <row r="2637" spans="5:39" x14ac:dyDescent="0.2">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row>
    <row r="2638" spans="5:39" x14ac:dyDescent="0.2">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row>
    <row r="2639" spans="5:39" x14ac:dyDescent="0.2">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row>
    <row r="2640" spans="5:39" x14ac:dyDescent="0.2">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row>
    <row r="2641" spans="5:39" x14ac:dyDescent="0.2">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row>
    <row r="2642" spans="5:39" x14ac:dyDescent="0.2">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row>
    <row r="2643" spans="5:39" x14ac:dyDescent="0.2">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row>
    <row r="2644" spans="5:39" x14ac:dyDescent="0.2">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row>
    <row r="2645" spans="5:39" x14ac:dyDescent="0.2">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row>
    <row r="2646" spans="5:39" x14ac:dyDescent="0.2">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row>
    <row r="2647" spans="5:39" x14ac:dyDescent="0.2">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row>
    <row r="2648" spans="5:39" x14ac:dyDescent="0.2">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row>
    <row r="2649" spans="5:39" x14ac:dyDescent="0.2">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row>
    <row r="2650" spans="5:39" x14ac:dyDescent="0.2">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row>
    <row r="2651" spans="5:39" x14ac:dyDescent="0.2">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row>
    <row r="2652" spans="5:39" x14ac:dyDescent="0.2">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row>
    <row r="2653" spans="5:39" x14ac:dyDescent="0.2">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row>
    <row r="2654" spans="5:39" x14ac:dyDescent="0.2">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row>
    <row r="2655" spans="5:39" x14ac:dyDescent="0.2">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row>
    <row r="2656" spans="5:39" x14ac:dyDescent="0.2">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row>
    <row r="2657" spans="5:39" x14ac:dyDescent="0.2">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row>
    <row r="2658" spans="5:39" x14ac:dyDescent="0.2">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row>
    <row r="2659" spans="5:39" x14ac:dyDescent="0.2">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row>
    <row r="2660" spans="5:39" x14ac:dyDescent="0.2">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row>
    <row r="2661" spans="5:39" x14ac:dyDescent="0.2">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row>
    <row r="2662" spans="5:39" x14ac:dyDescent="0.2">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row>
    <row r="2663" spans="5:39" x14ac:dyDescent="0.2">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row>
    <row r="2664" spans="5:39" x14ac:dyDescent="0.2">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row>
    <row r="2665" spans="5:39" x14ac:dyDescent="0.2">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row>
    <row r="2666" spans="5:39" x14ac:dyDescent="0.2">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row>
    <row r="2667" spans="5:39" x14ac:dyDescent="0.2">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row>
    <row r="2668" spans="5:39" x14ac:dyDescent="0.2">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row>
    <row r="2669" spans="5:39" x14ac:dyDescent="0.2">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row>
    <row r="2670" spans="5:39" x14ac:dyDescent="0.2">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row>
    <row r="2671" spans="5:39" x14ac:dyDescent="0.2">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row>
    <row r="2672" spans="5:39" x14ac:dyDescent="0.2">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row>
    <row r="2673" spans="5:39" x14ac:dyDescent="0.2">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row>
    <row r="2674" spans="5:39" x14ac:dyDescent="0.2">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row>
    <row r="2675" spans="5:39" x14ac:dyDescent="0.2">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row>
    <row r="2676" spans="5:39" x14ac:dyDescent="0.2">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row>
    <row r="2677" spans="5:39" x14ac:dyDescent="0.2">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row>
    <row r="2678" spans="5:39" x14ac:dyDescent="0.2">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row>
    <row r="2679" spans="5:39" x14ac:dyDescent="0.2">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row>
    <row r="2680" spans="5:39" x14ac:dyDescent="0.2">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row>
    <row r="2681" spans="5:39" x14ac:dyDescent="0.2">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row>
    <row r="2682" spans="5:39" x14ac:dyDescent="0.2">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row>
    <row r="2683" spans="5:39" x14ac:dyDescent="0.2">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row>
    <row r="2684" spans="5:39" x14ac:dyDescent="0.2">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row>
    <row r="2685" spans="5:39" x14ac:dyDescent="0.2">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row>
    <row r="2686" spans="5:39" x14ac:dyDescent="0.2">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row>
    <row r="2687" spans="5:39" x14ac:dyDescent="0.2">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row>
    <row r="2688" spans="5:39" x14ac:dyDescent="0.2">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row>
    <row r="2689" spans="5:39" x14ac:dyDescent="0.2">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row>
    <row r="2690" spans="5:39" x14ac:dyDescent="0.2">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row>
    <row r="2691" spans="5:39" x14ac:dyDescent="0.2">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row>
    <row r="2692" spans="5:39" x14ac:dyDescent="0.2">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row>
    <row r="2693" spans="5:39" x14ac:dyDescent="0.2">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row>
    <row r="2694" spans="5:39" x14ac:dyDescent="0.2">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row>
    <row r="2695" spans="5:39" x14ac:dyDescent="0.2">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row>
    <row r="2696" spans="5:39" x14ac:dyDescent="0.2">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row>
    <row r="2697" spans="5:39" x14ac:dyDescent="0.2">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row>
    <row r="2698" spans="5:39" x14ac:dyDescent="0.2">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row>
    <row r="2699" spans="5:39" x14ac:dyDescent="0.2">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row>
    <row r="2700" spans="5:39" x14ac:dyDescent="0.2">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row>
    <row r="2701" spans="5:39" x14ac:dyDescent="0.2">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row>
    <row r="2702" spans="5:39" x14ac:dyDescent="0.2">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row>
    <row r="2703" spans="5:39" x14ac:dyDescent="0.2">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row>
    <row r="2704" spans="5:39" x14ac:dyDescent="0.2">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row>
    <row r="2705" spans="5:39" x14ac:dyDescent="0.2">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row>
    <row r="2706" spans="5:39" x14ac:dyDescent="0.2">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row>
    <row r="2707" spans="5:39" x14ac:dyDescent="0.2">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row>
    <row r="2708" spans="5:39" x14ac:dyDescent="0.2">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row>
    <row r="2709" spans="5:39" x14ac:dyDescent="0.2">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row>
    <row r="2710" spans="5:39" x14ac:dyDescent="0.2">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row>
    <row r="2711" spans="5:39" x14ac:dyDescent="0.2">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row>
    <row r="2712" spans="5:39" x14ac:dyDescent="0.2">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row>
    <row r="2713" spans="5:39" x14ac:dyDescent="0.2">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row>
    <row r="2714" spans="5:39" x14ac:dyDescent="0.2">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row>
    <row r="2715" spans="5:39" x14ac:dyDescent="0.2">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row>
    <row r="2716" spans="5:39" x14ac:dyDescent="0.2">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row>
    <row r="2717" spans="5:39" x14ac:dyDescent="0.2">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row>
    <row r="2718" spans="5:39" x14ac:dyDescent="0.2">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row>
    <row r="2719" spans="5:39" x14ac:dyDescent="0.2">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row>
    <row r="2720" spans="5:39" x14ac:dyDescent="0.2">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row>
    <row r="2721" spans="5:39" x14ac:dyDescent="0.2">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row>
    <row r="2722" spans="5:39" x14ac:dyDescent="0.2">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row>
    <row r="2723" spans="5:39" x14ac:dyDescent="0.2">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row>
    <row r="2724" spans="5:39" x14ac:dyDescent="0.2">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row>
    <row r="2725" spans="5:39" x14ac:dyDescent="0.2">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row>
    <row r="2726" spans="5:39" x14ac:dyDescent="0.2">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row>
    <row r="2727" spans="5:39" x14ac:dyDescent="0.2">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row>
    <row r="2728" spans="5:39" x14ac:dyDescent="0.2">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row>
    <row r="2729" spans="5:39" x14ac:dyDescent="0.2">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row>
    <row r="2730" spans="5:39" x14ac:dyDescent="0.2">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row>
    <row r="2731" spans="5:39" x14ac:dyDescent="0.2">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row>
    <row r="2732" spans="5:39" x14ac:dyDescent="0.2">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row>
    <row r="2733" spans="5:39" x14ac:dyDescent="0.2">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row>
    <row r="2734" spans="5:39" x14ac:dyDescent="0.2">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row>
    <row r="2735" spans="5:39" x14ac:dyDescent="0.2">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row>
    <row r="2736" spans="5:39" x14ac:dyDescent="0.2">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row>
    <row r="2737" spans="5:39" x14ac:dyDescent="0.2">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row>
    <row r="2738" spans="5:39" x14ac:dyDescent="0.2">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row>
    <row r="2739" spans="5:39" x14ac:dyDescent="0.2">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row>
    <row r="2740" spans="5:39" x14ac:dyDescent="0.2">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row>
    <row r="2741" spans="5:39" x14ac:dyDescent="0.2">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row>
    <row r="2742" spans="5:39" x14ac:dyDescent="0.2">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row>
    <row r="2743" spans="5:39" x14ac:dyDescent="0.2">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row>
    <row r="2744" spans="5:39" x14ac:dyDescent="0.2">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row>
    <row r="2745" spans="5:39" x14ac:dyDescent="0.2">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row>
    <row r="2746" spans="5:39" x14ac:dyDescent="0.2">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row>
    <row r="2747" spans="5:39" x14ac:dyDescent="0.2">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row>
    <row r="2748" spans="5:39" x14ac:dyDescent="0.2">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row>
    <row r="2749" spans="5:39" x14ac:dyDescent="0.2">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row>
    <row r="2750" spans="5:39" x14ac:dyDescent="0.2">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row>
    <row r="2751" spans="5:39" x14ac:dyDescent="0.2">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row>
    <row r="2752" spans="5:39" x14ac:dyDescent="0.2">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row>
    <row r="2753" spans="5:39" x14ac:dyDescent="0.2">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row>
    <row r="2754" spans="5:39" x14ac:dyDescent="0.2">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row>
    <row r="2755" spans="5:39" x14ac:dyDescent="0.2">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row>
    <row r="2756" spans="5:39" x14ac:dyDescent="0.2">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row>
    <row r="2757" spans="5:39" x14ac:dyDescent="0.2">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row>
    <row r="2758" spans="5:39" x14ac:dyDescent="0.2">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row>
    <row r="2759" spans="5:39" x14ac:dyDescent="0.2">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row>
    <row r="2760" spans="5:39" x14ac:dyDescent="0.2">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row>
    <row r="2761" spans="5:39" x14ac:dyDescent="0.2">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row>
    <row r="2762" spans="5:39" x14ac:dyDescent="0.2">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row>
    <row r="2763" spans="5:39" x14ac:dyDescent="0.2">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row>
    <row r="2764" spans="5:39" x14ac:dyDescent="0.2">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row>
    <row r="2765" spans="5:39" x14ac:dyDescent="0.2">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row>
    <row r="2766" spans="5:39" x14ac:dyDescent="0.2">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row>
    <row r="2767" spans="5:39" x14ac:dyDescent="0.2">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row>
    <row r="2768" spans="5:39" x14ac:dyDescent="0.2">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row>
    <row r="2769" spans="5:39" x14ac:dyDescent="0.2">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row>
    <row r="2770" spans="5:39" x14ac:dyDescent="0.2">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row>
    <row r="2771" spans="5:39" x14ac:dyDescent="0.2">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row>
    <row r="2772" spans="5:39" x14ac:dyDescent="0.2">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row>
    <row r="2773" spans="5:39" x14ac:dyDescent="0.2">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row>
    <row r="2774" spans="5:39" x14ac:dyDescent="0.2">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row>
    <row r="2775" spans="5:39" x14ac:dyDescent="0.2">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row>
    <row r="2776" spans="5:39" x14ac:dyDescent="0.2">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row>
    <row r="2777" spans="5:39" x14ac:dyDescent="0.2">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row>
    <row r="2778" spans="5:39" x14ac:dyDescent="0.2">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row>
    <row r="2779" spans="5:39" x14ac:dyDescent="0.2">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row>
    <row r="2780" spans="5:39" x14ac:dyDescent="0.2">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row>
    <row r="2781" spans="5:39" x14ac:dyDescent="0.2">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row>
    <row r="2782" spans="5:39" x14ac:dyDescent="0.2">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row>
    <row r="2783" spans="5:39" x14ac:dyDescent="0.2">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row>
    <row r="2784" spans="5:39" x14ac:dyDescent="0.2">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row>
    <row r="2785" spans="5:39" x14ac:dyDescent="0.2">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row>
    <row r="2786" spans="5:39" x14ac:dyDescent="0.2">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row>
    <row r="2787" spans="5:39" x14ac:dyDescent="0.2">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row>
    <row r="2788" spans="5:39" x14ac:dyDescent="0.2">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row>
    <row r="2789" spans="5:39" x14ac:dyDescent="0.2">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row>
    <row r="2790" spans="5:39" x14ac:dyDescent="0.2">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row>
    <row r="2791" spans="5:39" x14ac:dyDescent="0.2">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row>
    <row r="2792" spans="5:39" x14ac:dyDescent="0.2">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row>
    <row r="2793" spans="5:39" x14ac:dyDescent="0.2">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row>
    <row r="2794" spans="5:39" x14ac:dyDescent="0.2">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row>
    <row r="2795" spans="5:39" x14ac:dyDescent="0.2">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row>
    <row r="2796" spans="5:39" x14ac:dyDescent="0.2">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row>
    <row r="2797" spans="5:39" x14ac:dyDescent="0.2">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row>
    <row r="2798" spans="5:39" x14ac:dyDescent="0.2">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row>
    <row r="2799" spans="5:39" x14ac:dyDescent="0.2">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row>
    <row r="2800" spans="5:39" x14ac:dyDescent="0.2">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row>
    <row r="2801" spans="5:39" x14ac:dyDescent="0.2">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row>
    <row r="2802" spans="5:39" x14ac:dyDescent="0.2">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row>
    <row r="2803" spans="5:39" x14ac:dyDescent="0.2">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row>
    <row r="2804" spans="5:39" x14ac:dyDescent="0.2">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row>
    <row r="2805" spans="5:39" x14ac:dyDescent="0.2">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row>
    <row r="2806" spans="5:39" x14ac:dyDescent="0.2">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row>
    <row r="2807" spans="5:39" x14ac:dyDescent="0.2">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row>
    <row r="2808" spans="5:39" x14ac:dyDescent="0.2">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row>
    <row r="2809" spans="5:39" x14ac:dyDescent="0.2">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row>
    <row r="2810" spans="5:39" x14ac:dyDescent="0.2">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row>
    <row r="2811" spans="5:39" x14ac:dyDescent="0.2">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row>
    <row r="2812" spans="5:39" x14ac:dyDescent="0.2">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row>
    <row r="2813" spans="5:39" x14ac:dyDescent="0.2">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row>
    <row r="2814" spans="5:39" x14ac:dyDescent="0.2">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row>
    <row r="2815" spans="5:39" x14ac:dyDescent="0.2">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row>
    <row r="2816" spans="5:39" x14ac:dyDescent="0.2">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row>
    <row r="2817" spans="5:39" x14ac:dyDescent="0.2">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row>
    <row r="2818" spans="5:39" x14ac:dyDescent="0.2">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row>
    <row r="2819" spans="5:39" x14ac:dyDescent="0.2">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row>
    <row r="2820" spans="5:39" x14ac:dyDescent="0.2">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row>
    <row r="2821" spans="5:39" x14ac:dyDescent="0.2">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row>
    <row r="2822" spans="5:39" x14ac:dyDescent="0.2">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row>
    <row r="2823" spans="5:39" x14ac:dyDescent="0.2">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row>
    <row r="2824" spans="5:39" x14ac:dyDescent="0.2">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row>
    <row r="2825" spans="5:39" x14ac:dyDescent="0.2">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row>
    <row r="2826" spans="5:39" x14ac:dyDescent="0.2">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row>
    <row r="2827" spans="5:39" x14ac:dyDescent="0.2">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row>
    <row r="2828" spans="5:39" x14ac:dyDescent="0.2">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row>
    <row r="2829" spans="5:39" x14ac:dyDescent="0.2">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row>
    <row r="2830" spans="5:39" x14ac:dyDescent="0.2">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row>
    <row r="2831" spans="5:39" x14ac:dyDescent="0.2">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row>
    <row r="2832" spans="5:39" x14ac:dyDescent="0.2">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row>
    <row r="2833" spans="5:39" x14ac:dyDescent="0.2">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row>
    <row r="2834" spans="5:39" x14ac:dyDescent="0.2">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row>
    <row r="2835" spans="5:39" x14ac:dyDescent="0.2">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row>
    <row r="2836" spans="5:39" x14ac:dyDescent="0.2">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row>
    <row r="2837" spans="5:39" x14ac:dyDescent="0.2">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row>
    <row r="2838" spans="5:39" x14ac:dyDescent="0.2">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row>
    <row r="2839" spans="5:39" x14ac:dyDescent="0.2">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row>
    <row r="2840" spans="5:39" x14ac:dyDescent="0.2">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row>
    <row r="2841" spans="5:39" x14ac:dyDescent="0.2">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row>
    <row r="2842" spans="5:39" x14ac:dyDescent="0.2">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row>
    <row r="2843" spans="5:39" x14ac:dyDescent="0.2">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row>
    <row r="2844" spans="5:39" x14ac:dyDescent="0.2">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row>
    <row r="2845" spans="5:39" x14ac:dyDescent="0.2">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row>
    <row r="2846" spans="5:39" x14ac:dyDescent="0.2">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row>
    <row r="2847" spans="5:39" x14ac:dyDescent="0.2">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row>
    <row r="2848" spans="5:39" x14ac:dyDescent="0.2">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row>
    <row r="2849" spans="5:39" x14ac:dyDescent="0.2">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row>
    <row r="2850" spans="5:39" x14ac:dyDescent="0.2">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row>
    <row r="2851" spans="5:39" x14ac:dyDescent="0.2">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row>
    <row r="2852" spans="5:39" x14ac:dyDescent="0.2">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row>
    <row r="2853" spans="5:39" x14ac:dyDescent="0.2">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row>
    <row r="2854" spans="5:39" x14ac:dyDescent="0.2">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row>
    <row r="2855" spans="5:39" x14ac:dyDescent="0.2">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row>
    <row r="2856" spans="5:39" x14ac:dyDescent="0.2">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row>
    <row r="2857" spans="5:39" x14ac:dyDescent="0.2">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row>
    <row r="2858" spans="5:39" x14ac:dyDescent="0.2">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row>
    <row r="2859" spans="5:39" x14ac:dyDescent="0.2">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row>
    <row r="2860" spans="5:39" x14ac:dyDescent="0.2">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row>
    <row r="2861" spans="5:39" x14ac:dyDescent="0.2">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row>
    <row r="2862" spans="5:39" x14ac:dyDescent="0.2">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row>
    <row r="2863" spans="5:39" x14ac:dyDescent="0.2">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row>
    <row r="2864" spans="5:39" x14ac:dyDescent="0.2">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row>
    <row r="2865" spans="5:39" x14ac:dyDescent="0.2">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row>
    <row r="2866" spans="5:39" x14ac:dyDescent="0.2">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row>
    <row r="2867" spans="5:39" x14ac:dyDescent="0.2">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row>
    <row r="2868" spans="5:39" x14ac:dyDescent="0.2">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row>
    <row r="2869" spans="5:39" x14ac:dyDescent="0.2">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row>
    <row r="2870" spans="5:39" x14ac:dyDescent="0.2">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row>
    <row r="2871" spans="5:39" x14ac:dyDescent="0.2">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row>
    <row r="2872" spans="5:39" x14ac:dyDescent="0.2">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row>
    <row r="2873" spans="5:39" x14ac:dyDescent="0.2">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row>
    <row r="2874" spans="5:39" x14ac:dyDescent="0.2">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row>
    <row r="2875" spans="5:39" x14ac:dyDescent="0.2">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row>
    <row r="2876" spans="5:39" x14ac:dyDescent="0.2">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row>
    <row r="2877" spans="5:39" x14ac:dyDescent="0.2">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row>
    <row r="2878" spans="5:39" x14ac:dyDescent="0.2">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row>
    <row r="2879" spans="5:39" x14ac:dyDescent="0.2">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row>
    <row r="2880" spans="5:39" x14ac:dyDescent="0.2">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row>
    <row r="2881" spans="5:39" x14ac:dyDescent="0.2">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row>
    <row r="2882" spans="5:39" x14ac:dyDescent="0.2">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row>
    <row r="2883" spans="5:39" x14ac:dyDescent="0.2">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row>
    <row r="2884" spans="5:39" x14ac:dyDescent="0.2">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row>
    <row r="2885" spans="5:39" x14ac:dyDescent="0.2">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row>
    <row r="2886" spans="5:39" x14ac:dyDescent="0.2">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row>
    <row r="2887" spans="5:39" x14ac:dyDescent="0.2">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row>
    <row r="2888" spans="5:39" x14ac:dyDescent="0.2">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row>
    <row r="2889" spans="5:39" x14ac:dyDescent="0.2">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row>
    <row r="2890" spans="5:39" x14ac:dyDescent="0.2">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row>
    <row r="2891" spans="5:39" x14ac:dyDescent="0.2">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row>
    <row r="2892" spans="5:39" x14ac:dyDescent="0.2">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row>
    <row r="2893" spans="5:39" x14ac:dyDescent="0.2">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row>
    <row r="2894" spans="5:39" x14ac:dyDescent="0.2">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row>
    <row r="2895" spans="5:39" x14ac:dyDescent="0.2">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row>
    <row r="2896" spans="5:39" x14ac:dyDescent="0.2">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row>
    <row r="2897" spans="5:39" x14ac:dyDescent="0.2">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row>
    <row r="2898" spans="5:39" x14ac:dyDescent="0.2">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row>
    <row r="2899" spans="5:39" x14ac:dyDescent="0.2">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row>
    <row r="2900" spans="5:39" x14ac:dyDescent="0.2">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row>
    <row r="2901" spans="5:39" x14ac:dyDescent="0.2">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row>
    <row r="2902" spans="5:39" x14ac:dyDescent="0.2">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row>
    <row r="2903" spans="5:39" x14ac:dyDescent="0.2">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row>
    <row r="2904" spans="5:39" x14ac:dyDescent="0.2">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row>
    <row r="2905" spans="5:39" x14ac:dyDescent="0.2">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row>
    <row r="2906" spans="5:39" x14ac:dyDescent="0.2">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row>
    <row r="2907" spans="5:39" x14ac:dyDescent="0.2">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row>
    <row r="2908" spans="5:39" x14ac:dyDescent="0.2">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row>
    <row r="2909" spans="5:39" x14ac:dyDescent="0.2">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row>
    <row r="2910" spans="5:39" x14ac:dyDescent="0.2">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row>
    <row r="2911" spans="5:39" x14ac:dyDescent="0.2">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row>
    <row r="2912" spans="5:39" x14ac:dyDescent="0.2">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row>
    <row r="2913" spans="5:39" x14ac:dyDescent="0.2">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row>
    <row r="2914" spans="5:39" x14ac:dyDescent="0.2">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row>
    <row r="2915" spans="5:39" x14ac:dyDescent="0.2">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row>
    <row r="2916" spans="5:39" x14ac:dyDescent="0.2">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row>
    <row r="2917" spans="5:39" x14ac:dyDescent="0.2">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row>
    <row r="2918" spans="5:39" x14ac:dyDescent="0.2">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row>
    <row r="2919" spans="5:39" x14ac:dyDescent="0.2">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row>
    <row r="2920" spans="5:39" x14ac:dyDescent="0.2">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row>
    <row r="2921" spans="5:39" x14ac:dyDescent="0.2">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row>
    <row r="2922" spans="5:39" x14ac:dyDescent="0.2">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row>
    <row r="2923" spans="5:39" x14ac:dyDescent="0.2">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row>
    <row r="2924" spans="5:39" x14ac:dyDescent="0.2">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row>
    <row r="2925" spans="5:39" x14ac:dyDescent="0.2">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row>
    <row r="2926" spans="5:39" x14ac:dyDescent="0.2">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row>
    <row r="2927" spans="5:39" x14ac:dyDescent="0.2">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row>
    <row r="2928" spans="5:39" x14ac:dyDescent="0.2">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row>
    <row r="2929" spans="5:39" x14ac:dyDescent="0.2">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row>
    <row r="2930" spans="5:39" x14ac:dyDescent="0.2">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row>
    <row r="2931" spans="5:39" x14ac:dyDescent="0.2">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row>
    <row r="2932" spans="5:39" x14ac:dyDescent="0.2">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row>
    <row r="2933" spans="5:39" x14ac:dyDescent="0.2">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row>
    <row r="2934" spans="5:39" x14ac:dyDescent="0.2">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row>
    <row r="2935" spans="5:39" x14ac:dyDescent="0.2">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row>
    <row r="2936" spans="5:39" x14ac:dyDescent="0.2">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row>
    <row r="2937" spans="5:39" x14ac:dyDescent="0.2">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row>
    <row r="2938" spans="5:39" x14ac:dyDescent="0.2">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row>
    <row r="2939" spans="5:39" x14ac:dyDescent="0.2">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row>
    <row r="2940" spans="5:39" x14ac:dyDescent="0.2">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row>
    <row r="2941" spans="5:39" x14ac:dyDescent="0.2">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row>
    <row r="2942" spans="5:39" x14ac:dyDescent="0.2">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row>
    <row r="2943" spans="5:39" x14ac:dyDescent="0.2">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row>
    <row r="2944" spans="5:39" x14ac:dyDescent="0.2">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row>
    <row r="2945" spans="5:39" x14ac:dyDescent="0.2">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row>
    <row r="2946" spans="5:39" x14ac:dyDescent="0.2">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row>
    <row r="2947" spans="5:39" x14ac:dyDescent="0.2">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row>
    <row r="2948" spans="5:39" x14ac:dyDescent="0.2">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row>
    <row r="2949" spans="5:39" x14ac:dyDescent="0.2">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row>
    <row r="2950" spans="5:39" x14ac:dyDescent="0.2">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row>
    <row r="2951" spans="5:39" x14ac:dyDescent="0.2">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row>
    <row r="2952" spans="5:39" x14ac:dyDescent="0.2">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row>
    <row r="2953" spans="5:39" x14ac:dyDescent="0.2">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row>
    <row r="2954" spans="5:39" x14ac:dyDescent="0.2">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row>
    <row r="2955" spans="5:39" x14ac:dyDescent="0.2">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row>
    <row r="2956" spans="5:39" x14ac:dyDescent="0.2">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row>
    <row r="2957" spans="5:39" x14ac:dyDescent="0.2">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row>
    <row r="2958" spans="5:39" x14ac:dyDescent="0.2">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row>
    <row r="2959" spans="5:39" x14ac:dyDescent="0.2">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row>
    <row r="2960" spans="5:39" x14ac:dyDescent="0.2">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row>
    <row r="2961" spans="5:39" x14ac:dyDescent="0.2">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row>
    <row r="2962" spans="5:39" x14ac:dyDescent="0.2">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row>
    <row r="2963" spans="5:39" x14ac:dyDescent="0.2">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row>
    <row r="2964" spans="5:39" x14ac:dyDescent="0.2">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row>
    <row r="2965" spans="5:39" x14ac:dyDescent="0.2">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row>
    <row r="2966" spans="5:39" x14ac:dyDescent="0.2">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row>
    <row r="2967" spans="5:39" x14ac:dyDescent="0.2">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row>
    <row r="2968" spans="5:39" x14ac:dyDescent="0.2">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row>
    <row r="2969" spans="5:39" x14ac:dyDescent="0.2">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row>
    <row r="2970" spans="5:39" x14ac:dyDescent="0.2">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row>
    <row r="2971" spans="5:39" x14ac:dyDescent="0.2">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row>
    <row r="2972" spans="5:39" x14ac:dyDescent="0.2">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row>
    <row r="2973" spans="5:39" x14ac:dyDescent="0.2">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row>
    <row r="2974" spans="5:39" x14ac:dyDescent="0.2">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row>
    <row r="2975" spans="5:39" x14ac:dyDescent="0.2">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row>
    <row r="2976" spans="5:39" x14ac:dyDescent="0.2">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row>
    <row r="2977" spans="5:39" x14ac:dyDescent="0.2">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row>
    <row r="2978" spans="5:39" x14ac:dyDescent="0.2">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row>
    <row r="2979" spans="5:39" x14ac:dyDescent="0.2">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row>
    <row r="2980" spans="5:39" x14ac:dyDescent="0.2">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row>
    <row r="2981" spans="5:39" x14ac:dyDescent="0.2">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row>
    <row r="2982" spans="5:39" x14ac:dyDescent="0.2">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row>
    <row r="2983" spans="5:39" x14ac:dyDescent="0.2">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row>
    <row r="2984" spans="5:39" x14ac:dyDescent="0.2">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row>
    <row r="2985" spans="5:39" x14ac:dyDescent="0.2">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row>
    <row r="2986" spans="5:39" x14ac:dyDescent="0.2">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row>
    <row r="2987" spans="5:39" x14ac:dyDescent="0.2">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row>
    <row r="2988" spans="5:39" x14ac:dyDescent="0.2">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row>
    <row r="2989" spans="5:39" x14ac:dyDescent="0.2">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row>
    <row r="2990" spans="5:39" x14ac:dyDescent="0.2">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row>
    <row r="2991" spans="5:39" x14ac:dyDescent="0.2">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row>
    <row r="2992" spans="5:39" x14ac:dyDescent="0.2">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row>
    <row r="2993" spans="5:39" x14ac:dyDescent="0.2">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row>
    <row r="2994" spans="5:39" x14ac:dyDescent="0.2">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row>
    <row r="2995" spans="5:39" x14ac:dyDescent="0.2">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row>
    <row r="2996" spans="5:39" x14ac:dyDescent="0.2">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row>
    <row r="2997" spans="5:39" x14ac:dyDescent="0.2">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row>
    <row r="2998" spans="5:39" x14ac:dyDescent="0.2">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row>
    <row r="2999" spans="5:39" x14ac:dyDescent="0.2">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row>
    <row r="3000" spans="5:39" x14ac:dyDescent="0.2">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row>
    <row r="3001" spans="5:39" x14ac:dyDescent="0.2">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row>
    <row r="3002" spans="5:39" x14ac:dyDescent="0.2">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row>
    <row r="3003" spans="5:39" x14ac:dyDescent="0.2">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row>
    <row r="3004" spans="5:39" x14ac:dyDescent="0.2">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row>
    <row r="3005" spans="5:39" x14ac:dyDescent="0.2">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row>
    <row r="3006" spans="5:39" x14ac:dyDescent="0.2">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row>
    <row r="3007" spans="5:39" x14ac:dyDescent="0.2">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row>
    <row r="3008" spans="5:39" x14ac:dyDescent="0.2">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row>
    <row r="3009" spans="5:39" x14ac:dyDescent="0.2">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row>
    <row r="3010" spans="5:39" x14ac:dyDescent="0.2">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row>
    <row r="3011" spans="5:39" x14ac:dyDescent="0.2">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row>
    <row r="3012" spans="5:39" x14ac:dyDescent="0.2">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row>
    <row r="3013" spans="5:39" x14ac:dyDescent="0.2">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row>
    <row r="3014" spans="5:39" x14ac:dyDescent="0.2">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row>
    <row r="3015" spans="5:39" x14ac:dyDescent="0.2">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row>
    <row r="3016" spans="5:39" x14ac:dyDescent="0.2">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row>
    <row r="3017" spans="5:39" x14ac:dyDescent="0.2">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row>
    <row r="3018" spans="5:39" x14ac:dyDescent="0.2">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row>
    <row r="3019" spans="5:39" x14ac:dyDescent="0.2">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row>
    <row r="3020" spans="5:39" x14ac:dyDescent="0.2">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row>
    <row r="3021" spans="5:39" x14ac:dyDescent="0.2">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row>
    <row r="3022" spans="5:39" x14ac:dyDescent="0.2">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row>
    <row r="3023" spans="5:39" x14ac:dyDescent="0.2">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row>
    <row r="3024" spans="5:39" x14ac:dyDescent="0.2">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row>
    <row r="3025" spans="5:39" x14ac:dyDescent="0.2">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row>
    <row r="3026" spans="5:39" x14ac:dyDescent="0.2">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row>
    <row r="3027" spans="5:39" x14ac:dyDescent="0.2">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row>
    <row r="3028" spans="5:39" x14ac:dyDescent="0.2">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row>
    <row r="3029" spans="5:39" x14ac:dyDescent="0.2">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row>
    <row r="3030" spans="5:39" x14ac:dyDescent="0.2">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row>
    <row r="3031" spans="5:39" x14ac:dyDescent="0.2">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row>
    <row r="3032" spans="5:39" x14ac:dyDescent="0.2">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row>
    <row r="3033" spans="5:39" x14ac:dyDescent="0.2">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row>
    <row r="3034" spans="5:39" x14ac:dyDescent="0.2">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row>
    <row r="3035" spans="5:39" x14ac:dyDescent="0.2">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row>
    <row r="3036" spans="5:39" x14ac:dyDescent="0.2">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row>
    <row r="3037" spans="5:39" x14ac:dyDescent="0.2">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row>
    <row r="3038" spans="5:39" x14ac:dyDescent="0.2">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row>
    <row r="3039" spans="5:39" x14ac:dyDescent="0.2">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row>
    <row r="3040" spans="5:39" x14ac:dyDescent="0.2">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row>
    <row r="3041" spans="5:39" x14ac:dyDescent="0.2">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row>
    <row r="3042" spans="5:39" x14ac:dyDescent="0.2">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row>
    <row r="3043" spans="5:39" x14ac:dyDescent="0.2">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row>
    <row r="3044" spans="5:39" x14ac:dyDescent="0.2">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row>
    <row r="3045" spans="5:39" x14ac:dyDescent="0.2">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row>
    <row r="3046" spans="5:39" x14ac:dyDescent="0.2">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row>
    <row r="3047" spans="5:39" x14ac:dyDescent="0.2">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row>
    <row r="3048" spans="5:39" x14ac:dyDescent="0.2">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row>
    <row r="3049" spans="5:39" x14ac:dyDescent="0.2">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row>
    <row r="3050" spans="5:39" x14ac:dyDescent="0.2">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row>
    <row r="3051" spans="5:39" x14ac:dyDescent="0.2">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row>
    <row r="3052" spans="5:39" x14ac:dyDescent="0.2">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row>
    <row r="3053" spans="5:39" x14ac:dyDescent="0.2">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row>
    <row r="3054" spans="5:39" x14ac:dyDescent="0.2">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row>
    <row r="3055" spans="5:39" x14ac:dyDescent="0.2">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row>
    <row r="3056" spans="5:39" x14ac:dyDescent="0.2">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row>
    <row r="3057" spans="5:39" x14ac:dyDescent="0.2">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row>
    <row r="3058" spans="5:39" x14ac:dyDescent="0.2">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row>
    <row r="3059" spans="5:39" x14ac:dyDescent="0.2">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row>
    <row r="3060" spans="5:39" x14ac:dyDescent="0.2">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row>
    <row r="3061" spans="5:39" x14ac:dyDescent="0.2">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row>
    <row r="3062" spans="5:39" x14ac:dyDescent="0.2">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row>
    <row r="3063" spans="5:39" x14ac:dyDescent="0.2">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row>
    <row r="3064" spans="5:39" x14ac:dyDescent="0.2">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row>
    <row r="3065" spans="5:39" x14ac:dyDescent="0.2">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row>
    <row r="3066" spans="5:39" x14ac:dyDescent="0.2">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row>
    <row r="3067" spans="5:39" x14ac:dyDescent="0.2">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row>
    <row r="3068" spans="5:39" x14ac:dyDescent="0.2">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row>
    <row r="3069" spans="5:39" x14ac:dyDescent="0.2">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row>
    <row r="3070" spans="5:39" x14ac:dyDescent="0.2">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row>
    <row r="3071" spans="5:39" x14ac:dyDescent="0.2">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row>
    <row r="3072" spans="5:39" x14ac:dyDescent="0.2">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row>
    <row r="3073" spans="5:39" x14ac:dyDescent="0.2">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row>
    <row r="3074" spans="5:39" x14ac:dyDescent="0.2">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row>
    <row r="3075" spans="5:39" x14ac:dyDescent="0.2">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row>
    <row r="3076" spans="5:39" x14ac:dyDescent="0.2">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row>
    <row r="3077" spans="5:39" x14ac:dyDescent="0.2">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row>
    <row r="3078" spans="5:39" x14ac:dyDescent="0.2">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row>
    <row r="3079" spans="5:39" x14ac:dyDescent="0.2">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row>
    <row r="3080" spans="5:39" x14ac:dyDescent="0.2">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row>
    <row r="3081" spans="5:39" x14ac:dyDescent="0.2">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row>
    <row r="3082" spans="5:39" x14ac:dyDescent="0.2">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row>
    <row r="3083" spans="5:39" x14ac:dyDescent="0.2">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row>
    <row r="3084" spans="5:39" x14ac:dyDescent="0.2">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row>
    <row r="3085" spans="5:39" x14ac:dyDescent="0.2">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row>
    <row r="3086" spans="5:39" x14ac:dyDescent="0.2">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row>
    <row r="3087" spans="5:39" x14ac:dyDescent="0.2">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row>
    <row r="3088" spans="5:39" x14ac:dyDescent="0.2">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row>
    <row r="3089" spans="5:39" x14ac:dyDescent="0.2">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row>
    <row r="3090" spans="5:39" x14ac:dyDescent="0.2">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row>
    <row r="3091" spans="5:39" x14ac:dyDescent="0.2">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row>
    <row r="3092" spans="5:39" x14ac:dyDescent="0.2">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row>
    <row r="3093" spans="5:39" x14ac:dyDescent="0.2">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row>
    <row r="3094" spans="5:39" x14ac:dyDescent="0.2">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row>
    <row r="3095" spans="5:39" x14ac:dyDescent="0.2">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row>
    <row r="3096" spans="5:39" x14ac:dyDescent="0.2">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row>
    <row r="3097" spans="5:39" x14ac:dyDescent="0.2">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row>
    <row r="3098" spans="5:39" x14ac:dyDescent="0.2">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row>
    <row r="3099" spans="5:39" x14ac:dyDescent="0.2">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row>
    <row r="3100" spans="5:39" x14ac:dyDescent="0.2">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row>
    <row r="3101" spans="5:39" x14ac:dyDescent="0.2">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row>
    <row r="3102" spans="5:39" x14ac:dyDescent="0.2">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row>
    <row r="3103" spans="5:39" x14ac:dyDescent="0.2">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row>
    <row r="3104" spans="5:39" x14ac:dyDescent="0.2">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row>
    <row r="3105" spans="5:39" x14ac:dyDescent="0.2">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row>
    <row r="3106" spans="5:39" x14ac:dyDescent="0.2">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row>
    <row r="3107" spans="5:39" x14ac:dyDescent="0.2">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row>
    <row r="3108" spans="5:39" x14ac:dyDescent="0.2">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row>
    <row r="3109" spans="5:39" x14ac:dyDescent="0.2">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row>
    <row r="3110" spans="5:39" x14ac:dyDescent="0.2">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row>
    <row r="3111" spans="5:39" x14ac:dyDescent="0.2">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row>
    <row r="3112" spans="5:39" x14ac:dyDescent="0.2">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row>
    <row r="3113" spans="5:39" x14ac:dyDescent="0.2">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row>
    <row r="3114" spans="5:39" x14ac:dyDescent="0.2">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row>
    <row r="3115" spans="5:39" x14ac:dyDescent="0.2">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row>
    <row r="3116" spans="5:39" x14ac:dyDescent="0.2">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row>
    <row r="3117" spans="5:39" x14ac:dyDescent="0.2">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row>
    <row r="3118" spans="5:39" x14ac:dyDescent="0.2">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row>
    <row r="3119" spans="5:39" x14ac:dyDescent="0.2">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row>
    <row r="3120" spans="5:39" x14ac:dyDescent="0.2">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row>
    <row r="3121" spans="5:39" x14ac:dyDescent="0.2">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row>
    <row r="3122" spans="5:39" x14ac:dyDescent="0.2">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row>
    <row r="3123" spans="5:39" x14ac:dyDescent="0.2">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row>
    <row r="3124" spans="5:39" x14ac:dyDescent="0.2">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row>
    <row r="3125" spans="5:39" x14ac:dyDescent="0.2">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row>
    <row r="3126" spans="5:39" x14ac:dyDescent="0.2">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row>
    <row r="3127" spans="5:39" x14ac:dyDescent="0.2">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row>
    <row r="3128" spans="5:39" x14ac:dyDescent="0.2">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row>
    <row r="3129" spans="5:39" x14ac:dyDescent="0.2">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row>
    <row r="3130" spans="5:39" x14ac:dyDescent="0.2">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row>
    <row r="3131" spans="5:39" x14ac:dyDescent="0.2">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row>
    <row r="3132" spans="5:39" x14ac:dyDescent="0.2">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row>
    <row r="3133" spans="5:39" x14ac:dyDescent="0.2">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row>
    <row r="3134" spans="5:39" x14ac:dyDescent="0.2">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row>
    <row r="3135" spans="5:39" x14ac:dyDescent="0.2">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row>
    <row r="3136" spans="5:39" x14ac:dyDescent="0.2">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row>
    <row r="3137" spans="5:39" x14ac:dyDescent="0.2">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row>
    <row r="3138" spans="5:39" x14ac:dyDescent="0.2">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row>
    <row r="3139" spans="5:39" x14ac:dyDescent="0.2">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row>
    <row r="3140" spans="5:39" x14ac:dyDescent="0.2">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row>
    <row r="3141" spans="5:39" x14ac:dyDescent="0.2">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row>
    <row r="3142" spans="5:39" x14ac:dyDescent="0.2">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row>
    <row r="3143" spans="5:39" x14ac:dyDescent="0.2">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row>
    <row r="3144" spans="5:39" x14ac:dyDescent="0.2">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row>
    <row r="3145" spans="5:39" x14ac:dyDescent="0.2">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row>
    <row r="3146" spans="5:39" x14ac:dyDescent="0.2">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row>
    <row r="3147" spans="5:39" x14ac:dyDescent="0.2">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row>
    <row r="3148" spans="5:39" x14ac:dyDescent="0.2">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row>
    <row r="3149" spans="5:39" x14ac:dyDescent="0.2">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row>
    <row r="3150" spans="5:39" x14ac:dyDescent="0.2">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row>
    <row r="3151" spans="5:39" x14ac:dyDescent="0.2">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row>
    <row r="3152" spans="5:39" x14ac:dyDescent="0.2">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row>
    <row r="3153" spans="5:39" x14ac:dyDescent="0.2">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row>
    <row r="3154" spans="5:39" x14ac:dyDescent="0.2">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row>
    <row r="3155" spans="5:39" x14ac:dyDescent="0.2">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row>
    <row r="3156" spans="5:39" x14ac:dyDescent="0.2">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row>
    <row r="3157" spans="5:39" x14ac:dyDescent="0.2">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row>
    <row r="3158" spans="5:39" x14ac:dyDescent="0.2">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row>
    <row r="3159" spans="5:39" x14ac:dyDescent="0.2">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row>
    <row r="3160" spans="5:39" x14ac:dyDescent="0.2">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row>
    <row r="3161" spans="5:39" x14ac:dyDescent="0.2">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row>
    <row r="3162" spans="5:39" x14ac:dyDescent="0.2">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row>
    <row r="3163" spans="5:39" x14ac:dyDescent="0.2">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row>
    <row r="3164" spans="5:39" x14ac:dyDescent="0.2">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row>
    <row r="3165" spans="5:39" x14ac:dyDescent="0.2">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row>
    <row r="3166" spans="5:39" x14ac:dyDescent="0.2">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row>
    <row r="3167" spans="5:39" x14ac:dyDescent="0.2">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row>
    <row r="3168" spans="5:39" x14ac:dyDescent="0.2">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row>
    <row r="3169" spans="5:39" x14ac:dyDescent="0.2">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row>
    <row r="3170" spans="5:39" x14ac:dyDescent="0.2">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row>
    <row r="3171" spans="5:39" x14ac:dyDescent="0.2">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row>
    <row r="3172" spans="5:39" x14ac:dyDescent="0.2">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row>
    <row r="3173" spans="5:39" x14ac:dyDescent="0.2">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row>
    <row r="3174" spans="5:39" x14ac:dyDescent="0.2">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row>
    <row r="3175" spans="5:39" x14ac:dyDescent="0.2">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row>
    <row r="3176" spans="5:39" x14ac:dyDescent="0.2">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row>
    <row r="3177" spans="5:39" x14ac:dyDescent="0.2">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row>
    <row r="3178" spans="5:39" x14ac:dyDescent="0.2">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row>
    <row r="3179" spans="5:39" x14ac:dyDescent="0.2">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row>
    <row r="3180" spans="5:39" x14ac:dyDescent="0.2">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row>
    <row r="3181" spans="5:39" x14ac:dyDescent="0.2">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row>
    <row r="3182" spans="5:39" x14ac:dyDescent="0.2">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row>
    <row r="3183" spans="5:39" x14ac:dyDescent="0.2">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row>
    <row r="3184" spans="5:39" x14ac:dyDescent="0.2">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row>
    <row r="3185" spans="5:39" x14ac:dyDescent="0.2">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row>
    <row r="3186" spans="5:39" x14ac:dyDescent="0.2">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row>
    <row r="3187" spans="5:39" x14ac:dyDescent="0.2">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row>
    <row r="3188" spans="5:39" x14ac:dyDescent="0.2">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row>
    <row r="3189" spans="5:39" x14ac:dyDescent="0.2">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row>
    <row r="3190" spans="5:39" x14ac:dyDescent="0.2">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row>
    <row r="3191" spans="5:39" x14ac:dyDescent="0.2">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row>
    <row r="3192" spans="5:39" x14ac:dyDescent="0.2">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row>
    <row r="3193" spans="5:39" x14ac:dyDescent="0.2">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row>
    <row r="3194" spans="5:39" x14ac:dyDescent="0.2">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row>
    <row r="3195" spans="5:39" x14ac:dyDescent="0.2">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row>
    <row r="3196" spans="5:39" x14ac:dyDescent="0.2">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row>
    <row r="3197" spans="5:39" x14ac:dyDescent="0.2">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row>
    <row r="3198" spans="5:39" x14ac:dyDescent="0.2">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row>
    <row r="3199" spans="5:39" x14ac:dyDescent="0.2">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row>
    <row r="3200" spans="5:39" x14ac:dyDescent="0.2">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row>
    <row r="3201" spans="5:39" x14ac:dyDescent="0.2">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row>
    <row r="3202" spans="5:39" x14ac:dyDescent="0.2">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row>
    <row r="3203" spans="5:39" x14ac:dyDescent="0.2">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row>
    <row r="3204" spans="5:39" x14ac:dyDescent="0.2">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row>
    <row r="3205" spans="5:39" x14ac:dyDescent="0.2">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row>
    <row r="3206" spans="5:39" x14ac:dyDescent="0.2">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row>
    <row r="3207" spans="5:39" x14ac:dyDescent="0.2">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row>
    <row r="3208" spans="5:39" x14ac:dyDescent="0.2">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row>
    <row r="3209" spans="5:39" x14ac:dyDescent="0.2">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row>
    <row r="3210" spans="5:39" x14ac:dyDescent="0.2">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row>
    <row r="3211" spans="5:39" x14ac:dyDescent="0.2">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row>
    <row r="3212" spans="5:39" x14ac:dyDescent="0.2">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row>
    <row r="3213" spans="5:39" x14ac:dyDescent="0.2">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row>
    <row r="3214" spans="5:39" x14ac:dyDescent="0.2">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row>
    <row r="3215" spans="5:39" x14ac:dyDescent="0.2">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row>
    <row r="3216" spans="5:39" x14ac:dyDescent="0.2">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row>
    <row r="3217" spans="5:39" x14ac:dyDescent="0.2">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row>
    <row r="3218" spans="5:39" x14ac:dyDescent="0.2">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row>
    <row r="3219" spans="5:39" x14ac:dyDescent="0.2">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row>
    <row r="3220" spans="5:39" x14ac:dyDescent="0.2">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row>
    <row r="3221" spans="5:39" x14ac:dyDescent="0.2">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row>
    <row r="3222" spans="5:39" x14ac:dyDescent="0.2">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row>
    <row r="3223" spans="5:39" x14ac:dyDescent="0.2">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row>
    <row r="3224" spans="5:39" x14ac:dyDescent="0.2">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row>
    <row r="3225" spans="5:39" x14ac:dyDescent="0.2">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row>
    <row r="3226" spans="5:39" x14ac:dyDescent="0.2">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row>
    <row r="3227" spans="5:39" x14ac:dyDescent="0.2">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row>
    <row r="3228" spans="5:39" x14ac:dyDescent="0.2">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row>
    <row r="3229" spans="5:39" x14ac:dyDescent="0.2">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row>
    <row r="3230" spans="5:39" x14ac:dyDescent="0.2">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row>
    <row r="3231" spans="5:39" x14ac:dyDescent="0.2">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row>
    <row r="3232" spans="5:39" x14ac:dyDescent="0.2">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row>
    <row r="3233" spans="5:39" x14ac:dyDescent="0.2">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row>
    <row r="3234" spans="5:39" x14ac:dyDescent="0.2">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row>
    <row r="3235" spans="5:39" x14ac:dyDescent="0.2">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row>
    <row r="3236" spans="5:39" x14ac:dyDescent="0.2">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row>
    <row r="3237" spans="5:39" x14ac:dyDescent="0.2">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row>
    <row r="3238" spans="5:39" x14ac:dyDescent="0.2">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row>
    <row r="3239" spans="5:39" x14ac:dyDescent="0.2">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row>
    <row r="3240" spans="5:39" x14ac:dyDescent="0.2">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row>
    <row r="3241" spans="5:39" x14ac:dyDescent="0.2">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row>
    <row r="3242" spans="5:39" x14ac:dyDescent="0.2">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row>
    <row r="3243" spans="5:39" x14ac:dyDescent="0.2">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row>
    <row r="3244" spans="5:39" x14ac:dyDescent="0.2">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row>
    <row r="3245" spans="5:39" x14ac:dyDescent="0.2">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row>
    <row r="3246" spans="5:39" x14ac:dyDescent="0.2">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row>
    <row r="3247" spans="5:39" x14ac:dyDescent="0.2">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row>
    <row r="3248" spans="5:39" x14ac:dyDescent="0.2">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row>
    <row r="3249" spans="5:39" x14ac:dyDescent="0.2">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row>
    <row r="3250" spans="5:39" x14ac:dyDescent="0.2">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row>
    <row r="3251" spans="5:39" x14ac:dyDescent="0.2">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row>
    <row r="3252" spans="5:39" x14ac:dyDescent="0.2">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row>
    <row r="3253" spans="5:39" x14ac:dyDescent="0.2">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row>
    <row r="3254" spans="5:39" x14ac:dyDescent="0.2">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row>
    <row r="3255" spans="5:39" x14ac:dyDescent="0.2">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row>
    <row r="3256" spans="5:39" x14ac:dyDescent="0.2">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row>
    <row r="3257" spans="5:39" x14ac:dyDescent="0.2">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row>
    <row r="3258" spans="5:39" x14ac:dyDescent="0.2">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row>
    <row r="3259" spans="5:39" x14ac:dyDescent="0.2">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row>
    <row r="3260" spans="5:39" x14ac:dyDescent="0.2">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row>
    <row r="3261" spans="5:39" x14ac:dyDescent="0.2">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row>
    <row r="3262" spans="5:39" x14ac:dyDescent="0.2">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row>
    <row r="3263" spans="5:39" x14ac:dyDescent="0.2">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row>
    <row r="3264" spans="5:39" x14ac:dyDescent="0.2">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row>
    <row r="3265" spans="5:39" x14ac:dyDescent="0.2">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row>
    <row r="3266" spans="5:39" x14ac:dyDescent="0.2">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row>
    <row r="3267" spans="5:39" x14ac:dyDescent="0.2">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row>
    <row r="3268" spans="5:39" x14ac:dyDescent="0.2">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row>
    <row r="3269" spans="5:39" x14ac:dyDescent="0.2">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row>
    <row r="3270" spans="5:39" x14ac:dyDescent="0.2">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row>
    <row r="3271" spans="5:39" x14ac:dyDescent="0.2">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row>
    <row r="3272" spans="5:39" x14ac:dyDescent="0.2">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row>
    <row r="3273" spans="5:39" x14ac:dyDescent="0.2">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row>
    <row r="3274" spans="5:39" x14ac:dyDescent="0.2">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row>
    <row r="3275" spans="5:39" x14ac:dyDescent="0.2">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row>
    <row r="3276" spans="5:39" x14ac:dyDescent="0.2">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row>
    <row r="3277" spans="5:39" x14ac:dyDescent="0.2">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row>
    <row r="3278" spans="5:39" x14ac:dyDescent="0.2">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row>
    <row r="3279" spans="5:39" x14ac:dyDescent="0.2">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row>
    <row r="3280" spans="5:39" x14ac:dyDescent="0.2">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row>
    <row r="3281" spans="5:39" x14ac:dyDescent="0.2">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row>
    <row r="3282" spans="5:39" x14ac:dyDescent="0.2">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row>
    <row r="3283" spans="5:39" x14ac:dyDescent="0.2">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row>
    <row r="3284" spans="5:39" x14ac:dyDescent="0.2">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row>
    <row r="3285" spans="5:39" x14ac:dyDescent="0.2">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row>
    <row r="3286" spans="5:39" x14ac:dyDescent="0.2">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row>
    <row r="3287" spans="5:39" x14ac:dyDescent="0.2">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row>
    <row r="3288" spans="5:39" x14ac:dyDescent="0.2">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row>
    <row r="3289" spans="5:39" x14ac:dyDescent="0.2">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row>
    <row r="3290" spans="5:39" x14ac:dyDescent="0.2">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row>
    <row r="3291" spans="5:39" x14ac:dyDescent="0.2">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row>
    <row r="3292" spans="5:39" x14ac:dyDescent="0.2">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row>
    <row r="3293" spans="5:39" x14ac:dyDescent="0.2">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row>
    <row r="3294" spans="5:39" x14ac:dyDescent="0.2">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row>
    <row r="3295" spans="5:39" x14ac:dyDescent="0.2">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row>
    <row r="3296" spans="5:39" x14ac:dyDescent="0.2">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row>
    <row r="3297" spans="5:39" x14ac:dyDescent="0.2">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row>
    <row r="3298" spans="5:39" x14ac:dyDescent="0.2">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row>
    <row r="3299" spans="5:39" x14ac:dyDescent="0.2">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row>
    <row r="3300" spans="5:39" x14ac:dyDescent="0.2">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row>
    <row r="3301" spans="5:39" x14ac:dyDescent="0.2">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row>
    <row r="3302" spans="5:39" x14ac:dyDescent="0.2">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row>
    <row r="3303" spans="5:39" x14ac:dyDescent="0.2">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row>
    <row r="3304" spans="5:39" x14ac:dyDescent="0.2">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row>
    <row r="3305" spans="5:39" x14ac:dyDescent="0.2">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row>
    <row r="3306" spans="5:39" x14ac:dyDescent="0.2">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row>
    <row r="3307" spans="5:39" x14ac:dyDescent="0.2">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row>
    <row r="3308" spans="5:39" x14ac:dyDescent="0.2">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row>
    <row r="3309" spans="5:39" x14ac:dyDescent="0.2">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row>
    <row r="3310" spans="5:39" x14ac:dyDescent="0.2">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row>
    <row r="3311" spans="5:39" x14ac:dyDescent="0.2">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row>
    <row r="3312" spans="5:39" x14ac:dyDescent="0.2">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row>
    <row r="3313" spans="5:39" x14ac:dyDescent="0.2">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row>
    <row r="3314" spans="5:39" x14ac:dyDescent="0.2">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row>
    <row r="3315" spans="5:39" x14ac:dyDescent="0.2">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row>
    <row r="3316" spans="5:39" x14ac:dyDescent="0.2">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row>
    <row r="3317" spans="5:39" x14ac:dyDescent="0.2">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row>
    <row r="3318" spans="5:39" x14ac:dyDescent="0.2">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row>
    <row r="3319" spans="5:39" x14ac:dyDescent="0.2">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row>
    <row r="3320" spans="5:39" x14ac:dyDescent="0.2">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row>
    <row r="3321" spans="5:39" x14ac:dyDescent="0.2">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row>
    <row r="3322" spans="5:39" x14ac:dyDescent="0.2">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row>
    <row r="3323" spans="5:39" x14ac:dyDescent="0.2">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row>
    <row r="3324" spans="5:39" x14ac:dyDescent="0.2">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row>
    <row r="3325" spans="5:39" x14ac:dyDescent="0.2">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row>
    <row r="3326" spans="5:39" x14ac:dyDescent="0.2">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row>
    <row r="3327" spans="5:39" x14ac:dyDescent="0.2">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row>
    <row r="3328" spans="5:39" x14ac:dyDescent="0.2">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row>
    <row r="3329" spans="5:39" x14ac:dyDescent="0.2">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row>
    <row r="3330" spans="5:39" x14ac:dyDescent="0.2">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row>
    <row r="3331" spans="5:39" x14ac:dyDescent="0.2">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row>
    <row r="3332" spans="5:39" x14ac:dyDescent="0.2">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row>
    <row r="3333" spans="5:39" x14ac:dyDescent="0.2">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row>
    <row r="3334" spans="5:39" x14ac:dyDescent="0.2">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row>
    <row r="3335" spans="5:39" x14ac:dyDescent="0.2">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row>
    <row r="3336" spans="5:39" x14ac:dyDescent="0.2">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row>
    <row r="3337" spans="5:39" x14ac:dyDescent="0.2">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row>
    <row r="3338" spans="5:39" x14ac:dyDescent="0.2">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row>
    <row r="3339" spans="5:39" x14ac:dyDescent="0.2">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row>
    <row r="3340" spans="5:39" x14ac:dyDescent="0.2">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row>
    <row r="3341" spans="5:39" x14ac:dyDescent="0.2">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row>
    <row r="3342" spans="5:39" x14ac:dyDescent="0.2">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row>
    <row r="3343" spans="5:39" x14ac:dyDescent="0.2">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row>
    <row r="3344" spans="5:39" x14ac:dyDescent="0.2">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row>
    <row r="3345" spans="5:39" x14ac:dyDescent="0.2">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row>
    <row r="3346" spans="5:39" x14ac:dyDescent="0.2">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row>
    <row r="3347" spans="5:39" x14ac:dyDescent="0.2">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row>
    <row r="3348" spans="5:39" x14ac:dyDescent="0.2">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row>
    <row r="3349" spans="5:39" x14ac:dyDescent="0.2">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row>
    <row r="3350" spans="5:39" x14ac:dyDescent="0.2">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row>
    <row r="3351" spans="5:39" x14ac:dyDescent="0.2">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row>
    <row r="3352" spans="5:39" x14ac:dyDescent="0.2">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row>
    <row r="3353" spans="5:39" x14ac:dyDescent="0.2">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row>
    <row r="3354" spans="5:39" x14ac:dyDescent="0.2">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row>
    <row r="3355" spans="5:39" x14ac:dyDescent="0.2">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row>
    <row r="3356" spans="5:39" x14ac:dyDescent="0.2">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row>
    <row r="3357" spans="5:39" x14ac:dyDescent="0.2">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row>
    <row r="3358" spans="5:39" x14ac:dyDescent="0.2">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row>
    <row r="3359" spans="5:39" x14ac:dyDescent="0.2">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row>
    <row r="3360" spans="5:39" x14ac:dyDescent="0.2">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row>
    <row r="3361" spans="5:39" x14ac:dyDescent="0.2">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row>
    <row r="3362" spans="5:39" x14ac:dyDescent="0.2">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row>
    <row r="3363" spans="5:39" x14ac:dyDescent="0.2">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row>
    <row r="3364" spans="5:39" x14ac:dyDescent="0.2">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row>
    <row r="3365" spans="5:39" x14ac:dyDescent="0.2">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row>
    <row r="3366" spans="5:39" x14ac:dyDescent="0.2">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row>
    <row r="3367" spans="5:39" x14ac:dyDescent="0.2">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row>
    <row r="3368" spans="5:39" x14ac:dyDescent="0.2">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row>
    <row r="3369" spans="5:39" x14ac:dyDescent="0.2">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row>
    <row r="3370" spans="5:39" x14ac:dyDescent="0.2">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row>
    <row r="3371" spans="5:39" x14ac:dyDescent="0.2">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row>
    <row r="3372" spans="5:39" x14ac:dyDescent="0.2">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row>
    <row r="3373" spans="5:39" x14ac:dyDescent="0.2">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row>
    <row r="3374" spans="5:39" x14ac:dyDescent="0.2">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row>
    <row r="3375" spans="5:39" x14ac:dyDescent="0.2">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row>
    <row r="3376" spans="5:39" x14ac:dyDescent="0.2">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row>
    <row r="3377" spans="5:39" x14ac:dyDescent="0.2">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row>
    <row r="3378" spans="5:39" x14ac:dyDescent="0.2">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row>
    <row r="3379" spans="5:39" x14ac:dyDescent="0.2">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row>
    <row r="3380" spans="5:39" x14ac:dyDescent="0.2">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row>
    <row r="3381" spans="5:39" x14ac:dyDescent="0.2">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row>
    <row r="3382" spans="5:39" x14ac:dyDescent="0.2">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row>
    <row r="3383" spans="5:39" x14ac:dyDescent="0.2">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row>
    <row r="3384" spans="5:39" x14ac:dyDescent="0.2">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row>
    <row r="3385" spans="5:39" x14ac:dyDescent="0.2">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row>
    <row r="3386" spans="5:39" x14ac:dyDescent="0.2">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row>
    <row r="3387" spans="5:39" x14ac:dyDescent="0.2">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row>
    <row r="3388" spans="5:39" x14ac:dyDescent="0.2">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row>
    <row r="3389" spans="5:39" x14ac:dyDescent="0.2">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row>
    <row r="3390" spans="5:39" x14ac:dyDescent="0.2">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row>
    <row r="3391" spans="5:39" x14ac:dyDescent="0.2">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row>
    <row r="3392" spans="5:39" x14ac:dyDescent="0.2">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row>
    <row r="3393" spans="5:39" x14ac:dyDescent="0.2">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row>
    <row r="3394" spans="5:39" x14ac:dyDescent="0.2">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row>
    <row r="3395" spans="5:39" x14ac:dyDescent="0.2">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row>
    <row r="3396" spans="5:39" x14ac:dyDescent="0.2">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row>
    <row r="3397" spans="5:39" x14ac:dyDescent="0.2">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row>
    <row r="3398" spans="5:39" x14ac:dyDescent="0.2">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row>
    <row r="3399" spans="5:39" x14ac:dyDescent="0.2">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row>
    <row r="3400" spans="5:39" x14ac:dyDescent="0.2">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row>
    <row r="3401" spans="5:39" x14ac:dyDescent="0.2">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row>
    <row r="3402" spans="5:39" x14ac:dyDescent="0.2">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row>
    <row r="3403" spans="5:39" x14ac:dyDescent="0.2">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row>
    <row r="3404" spans="5:39" x14ac:dyDescent="0.2">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row>
    <row r="3405" spans="5:39" x14ac:dyDescent="0.2">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row>
    <row r="3406" spans="5:39" x14ac:dyDescent="0.2">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row>
    <row r="3407" spans="5:39" x14ac:dyDescent="0.2">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row>
    <row r="3408" spans="5:39" x14ac:dyDescent="0.2">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row>
    <row r="3409" spans="5:39" x14ac:dyDescent="0.2">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row>
    <row r="3410" spans="5:39" x14ac:dyDescent="0.2">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row>
    <row r="3411" spans="5:39" x14ac:dyDescent="0.2">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row>
    <row r="3412" spans="5:39" x14ac:dyDescent="0.2">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row>
    <row r="3413" spans="5:39" x14ac:dyDescent="0.2">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row>
    <row r="3414" spans="5:39" x14ac:dyDescent="0.2">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row>
    <row r="3415" spans="5:39" x14ac:dyDescent="0.2">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row>
    <row r="3416" spans="5:39" x14ac:dyDescent="0.2">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row>
    <row r="3417" spans="5:39" x14ac:dyDescent="0.2">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row>
    <row r="3418" spans="5:39" x14ac:dyDescent="0.2">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row>
    <row r="3419" spans="5:39" x14ac:dyDescent="0.2">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row>
    <row r="3420" spans="5:39" x14ac:dyDescent="0.2">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row>
    <row r="3421" spans="5:39" x14ac:dyDescent="0.2">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row>
    <row r="3422" spans="5:39" x14ac:dyDescent="0.2">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row>
    <row r="3423" spans="5:39" x14ac:dyDescent="0.2">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row>
    <row r="3424" spans="5:39" x14ac:dyDescent="0.2">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row>
    <row r="3425" spans="5:39" x14ac:dyDescent="0.2">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row>
    <row r="3426" spans="5:39" x14ac:dyDescent="0.2">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row>
    <row r="3427" spans="5:39" x14ac:dyDescent="0.2">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row>
    <row r="3428" spans="5:39" x14ac:dyDescent="0.2">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row>
    <row r="3429" spans="5:39" x14ac:dyDescent="0.2">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row>
    <row r="3430" spans="5:39" x14ac:dyDescent="0.2">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row>
    <row r="3431" spans="5:39" x14ac:dyDescent="0.2">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row>
    <row r="3432" spans="5:39" x14ac:dyDescent="0.2">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row>
    <row r="3433" spans="5:39" x14ac:dyDescent="0.2">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row>
    <row r="3434" spans="5:39" x14ac:dyDescent="0.2">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row>
    <row r="3435" spans="5:39" x14ac:dyDescent="0.2">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row>
    <row r="3436" spans="5:39" x14ac:dyDescent="0.2">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row>
    <row r="3437" spans="5:39" x14ac:dyDescent="0.2">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row>
    <row r="3438" spans="5:39" x14ac:dyDescent="0.2">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row>
    <row r="3439" spans="5:39" x14ac:dyDescent="0.2">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row>
    <row r="3440" spans="5:39" x14ac:dyDescent="0.2">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row>
    <row r="3441" spans="5:39" x14ac:dyDescent="0.2">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row>
    <row r="3442" spans="5:39" x14ac:dyDescent="0.2">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row>
    <row r="3443" spans="5:39" x14ac:dyDescent="0.2">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row>
    <row r="3444" spans="5:39" x14ac:dyDescent="0.2">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row>
    <row r="3445" spans="5:39" x14ac:dyDescent="0.2">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row>
    <row r="3446" spans="5:39" x14ac:dyDescent="0.2">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row>
    <row r="3447" spans="5:39" x14ac:dyDescent="0.2">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row>
    <row r="3448" spans="5:39" x14ac:dyDescent="0.2">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row>
    <row r="3449" spans="5:39" x14ac:dyDescent="0.2">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row>
    <row r="3450" spans="5:39" x14ac:dyDescent="0.2">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row>
    <row r="3451" spans="5:39" x14ac:dyDescent="0.2">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row>
    <row r="3452" spans="5:39" x14ac:dyDescent="0.2">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row>
    <row r="3453" spans="5:39" x14ac:dyDescent="0.2">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row>
    <row r="3454" spans="5:39" x14ac:dyDescent="0.2">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row>
    <row r="3455" spans="5:39" x14ac:dyDescent="0.2">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row>
    <row r="3456" spans="5:39" x14ac:dyDescent="0.2">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row>
    <row r="3457" spans="5:39" x14ac:dyDescent="0.2">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row>
    <row r="3458" spans="5:39" x14ac:dyDescent="0.2">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row>
    <row r="3459" spans="5:39" x14ac:dyDescent="0.2">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row>
    <row r="3460" spans="5:39" x14ac:dyDescent="0.2">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row>
    <row r="3461" spans="5:39" x14ac:dyDescent="0.2">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row>
    <row r="3462" spans="5:39" x14ac:dyDescent="0.2">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row>
    <row r="3463" spans="5:39" x14ac:dyDescent="0.2">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row>
    <row r="3464" spans="5:39" x14ac:dyDescent="0.2">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row>
    <row r="3465" spans="5:39" x14ac:dyDescent="0.2">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row>
    <row r="3466" spans="5:39" x14ac:dyDescent="0.2">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row>
    <row r="3467" spans="5:39" x14ac:dyDescent="0.2">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row>
    <row r="3468" spans="5:39" x14ac:dyDescent="0.2">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row>
    <row r="3469" spans="5:39" x14ac:dyDescent="0.2">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row>
    <row r="3470" spans="5:39" x14ac:dyDescent="0.2">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row>
    <row r="3471" spans="5:39" x14ac:dyDescent="0.2">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row>
    <row r="3472" spans="5:39" x14ac:dyDescent="0.2">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row>
    <row r="3473" spans="5:39" x14ac:dyDescent="0.2">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row>
    <row r="3474" spans="5:39" x14ac:dyDescent="0.2">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row>
    <row r="3475" spans="5:39" x14ac:dyDescent="0.2">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row>
    <row r="3476" spans="5:39" x14ac:dyDescent="0.2">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row>
    <row r="3477" spans="5:39" x14ac:dyDescent="0.2">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row>
    <row r="3478" spans="5:39" x14ac:dyDescent="0.2">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row>
    <row r="3479" spans="5:39" x14ac:dyDescent="0.2">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row>
    <row r="3480" spans="5:39" x14ac:dyDescent="0.2">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row>
    <row r="3481" spans="5:39" x14ac:dyDescent="0.2">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row>
    <row r="3482" spans="5:39" x14ac:dyDescent="0.2">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row>
    <row r="3483" spans="5:39" x14ac:dyDescent="0.2">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row>
    <row r="3484" spans="5:39" x14ac:dyDescent="0.2">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row>
    <row r="3485" spans="5:39" x14ac:dyDescent="0.2">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row>
    <row r="3486" spans="5:39" x14ac:dyDescent="0.2">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row>
    <row r="3487" spans="5:39" x14ac:dyDescent="0.2">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row>
    <row r="3488" spans="5:39" x14ac:dyDescent="0.2">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row>
    <row r="3489" spans="5:39" x14ac:dyDescent="0.2">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row>
    <row r="3490" spans="5:39" x14ac:dyDescent="0.2">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row>
    <row r="3491" spans="5:39" x14ac:dyDescent="0.2">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row>
    <row r="3492" spans="5:39" x14ac:dyDescent="0.2">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row>
    <row r="3493" spans="5:39" x14ac:dyDescent="0.2">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row>
    <row r="3494" spans="5:39" x14ac:dyDescent="0.2">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row>
    <row r="3495" spans="5:39" x14ac:dyDescent="0.2">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row>
    <row r="3496" spans="5:39" x14ac:dyDescent="0.2">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row>
    <row r="3497" spans="5:39" x14ac:dyDescent="0.2">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row>
    <row r="3498" spans="5:39" x14ac:dyDescent="0.2">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row>
    <row r="3499" spans="5:39" x14ac:dyDescent="0.2">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row>
    <row r="3500" spans="5:39" x14ac:dyDescent="0.2">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row>
    <row r="3501" spans="5:39" x14ac:dyDescent="0.2">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row>
    <row r="3502" spans="5:39" x14ac:dyDescent="0.2">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row>
    <row r="3503" spans="5:39" x14ac:dyDescent="0.2">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row>
    <row r="3504" spans="5:39" x14ac:dyDescent="0.2">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row>
    <row r="3505" spans="5:39" x14ac:dyDescent="0.2">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row>
    <row r="3506" spans="5:39" x14ac:dyDescent="0.2">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row>
    <row r="3507" spans="5:39" x14ac:dyDescent="0.2">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row>
    <row r="3508" spans="5:39" x14ac:dyDescent="0.2">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row>
    <row r="3509" spans="5:39" x14ac:dyDescent="0.2">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row>
    <row r="3510" spans="5:39" x14ac:dyDescent="0.2">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row>
    <row r="3511" spans="5:39" x14ac:dyDescent="0.2">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row>
    <row r="3512" spans="5:39" x14ac:dyDescent="0.2">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row>
    <row r="3513" spans="5:39" x14ac:dyDescent="0.2">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row>
    <row r="3514" spans="5:39" x14ac:dyDescent="0.2">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row>
    <row r="3515" spans="5:39" x14ac:dyDescent="0.2">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row>
    <row r="3516" spans="5:39" x14ac:dyDescent="0.2">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row>
    <row r="3517" spans="5:39" x14ac:dyDescent="0.2">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row>
    <row r="3518" spans="5:39" x14ac:dyDescent="0.2">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row>
    <row r="3519" spans="5:39" x14ac:dyDescent="0.2">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row>
    <row r="3520" spans="5:39" x14ac:dyDescent="0.2">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row>
    <row r="3521" spans="5:39" x14ac:dyDescent="0.2">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row>
    <row r="3522" spans="5:39" x14ac:dyDescent="0.2">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row>
    <row r="3523" spans="5:39" x14ac:dyDescent="0.2">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row>
    <row r="3524" spans="5:39" x14ac:dyDescent="0.2">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row>
    <row r="3525" spans="5:39" x14ac:dyDescent="0.2">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row>
    <row r="3526" spans="5:39" x14ac:dyDescent="0.2">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row>
    <row r="3527" spans="5:39" x14ac:dyDescent="0.2">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row>
    <row r="3528" spans="5:39" x14ac:dyDescent="0.2">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row>
    <row r="3529" spans="5:39" x14ac:dyDescent="0.2">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row>
    <row r="3530" spans="5:39" x14ac:dyDescent="0.2">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row>
    <row r="3531" spans="5:39" x14ac:dyDescent="0.2">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row>
    <row r="3532" spans="5:39" x14ac:dyDescent="0.2">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row>
    <row r="3533" spans="5:39" x14ac:dyDescent="0.2">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row>
    <row r="3534" spans="5:39" x14ac:dyDescent="0.2">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row>
    <row r="3535" spans="5:39" x14ac:dyDescent="0.2">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row>
    <row r="3536" spans="5:39" x14ac:dyDescent="0.2">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row>
    <row r="3537" spans="5:39" x14ac:dyDescent="0.2">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row>
    <row r="3538" spans="5:39" x14ac:dyDescent="0.2">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row>
    <row r="3539" spans="5:39" x14ac:dyDescent="0.2">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row>
    <row r="3540" spans="5:39" x14ac:dyDescent="0.2">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row>
    <row r="3541" spans="5:39" x14ac:dyDescent="0.2">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row>
    <row r="3542" spans="5:39" x14ac:dyDescent="0.2">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row>
    <row r="3543" spans="5:39" x14ac:dyDescent="0.2">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row>
    <row r="3544" spans="5:39" x14ac:dyDescent="0.2">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row>
    <row r="3545" spans="5:39" x14ac:dyDescent="0.2">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row>
    <row r="3546" spans="5:39" x14ac:dyDescent="0.2">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row>
    <row r="3547" spans="5:39" x14ac:dyDescent="0.2">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row>
    <row r="3548" spans="5:39" x14ac:dyDescent="0.2">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row>
    <row r="3549" spans="5:39" x14ac:dyDescent="0.2">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row>
    <row r="3550" spans="5:39" x14ac:dyDescent="0.2">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row>
    <row r="3551" spans="5:39" x14ac:dyDescent="0.2">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row>
    <row r="3552" spans="5:39" x14ac:dyDescent="0.2">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row>
    <row r="3553" spans="5:39" x14ac:dyDescent="0.2">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row>
    <row r="3554" spans="5:39" x14ac:dyDescent="0.2">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row>
    <row r="3555" spans="5:39" x14ac:dyDescent="0.2">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row>
    <row r="3556" spans="5:39" x14ac:dyDescent="0.2">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row>
    <row r="3557" spans="5:39" x14ac:dyDescent="0.2">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row>
    <row r="3558" spans="5:39" x14ac:dyDescent="0.2">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row>
    <row r="3559" spans="5:39" x14ac:dyDescent="0.2">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row>
    <row r="3560" spans="5:39" x14ac:dyDescent="0.2">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row>
    <row r="3561" spans="5:39" x14ac:dyDescent="0.2">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row>
    <row r="3562" spans="5:39" x14ac:dyDescent="0.2">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row>
    <row r="3563" spans="5:39" x14ac:dyDescent="0.2">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row>
    <row r="3564" spans="5:39" x14ac:dyDescent="0.2">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row>
    <row r="3565" spans="5:39" x14ac:dyDescent="0.2">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row>
    <row r="3566" spans="5:39" x14ac:dyDescent="0.2">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row>
    <row r="3567" spans="5:39" x14ac:dyDescent="0.2">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row>
    <row r="3568" spans="5:39" x14ac:dyDescent="0.2">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row>
    <row r="3569" spans="5:39" x14ac:dyDescent="0.2">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row>
    <row r="3570" spans="5:39" x14ac:dyDescent="0.2">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row>
    <row r="3571" spans="5:39" x14ac:dyDescent="0.2">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row>
    <row r="3572" spans="5:39" x14ac:dyDescent="0.2">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row>
    <row r="3573" spans="5:39" x14ac:dyDescent="0.2">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row>
    <row r="3574" spans="5:39" x14ac:dyDescent="0.2">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row>
    <row r="3575" spans="5:39" x14ac:dyDescent="0.2">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row>
    <row r="3576" spans="5:39" x14ac:dyDescent="0.2">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row>
    <row r="3577" spans="5:39" x14ac:dyDescent="0.2">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row>
    <row r="3578" spans="5:39" x14ac:dyDescent="0.2">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row>
    <row r="3579" spans="5:39" x14ac:dyDescent="0.2">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row>
    <row r="3580" spans="5:39" x14ac:dyDescent="0.2">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row>
    <row r="3581" spans="5:39" x14ac:dyDescent="0.2">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row>
    <row r="3582" spans="5:39" x14ac:dyDescent="0.2">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row>
    <row r="3583" spans="5:39" x14ac:dyDescent="0.2">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row>
    <row r="3584" spans="5:39" x14ac:dyDescent="0.2">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row>
    <row r="3585" spans="5:39" x14ac:dyDescent="0.2">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row>
    <row r="3586" spans="5:39" x14ac:dyDescent="0.2">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row>
    <row r="3587" spans="5:39" x14ac:dyDescent="0.2">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row>
    <row r="3588" spans="5:39" x14ac:dyDescent="0.2">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row>
    <row r="3589" spans="5:39" x14ac:dyDescent="0.2">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row>
    <row r="3590" spans="5:39" x14ac:dyDescent="0.2">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row>
    <row r="3591" spans="5:39" x14ac:dyDescent="0.2">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row>
    <row r="3592" spans="5:39" x14ac:dyDescent="0.2">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row>
    <row r="3593" spans="5:39" x14ac:dyDescent="0.2">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row>
    <row r="3594" spans="5:39" x14ac:dyDescent="0.2">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row>
    <row r="3595" spans="5:39" x14ac:dyDescent="0.2">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row>
    <row r="3596" spans="5:39" x14ac:dyDescent="0.2">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row>
    <row r="3597" spans="5:39" x14ac:dyDescent="0.2">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row>
    <row r="3598" spans="5:39" x14ac:dyDescent="0.2">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row>
    <row r="3599" spans="5:39" x14ac:dyDescent="0.2">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row>
    <row r="3600" spans="5:39" x14ac:dyDescent="0.2">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row>
    <row r="3601" spans="5:39" x14ac:dyDescent="0.2">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row>
    <row r="3602" spans="5:39" x14ac:dyDescent="0.2">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row>
    <row r="3603" spans="5:39" x14ac:dyDescent="0.2">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row>
    <row r="3604" spans="5:39" x14ac:dyDescent="0.2">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row>
    <row r="3605" spans="5:39" x14ac:dyDescent="0.2">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row>
    <row r="3606" spans="5:39" x14ac:dyDescent="0.2">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row>
    <row r="3607" spans="5:39" x14ac:dyDescent="0.2">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row>
    <row r="3608" spans="5:39" x14ac:dyDescent="0.2">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row>
    <row r="3609" spans="5:39" x14ac:dyDescent="0.2">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row>
    <row r="3610" spans="5:39" x14ac:dyDescent="0.2">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row>
    <row r="3611" spans="5:39" x14ac:dyDescent="0.2">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row>
    <row r="3612" spans="5:39" x14ac:dyDescent="0.2">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row>
    <row r="3613" spans="5:39" x14ac:dyDescent="0.2">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row>
    <row r="3614" spans="5:39" x14ac:dyDescent="0.2">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row>
    <row r="3615" spans="5:39" x14ac:dyDescent="0.2">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row>
    <row r="3616" spans="5:39" x14ac:dyDescent="0.2">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row>
    <row r="3617" spans="5:39" x14ac:dyDescent="0.2">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row>
    <row r="3618" spans="5:39" x14ac:dyDescent="0.2">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row>
    <row r="3619" spans="5:39" x14ac:dyDescent="0.2">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row>
    <row r="3620" spans="5:39" x14ac:dyDescent="0.2">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row>
    <row r="3621" spans="5:39" x14ac:dyDescent="0.2">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row>
    <row r="3622" spans="5:39" x14ac:dyDescent="0.2">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row>
    <row r="3623" spans="5:39" x14ac:dyDescent="0.2">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row>
    <row r="3624" spans="5:39" x14ac:dyDescent="0.2">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row>
    <row r="3625" spans="5:39" x14ac:dyDescent="0.2">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row>
    <row r="3626" spans="5:39" x14ac:dyDescent="0.2">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row>
    <row r="3627" spans="5:39" x14ac:dyDescent="0.2">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row>
    <row r="3628" spans="5:39" x14ac:dyDescent="0.2">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row>
    <row r="3629" spans="5:39" x14ac:dyDescent="0.2">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row>
    <row r="3630" spans="5:39" x14ac:dyDescent="0.2">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row>
    <row r="3631" spans="5:39" x14ac:dyDescent="0.2">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row>
    <row r="3632" spans="5:39" x14ac:dyDescent="0.2">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row>
    <row r="3633" spans="5:39" x14ac:dyDescent="0.2">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row>
    <row r="3634" spans="5:39" x14ac:dyDescent="0.2">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row>
    <row r="3635" spans="5:39" x14ac:dyDescent="0.2">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row>
    <row r="3636" spans="5:39" x14ac:dyDescent="0.2">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row>
    <row r="3637" spans="5:39" x14ac:dyDescent="0.2">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row>
    <row r="3638" spans="5:39" x14ac:dyDescent="0.2">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row>
    <row r="3639" spans="5:39" x14ac:dyDescent="0.2">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row>
    <row r="3640" spans="5:39" x14ac:dyDescent="0.2">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row>
    <row r="3641" spans="5:39" x14ac:dyDescent="0.2">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row>
    <row r="3642" spans="5:39" x14ac:dyDescent="0.2">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row>
    <row r="3643" spans="5:39" x14ac:dyDescent="0.2">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row>
    <row r="3644" spans="5:39" x14ac:dyDescent="0.2">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row>
    <row r="3645" spans="5:39" x14ac:dyDescent="0.2">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row>
    <row r="3646" spans="5:39" x14ac:dyDescent="0.2">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row>
    <row r="3647" spans="5:39" x14ac:dyDescent="0.2">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row>
    <row r="3648" spans="5:39" x14ac:dyDescent="0.2">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row>
    <row r="3649" spans="5:39" x14ac:dyDescent="0.2">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row>
    <row r="3650" spans="5:39" x14ac:dyDescent="0.2">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row>
    <row r="3651" spans="5:39" x14ac:dyDescent="0.2">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row>
    <row r="3652" spans="5:39" x14ac:dyDescent="0.2">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row>
    <row r="3653" spans="5:39" x14ac:dyDescent="0.2">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row>
    <row r="3654" spans="5:39" x14ac:dyDescent="0.2">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row>
    <row r="3655" spans="5:39" x14ac:dyDescent="0.2">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row>
    <row r="3656" spans="5:39" x14ac:dyDescent="0.2">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row>
    <row r="3657" spans="5:39" x14ac:dyDescent="0.2">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row>
    <row r="3658" spans="5:39" x14ac:dyDescent="0.2">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row>
    <row r="3659" spans="5:39" x14ac:dyDescent="0.2">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row>
    <row r="3660" spans="5:39" x14ac:dyDescent="0.2">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row>
    <row r="3661" spans="5:39" x14ac:dyDescent="0.2">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row>
    <row r="3662" spans="5:39" x14ac:dyDescent="0.2">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row>
    <row r="3663" spans="5:39" x14ac:dyDescent="0.2">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row>
    <row r="3664" spans="5:39" x14ac:dyDescent="0.2">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row>
    <row r="3665" spans="5:39" x14ac:dyDescent="0.2">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row>
    <row r="3666" spans="5:39" x14ac:dyDescent="0.2">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row>
    <row r="3667" spans="5:39" x14ac:dyDescent="0.2">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row>
    <row r="3668" spans="5:39" x14ac:dyDescent="0.2">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row>
    <row r="3669" spans="5:39" x14ac:dyDescent="0.2">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row>
    <row r="3670" spans="5:39" x14ac:dyDescent="0.2">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row>
    <row r="3671" spans="5:39" x14ac:dyDescent="0.2">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row>
    <row r="3672" spans="5:39" x14ac:dyDescent="0.2">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row>
    <row r="3673" spans="5:39" x14ac:dyDescent="0.2">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row>
    <row r="3674" spans="5:39" x14ac:dyDescent="0.2">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row>
    <row r="3675" spans="5:39" x14ac:dyDescent="0.2">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row>
    <row r="3676" spans="5:39" x14ac:dyDescent="0.2">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row>
    <row r="3677" spans="5:39" x14ac:dyDescent="0.2">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row>
    <row r="3678" spans="5:39" x14ac:dyDescent="0.2">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row>
    <row r="3679" spans="5:39" x14ac:dyDescent="0.2">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row>
    <row r="3680" spans="5:39" x14ac:dyDescent="0.2">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row>
    <row r="3681" spans="5:39" x14ac:dyDescent="0.2">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row>
    <row r="3682" spans="5:39" x14ac:dyDescent="0.2">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row>
    <row r="3683" spans="5:39" x14ac:dyDescent="0.2">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row>
    <row r="3684" spans="5:39" x14ac:dyDescent="0.2">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row>
    <row r="3685" spans="5:39" x14ac:dyDescent="0.2">
      <c r="E3685" s="75"/>
      <c r="F3685" s="75"/>
      <c r="G3685" s="75"/>
      <c r="H3685" s="75"/>
      <c r="I3685" s="75"/>
      <c r="J3685" s="75"/>
      <c r="K3685" s="75"/>
      <c r="L3685" s="75"/>
      <c r="M3685" s="75"/>
      <c r="N3685" s="75"/>
      <c r="O3685" s="75"/>
      <c r="P3685" s="75"/>
      <c r="Q3685" s="75"/>
      <c r="R3685" s="75"/>
      <c r="S3685" s="75"/>
      <c r="T3685" s="75"/>
      <c r="U3685" s="75"/>
      <c r="V3685" s="75"/>
      <c r="W3685" s="75"/>
      <c r="X3685" s="75"/>
      <c r="Y3685" s="75"/>
      <c r="Z3685" s="75"/>
      <c r="AA3685" s="75"/>
      <c r="AB3685" s="75"/>
      <c r="AC3685" s="75"/>
      <c r="AD3685" s="75"/>
      <c r="AE3685" s="75"/>
      <c r="AF3685" s="75"/>
      <c r="AG3685" s="75"/>
      <c r="AH3685" s="75"/>
      <c r="AI3685" s="75"/>
      <c r="AJ3685" s="75"/>
      <c r="AK3685" s="75"/>
      <c r="AL3685" s="75"/>
      <c r="AM3685" s="75"/>
    </row>
    <row r="3686" spans="5:39" x14ac:dyDescent="0.2">
      <c r="E3686" s="75"/>
      <c r="F3686" s="75"/>
      <c r="G3686" s="75"/>
      <c r="H3686" s="75"/>
      <c r="I3686" s="75"/>
      <c r="J3686" s="75"/>
      <c r="K3686" s="75"/>
      <c r="L3686" s="75"/>
      <c r="M3686" s="75"/>
      <c r="N3686" s="75"/>
      <c r="O3686" s="75"/>
      <c r="P3686" s="75"/>
      <c r="Q3686" s="75"/>
      <c r="R3686" s="75"/>
      <c r="S3686" s="75"/>
      <c r="T3686" s="75"/>
      <c r="U3686" s="75"/>
      <c r="V3686" s="75"/>
      <c r="W3686" s="75"/>
      <c r="X3686" s="75"/>
      <c r="Y3686" s="75"/>
      <c r="Z3686" s="75"/>
      <c r="AA3686" s="75"/>
      <c r="AB3686" s="75"/>
      <c r="AC3686" s="75"/>
      <c r="AD3686" s="75"/>
      <c r="AE3686" s="75"/>
      <c r="AF3686" s="75"/>
      <c r="AG3686" s="75"/>
      <c r="AH3686" s="75"/>
      <c r="AI3686" s="75"/>
      <c r="AJ3686" s="75"/>
      <c r="AK3686" s="75"/>
      <c r="AL3686" s="75"/>
      <c r="AM3686" s="75"/>
    </row>
    <row r="3687" spans="5:39" x14ac:dyDescent="0.2">
      <c r="E3687" s="75"/>
      <c r="F3687" s="75"/>
      <c r="G3687" s="75"/>
      <c r="H3687" s="75"/>
      <c r="I3687" s="75"/>
      <c r="J3687" s="75"/>
      <c r="K3687" s="75"/>
      <c r="L3687" s="75"/>
      <c r="M3687" s="75"/>
      <c r="N3687" s="75"/>
      <c r="O3687" s="75"/>
      <c r="P3687" s="75"/>
      <c r="Q3687" s="75"/>
      <c r="R3687" s="75"/>
      <c r="S3687" s="75"/>
      <c r="T3687" s="75"/>
      <c r="U3687" s="75"/>
      <c r="V3687" s="75"/>
      <c r="W3687" s="75"/>
      <c r="X3687" s="75"/>
      <c r="Y3687" s="75"/>
      <c r="Z3687" s="75"/>
      <c r="AA3687" s="75"/>
      <c r="AB3687" s="75"/>
      <c r="AC3687" s="75"/>
      <c r="AD3687" s="75"/>
      <c r="AE3687" s="75"/>
      <c r="AF3687" s="75"/>
      <c r="AG3687" s="75"/>
      <c r="AH3687" s="75"/>
      <c r="AI3687" s="75"/>
      <c r="AJ3687" s="75"/>
      <c r="AK3687" s="75"/>
      <c r="AL3687" s="75"/>
      <c r="AM3687" s="75"/>
    </row>
    <row r="3688" spans="5:39" x14ac:dyDescent="0.2">
      <c r="E3688" s="75"/>
      <c r="F3688" s="75"/>
      <c r="G3688" s="75"/>
      <c r="H3688" s="75"/>
      <c r="I3688" s="75"/>
      <c r="J3688" s="75"/>
      <c r="K3688" s="75"/>
      <c r="L3688" s="75"/>
      <c r="M3688" s="75"/>
      <c r="N3688" s="75"/>
      <c r="O3688" s="75"/>
      <c r="P3688" s="75"/>
      <c r="Q3688" s="75"/>
      <c r="R3688" s="75"/>
      <c r="S3688" s="75"/>
      <c r="T3688" s="75"/>
      <c r="U3688" s="75"/>
      <c r="V3688" s="75"/>
      <c r="W3688" s="75"/>
      <c r="X3688" s="75"/>
      <c r="Y3688" s="75"/>
      <c r="Z3688" s="75"/>
      <c r="AA3688" s="75"/>
      <c r="AB3688" s="75"/>
      <c r="AC3688" s="75"/>
      <c r="AD3688" s="75"/>
      <c r="AE3688" s="75"/>
      <c r="AF3688" s="75"/>
      <c r="AG3688" s="75"/>
      <c r="AH3688" s="75"/>
      <c r="AI3688" s="75"/>
      <c r="AJ3688" s="75"/>
      <c r="AK3688" s="75"/>
      <c r="AL3688" s="75"/>
      <c r="AM3688" s="75"/>
    </row>
    <row r="3689" spans="5:39" x14ac:dyDescent="0.2">
      <c r="E3689" s="75"/>
      <c r="F3689" s="75"/>
      <c r="G3689" s="75"/>
      <c r="H3689" s="75"/>
      <c r="I3689" s="75"/>
      <c r="J3689" s="75"/>
      <c r="K3689" s="75"/>
      <c r="L3689" s="75"/>
      <c r="M3689" s="75"/>
      <c r="N3689" s="75"/>
      <c r="O3689" s="75"/>
      <c r="P3689" s="75"/>
      <c r="Q3689" s="75"/>
      <c r="R3689" s="75"/>
      <c r="S3689" s="75"/>
      <c r="T3689" s="75"/>
      <c r="U3689" s="75"/>
      <c r="V3689" s="75"/>
      <c r="W3689" s="75"/>
      <c r="X3689" s="75"/>
      <c r="Y3689" s="75"/>
      <c r="Z3689" s="75"/>
      <c r="AA3689" s="75"/>
      <c r="AB3689" s="75"/>
      <c r="AC3689" s="75"/>
      <c r="AD3689" s="75"/>
      <c r="AE3689" s="75"/>
      <c r="AF3689" s="75"/>
      <c r="AG3689" s="75"/>
      <c r="AH3689" s="75"/>
      <c r="AI3689" s="75"/>
      <c r="AJ3689" s="75"/>
      <c r="AK3689" s="75"/>
      <c r="AL3689" s="75"/>
      <c r="AM3689" s="75"/>
    </row>
    <row r="3690" spans="5:39" x14ac:dyDescent="0.2">
      <c r="E3690" s="75"/>
      <c r="F3690" s="75"/>
      <c r="G3690" s="75"/>
      <c r="H3690" s="75"/>
      <c r="I3690" s="75"/>
      <c r="J3690" s="75"/>
      <c r="K3690" s="75"/>
      <c r="L3690" s="75"/>
      <c r="M3690" s="75"/>
      <c r="N3690" s="75"/>
      <c r="O3690" s="75"/>
      <c r="P3690" s="75"/>
      <c r="Q3690" s="75"/>
      <c r="R3690" s="75"/>
      <c r="S3690" s="75"/>
      <c r="T3690" s="75"/>
      <c r="U3690" s="75"/>
      <c r="V3690" s="75"/>
      <c r="W3690" s="75"/>
      <c r="X3690" s="75"/>
      <c r="Y3690" s="75"/>
      <c r="Z3690" s="75"/>
      <c r="AA3690" s="75"/>
      <c r="AB3690" s="75"/>
      <c r="AC3690" s="75"/>
      <c r="AD3690" s="75"/>
      <c r="AE3690" s="75"/>
      <c r="AF3690" s="75"/>
      <c r="AG3690" s="75"/>
      <c r="AH3690" s="75"/>
      <c r="AI3690" s="75"/>
      <c r="AJ3690" s="75"/>
      <c r="AK3690" s="75"/>
      <c r="AL3690" s="75"/>
      <c r="AM3690" s="75"/>
    </row>
    <row r="3691" spans="5:39" x14ac:dyDescent="0.2">
      <c r="E3691" s="75"/>
      <c r="F3691" s="75"/>
      <c r="G3691" s="75"/>
      <c r="H3691" s="75"/>
      <c r="I3691" s="75"/>
      <c r="J3691" s="75"/>
      <c r="K3691" s="75"/>
      <c r="L3691" s="75"/>
      <c r="M3691" s="75"/>
      <c r="N3691" s="75"/>
      <c r="O3691" s="75"/>
      <c r="P3691" s="75"/>
      <c r="Q3691" s="75"/>
      <c r="R3691" s="75"/>
      <c r="S3691" s="75"/>
      <c r="T3691" s="75"/>
      <c r="U3691" s="75"/>
      <c r="V3691" s="75"/>
      <c r="W3691" s="75"/>
      <c r="X3691" s="75"/>
      <c r="Y3691" s="75"/>
      <c r="Z3691" s="75"/>
      <c r="AA3691" s="75"/>
      <c r="AB3691" s="75"/>
      <c r="AC3691" s="75"/>
      <c r="AD3691" s="75"/>
      <c r="AE3691" s="75"/>
      <c r="AF3691" s="75"/>
      <c r="AG3691" s="75"/>
      <c r="AH3691" s="75"/>
      <c r="AI3691" s="75"/>
      <c r="AJ3691" s="75"/>
      <c r="AK3691" s="75"/>
      <c r="AL3691" s="75"/>
      <c r="AM3691" s="75"/>
    </row>
    <row r="3692" spans="5:39" x14ac:dyDescent="0.2">
      <c r="E3692" s="75"/>
      <c r="F3692" s="75"/>
      <c r="G3692" s="75"/>
      <c r="H3692" s="75"/>
      <c r="I3692" s="75"/>
      <c r="J3692" s="75"/>
      <c r="K3692" s="75"/>
      <c r="L3692" s="75"/>
      <c r="M3692" s="75"/>
      <c r="N3692" s="75"/>
      <c r="O3692" s="75"/>
      <c r="P3692" s="75"/>
      <c r="Q3692" s="75"/>
      <c r="R3692" s="75"/>
      <c r="S3692" s="75"/>
      <c r="T3692" s="75"/>
      <c r="U3692" s="75"/>
      <c r="V3692" s="75"/>
      <c r="W3692" s="75"/>
      <c r="X3692" s="75"/>
      <c r="Y3692" s="75"/>
      <c r="Z3692" s="75"/>
      <c r="AA3692" s="75"/>
      <c r="AB3692" s="75"/>
      <c r="AC3692" s="75"/>
      <c r="AD3692" s="75"/>
      <c r="AE3692" s="75"/>
      <c r="AF3692" s="75"/>
      <c r="AG3692" s="75"/>
      <c r="AH3692" s="75"/>
      <c r="AI3692" s="75"/>
      <c r="AJ3692" s="75"/>
      <c r="AK3692" s="75"/>
      <c r="AL3692" s="75"/>
      <c r="AM3692" s="75"/>
    </row>
    <row r="3693" spans="5:39" x14ac:dyDescent="0.2">
      <c r="E3693" s="75"/>
      <c r="F3693" s="75"/>
      <c r="G3693" s="75"/>
      <c r="H3693" s="75"/>
      <c r="I3693" s="75"/>
      <c r="J3693" s="75"/>
      <c r="K3693" s="75"/>
      <c r="L3693" s="75"/>
      <c r="M3693" s="75"/>
      <c r="N3693" s="75"/>
      <c r="O3693" s="75"/>
      <c r="P3693" s="75"/>
      <c r="Q3693" s="75"/>
      <c r="R3693" s="75"/>
      <c r="S3693" s="75"/>
      <c r="T3693" s="75"/>
      <c r="U3693" s="75"/>
      <c r="V3693" s="75"/>
      <c r="W3693" s="75"/>
      <c r="X3693" s="75"/>
      <c r="Y3693" s="75"/>
      <c r="Z3693" s="75"/>
      <c r="AA3693" s="75"/>
      <c r="AB3693" s="75"/>
      <c r="AC3693" s="75"/>
      <c r="AD3693" s="75"/>
      <c r="AE3693" s="75"/>
      <c r="AF3693" s="75"/>
      <c r="AG3693" s="75"/>
      <c r="AH3693" s="75"/>
      <c r="AI3693" s="75"/>
      <c r="AJ3693" s="75"/>
      <c r="AK3693" s="75"/>
      <c r="AL3693" s="75"/>
      <c r="AM3693" s="75"/>
    </row>
    <row r="3694" spans="5:39" x14ac:dyDescent="0.2">
      <c r="E3694" s="75"/>
      <c r="F3694" s="75"/>
      <c r="G3694" s="75"/>
      <c r="H3694" s="75"/>
      <c r="I3694" s="75"/>
      <c r="J3694" s="75"/>
      <c r="K3694" s="75"/>
      <c r="L3694" s="75"/>
      <c r="M3694" s="75"/>
      <c r="N3694" s="75"/>
      <c r="O3694" s="75"/>
      <c r="P3694" s="75"/>
      <c r="Q3694" s="75"/>
      <c r="R3694" s="75"/>
      <c r="S3694" s="75"/>
      <c r="T3694" s="75"/>
      <c r="U3694" s="75"/>
      <c r="V3694" s="75"/>
      <c r="W3694" s="75"/>
      <c r="X3694" s="75"/>
      <c r="Y3694" s="75"/>
      <c r="Z3694" s="75"/>
      <c r="AA3694" s="75"/>
      <c r="AB3694" s="75"/>
      <c r="AC3694" s="75"/>
      <c r="AD3694" s="75"/>
      <c r="AE3694" s="75"/>
      <c r="AF3694" s="75"/>
      <c r="AG3694" s="75"/>
      <c r="AH3694" s="75"/>
      <c r="AI3694" s="75"/>
      <c r="AJ3694" s="75"/>
      <c r="AK3694" s="75"/>
      <c r="AL3694" s="75"/>
      <c r="AM3694" s="75"/>
    </row>
    <row r="3695" spans="5:39" x14ac:dyDescent="0.2">
      <c r="E3695" s="75"/>
      <c r="F3695" s="75"/>
      <c r="G3695" s="75"/>
      <c r="H3695" s="75"/>
      <c r="I3695" s="75"/>
      <c r="J3695" s="75"/>
      <c r="K3695" s="75"/>
      <c r="L3695" s="75"/>
      <c r="M3695" s="75"/>
      <c r="N3695" s="75"/>
      <c r="O3695" s="75"/>
      <c r="P3695" s="75"/>
      <c r="Q3695" s="75"/>
      <c r="R3695" s="75"/>
      <c r="S3695" s="75"/>
      <c r="T3695" s="75"/>
      <c r="U3695" s="75"/>
      <c r="V3695" s="75"/>
      <c r="W3695" s="75"/>
      <c r="X3695" s="75"/>
      <c r="Y3695" s="75"/>
      <c r="Z3695" s="75"/>
      <c r="AA3695" s="75"/>
      <c r="AB3695" s="75"/>
      <c r="AC3695" s="75"/>
      <c r="AD3695" s="75"/>
      <c r="AE3695" s="75"/>
      <c r="AF3695" s="75"/>
      <c r="AG3695" s="75"/>
      <c r="AH3695" s="75"/>
      <c r="AI3695" s="75"/>
      <c r="AJ3695" s="75"/>
      <c r="AK3695" s="75"/>
      <c r="AL3695" s="75"/>
      <c r="AM3695" s="75"/>
    </row>
    <row r="3696" spans="5:39" x14ac:dyDescent="0.2">
      <c r="E3696" s="75"/>
      <c r="F3696" s="75"/>
      <c r="G3696" s="75"/>
      <c r="H3696" s="75"/>
      <c r="I3696" s="75"/>
      <c r="J3696" s="75"/>
      <c r="K3696" s="75"/>
      <c r="L3696" s="75"/>
      <c r="M3696" s="75"/>
      <c r="N3696" s="75"/>
      <c r="O3696" s="75"/>
      <c r="P3696" s="75"/>
      <c r="Q3696" s="75"/>
      <c r="R3696" s="75"/>
      <c r="S3696" s="75"/>
      <c r="T3696" s="75"/>
      <c r="U3696" s="75"/>
      <c r="V3696" s="75"/>
      <c r="W3696" s="75"/>
      <c r="X3696" s="75"/>
      <c r="Y3696" s="75"/>
      <c r="Z3696" s="75"/>
      <c r="AA3696" s="75"/>
      <c r="AB3696" s="75"/>
      <c r="AC3696" s="75"/>
      <c r="AD3696" s="75"/>
      <c r="AE3696" s="75"/>
      <c r="AF3696" s="75"/>
      <c r="AG3696" s="75"/>
      <c r="AH3696" s="75"/>
      <c r="AI3696" s="75"/>
      <c r="AJ3696" s="75"/>
      <c r="AK3696" s="75"/>
      <c r="AL3696" s="75"/>
      <c r="AM3696" s="75"/>
    </row>
  </sheetData>
  <sheetProtection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sheetView>
  </sheetViews>
  <sheetFormatPr defaultRowHeight="12.75" x14ac:dyDescent="0.2"/>
  <cols>
    <col min="1" max="1" width="14" customWidth="1"/>
    <col min="2" max="3" width="17.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44</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Operations'!$AA19</f>
        <v>0</v>
      </c>
      <c r="E10" s="75">
        <f>+Acres!E9*'Machinery Operations'!$AA19</f>
        <v>0</v>
      </c>
      <c r="F10" s="75">
        <f>+Acres!F9*'Machinery Operations'!$AA19</f>
        <v>0</v>
      </c>
      <c r="G10" s="75">
        <f>+Acres!G9*'Machinery Operations'!$AA19</f>
        <v>0</v>
      </c>
      <c r="H10" s="75">
        <f>+Acres!H9*'Machinery Operations'!$AA19</f>
        <v>0</v>
      </c>
      <c r="I10" s="75">
        <f>+Acres!I9*'Machinery Operations'!$AA19</f>
        <v>0</v>
      </c>
      <c r="J10" s="75">
        <f>+Acres!J9*'Machinery Operations'!$AA19</f>
        <v>0</v>
      </c>
      <c r="K10" s="75">
        <f>+Acres!K9*'Machinery Operations'!$AA19</f>
        <v>0</v>
      </c>
      <c r="L10" s="75">
        <f>+Acres!L9*'Machinery Operations'!$AA19</f>
        <v>0</v>
      </c>
      <c r="M10" s="75">
        <f>+Acres!M9*'Machinery Operations'!$AA19</f>
        <v>0</v>
      </c>
      <c r="N10" s="75">
        <f>+Acres!N9*'Machinery Operations'!$AA19</f>
        <v>0</v>
      </c>
      <c r="O10" s="75">
        <f>+Acres!O9*'Machinery Operations'!$AA19</f>
        <v>0</v>
      </c>
      <c r="P10" s="75">
        <f>+Acres!P9*'Machinery Operations'!$AA19</f>
        <v>0</v>
      </c>
      <c r="Q10" s="75">
        <f>+Acres!Q9*'Machinery Operations'!$AA19</f>
        <v>0</v>
      </c>
      <c r="R10" s="75">
        <f>+Acres!R9*'Machinery Operations'!$AA19</f>
        <v>0</v>
      </c>
      <c r="S10" s="75">
        <f>+Acres!S9*'Machinery Operations'!$AA19</f>
        <v>0</v>
      </c>
      <c r="T10" s="75">
        <f>+Acres!T9*'Machinery Operations'!$AA19</f>
        <v>0</v>
      </c>
      <c r="U10" s="75">
        <f>+Acres!U9*'Machinery Operations'!$AA19</f>
        <v>0</v>
      </c>
      <c r="V10" s="75">
        <f>+Acres!V9*'Machinery Operations'!$AA19</f>
        <v>0</v>
      </c>
      <c r="W10" s="75">
        <f>+Acres!W9*'Machinery Operations'!$AA19</f>
        <v>0</v>
      </c>
      <c r="X10" s="75">
        <f>+Acres!X9*'Machinery Operations'!$AA19</f>
        <v>0</v>
      </c>
      <c r="Y10" s="75">
        <f>+Acres!Y9*'Machinery Operations'!$AA19</f>
        <v>0</v>
      </c>
      <c r="Z10" s="75">
        <f>+Acres!Z9*'Machinery Operations'!$AA19</f>
        <v>0</v>
      </c>
      <c r="AA10" s="75">
        <f>+Acres!AA9*'Machinery Operations'!$AA19</f>
        <v>0</v>
      </c>
      <c r="AB10" s="75">
        <f>+Acres!AB9*'Machinery Operations'!$AA19</f>
        <v>0</v>
      </c>
      <c r="AC10" s="75">
        <f>+Acres!AC9*'Machinery Operations'!$AA19</f>
        <v>0</v>
      </c>
      <c r="AD10" s="75">
        <f>+Acres!AD9*'Machinery Operations'!$AA19</f>
        <v>0</v>
      </c>
      <c r="AE10" s="75">
        <f>+Acres!AE9*'Machinery Operations'!$AA19</f>
        <v>0</v>
      </c>
      <c r="AF10" s="75">
        <f>+Acres!AF9*'Machinery Operations'!$AA19</f>
        <v>0</v>
      </c>
      <c r="AG10" s="75">
        <f>+Acres!AG9*'Machinery Operations'!$AA19</f>
        <v>0</v>
      </c>
      <c r="AH10" s="75">
        <f>+Acres!AH9*'Machinery Operations'!$AA19</f>
        <v>0</v>
      </c>
      <c r="AI10" s="75">
        <f>+Acres!AI9*'Machinery Operations'!$AA19</f>
        <v>0</v>
      </c>
      <c r="AJ10" s="75">
        <f>+Acres!AJ9*'Machinery Operations'!$AA19</f>
        <v>0</v>
      </c>
      <c r="AK10" s="75">
        <f>+Acres!AK9*'Machinery Operations'!$AA19</f>
        <v>0</v>
      </c>
      <c r="AL10" s="75">
        <f>+Acres!AL9*'Machinery Operations'!$AA19</f>
        <v>0</v>
      </c>
      <c r="AM10" s="75">
        <f>+Acres!AM9*'Machinery Operations'!$AA19</f>
        <v>0</v>
      </c>
      <c r="AN10" s="75">
        <f>+Acres!AN9*'Machinery Operations'!$AA19</f>
        <v>0</v>
      </c>
      <c r="AO10" s="75">
        <f>+Acres!AO9*'Machinery Operations'!$AA19</f>
        <v>0</v>
      </c>
      <c r="AP10" s="75">
        <f>+Acres!AP9*'Machinery Operations'!$AA19</f>
        <v>0</v>
      </c>
      <c r="AQ10" s="75">
        <f>+Acres!AQ9*'Machinery Operations'!$AA19</f>
        <v>0</v>
      </c>
    </row>
    <row r="11" spans="1:43" ht="18.75" customHeight="1" x14ac:dyDescent="0.2">
      <c r="A11" s="3" t="str">
        <f>+'Machinery Operations'!A20</f>
        <v>Activity</v>
      </c>
      <c r="B11" s="3">
        <f>+'Machinery Operations'!B20</f>
        <v>0</v>
      </c>
      <c r="C11" s="3">
        <f>+'Machinery Operations'!C20</f>
        <v>0</v>
      </c>
      <c r="D11" s="75">
        <f>+Acres!D10*'Machinery Operations'!$AA20</f>
        <v>0</v>
      </c>
      <c r="E11" s="75">
        <f>+Acres!E10*'Machinery Operations'!$AA20</f>
        <v>0</v>
      </c>
      <c r="F11" s="75">
        <f>+Acres!F10*'Machinery Operations'!$AA20</f>
        <v>0</v>
      </c>
      <c r="G11" s="75">
        <f>+Acres!G10*'Machinery Operations'!$AA20</f>
        <v>0</v>
      </c>
      <c r="H11" s="75">
        <f>+Acres!H10*'Machinery Operations'!$AA20</f>
        <v>0</v>
      </c>
      <c r="I11" s="75">
        <f>+Acres!I10*'Machinery Operations'!$AA20</f>
        <v>0</v>
      </c>
      <c r="J11" s="75">
        <f>+Acres!J10*'Machinery Operations'!$AA20</f>
        <v>0</v>
      </c>
      <c r="K11" s="75">
        <f>+Acres!K10*'Machinery Operations'!$AA20</f>
        <v>0</v>
      </c>
      <c r="L11" s="75">
        <f>+Acres!L10*'Machinery Operations'!$AA20</f>
        <v>0</v>
      </c>
      <c r="M11" s="75">
        <f>+Acres!M10*'Machinery Operations'!$AA20</f>
        <v>0</v>
      </c>
      <c r="N11" s="75">
        <f>+Acres!N10*'Machinery Operations'!$AA20</f>
        <v>0</v>
      </c>
      <c r="O11" s="75">
        <f>+Acres!O10*'Machinery Operations'!$AA20</f>
        <v>0</v>
      </c>
      <c r="P11" s="75">
        <f>+Acres!P10*'Machinery Operations'!$AA20</f>
        <v>0</v>
      </c>
      <c r="Q11" s="75">
        <f>+Acres!Q10*'Machinery Operations'!$AA20</f>
        <v>0</v>
      </c>
      <c r="R11" s="75">
        <f>+Acres!R10*'Machinery Operations'!$AA20</f>
        <v>0</v>
      </c>
      <c r="S11" s="75">
        <f>+Acres!S10*'Machinery Operations'!$AA20</f>
        <v>0</v>
      </c>
      <c r="T11" s="75">
        <f>+Acres!T10*'Machinery Operations'!$AA20</f>
        <v>0</v>
      </c>
      <c r="U11" s="75">
        <f>+Acres!U10*'Machinery Operations'!$AA20</f>
        <v>0</v>
      </c>
      <c r="V11" s="75">
        <f>+Acres!V10*'Machinery Operations'!$AA20</f>
        <v>0</v>
      </c>
      <c r="W11" s="75">
        <f>+Acres!W10*'Machinery Operations'!$AA20</f>
        <v>0</v>
      </c>
      <c r="X11" s="75">
        <f>+Acres!X10*'Machinery Operations'!$AA20</f>
        <v>0</v>
      </c>
      <c r="Y11" s="75">
        <f>+Acres!Y10*'Machinery Operations'!$AA20</f>
        <v>0</v>
      </c>
      <c r="Z11" s="75">
        <f>+Acres!Z10*'Machinery Operations'!$AA20</f>
        <v>0</v>
      </c>
      <c r="AA11" s="75">
        <f>+Acres!AA10*'Machinery Operations'!$AA20</f>
        <v>0</v>
      </c>
      <c r="AB11" s="75">
        <f>+Acres!AB10*'Machinery Operations'!$AA20</f>
        <v>0</v>
      </c>
      <c r="AC11" s="75">
        <f>+Acres!AC10*'Machinery Operations'!$AA20</f>
        <v>0</v>
      </c>
      <c r="AD11" s="75">
        <f>+Acres!AD10*'Machinery Operations'!$AA20</f>
        <v>0</v>
      </c>
      <c r="AE11" s="75">
        <f>+Acres!AE10*'Machinery Operations'!$AA20</f>
        <v>0</v>
      </c>
      <c r="AF11" s="75">
        <f>+Acres!AF10*'Machinery Operations'!$AA20</f>
        <v>0</v>
      </c>
      <c r="AG11" s="75">
        <f>+Acres!AG10*'Machinery Operations'!$AA20</f>
        <v>0</v>
      </c>
      <c r="AH11" s="75">
        <f>+Acres!AH10*'Machinery Operations'!$AA20</f>
        <v>0</v>
      </c>
      <c r="AI11" s="75">
        <f>+Acres!AI10*'Machinery Operations'!$AA20</f>
        <v>0</v>
      </c>
      <c r="AJ11" s="75">
        <f>+Acres!AJ10*'Machinery Operations'!$AA20</f>
        <v>0</v>
      </c>
      <c r="AK11" s="75">
        <f>+Acres!AK10*'Machinery Operations'!$AA20</f>
        <v>0</v>
      </c>
      <c r="AL11" s="75">
        <f>+Acres!AL10*'Machinery Operations'!$AA20</f>
        <v>0</v>
      </c>
      <c r="AM11" s="75">
        <f>+Acres!AM10*'Machinery Operations'!$AA20</f>
        <v>0</v>
      </c>
      <c r="AN11" s="75">
        <f>+Acres!AN10*'Machinery Operations'!$AA20</f>
        <v>0</v>
      </c>
      <c r="AO11" s="75">
        <f>+Acres!AO10*'Machinery Operations'!$AA20</f>
        <v>0</v>
      </c>
      <c r="AP11" s="75">
        <f>+Acres!AP10*'Machinery Operations'!$AA20</f>
        <v>0</v>
      </c>
      <c r="AQ11" s="75">
        <f>+Acres!AQ10*'Machinery Operations'!$AA20</f>
        <v>0</v>
      </c>
    </row>
    <row r="12" spans="1:43" ht="18.75" customHeight="1" x14ac:dyDescent="0.2">
      <c r="A12" s="3" t="str">
        <f>+'Machinery Operations'!A21</f>
        <v>Activity</v>
      </c>
      <c r="B12" s="3">
        <f>+'Machinery Operations'!B21</f>
        <v>0</v>
      </c>
      <c r="C12" s="3">
        <f>+'Machinery Operations'!C21</f>
        <v>0</v>
      </c>
      <c r="D12" s="75">
        <f>+Acres!D11*'Machinery Operations'!$AA21</f>
        <v>0</v>
      </c>
      <c r="E12" s="75">
        <f>+Acres!E11*'Machinery Operations'!$AA21</f>
        <v>0</v>
      </c>
      <c r="F12" s="75">
        <f>+Acres!F11*'Machinery Operations'!$AA21</f>
        <v>0</v>
      </c>
      <c r="G12" s="75">
        <f>+Acres!G11*'Machinery Operations'!$AA21</f>
        <v>0</v>
      </c>
      <c r="H12" s="75">
        <f>+Acres!H11*'Machinery Operations'!$AA21</f>
        <v>0</v>
      </c>
      <c r="I12" s="75">
        <f>+Acres!I11*'Machinery Operations'!$AA21</f>
        <v>0</v>
      </c>
      <c r="J12" s="75">
        <f>+Acres!J11*'Machinery Operations'!$AA21</f>
        <v>0</v>
      </c>
      <c r="K12" s="75">
        <f>+Acres!K11*'Machinery Operations'!$AA21</f>
        <v>0</v>
      </c>
      <c r="L12" s="75">
        <f>+Acres!L11*'Machinery Operations'!$AA21</f>
        <v>0</v>
      </c>
      <c r="M12" s="75">
        <f>+Acres!M11*'Machinery Operations'!$AA21</f>
        <v>0</v>
      </c>
      <c r="N12" s="75">
        <f>+Acres!N11*'Machinery Operations'!$AA21</f>
        <v>0</v>
      </c>
      <c r="O12" s="75">
        <f>+Acres!O11*'Machinery Operations'!$AA21</f>
        <v>0</v>
      </c>
      <c r="P12" s="75">
        <f>+Acres!P11*'Machinery Operations'!$AA21</f>
        <v>0</v>
      </c>
      <c r="Q12" s="75">
        <f>+Acres!Q11*'Machinery Operations'!$AA21</f>
        <v>0</v>
      </c>
      <c r="R12" s="75">
        <f>+Acres!R11*'Machinery Operations'!$AA21</f>
        <v>0</v>
      </c>
      <c r="S12" s="75">
        <f>+Acres!S11*'Machinery Operations'!$AA21</f>
        <v>0</v>
      </c>
      <c r="T12" s="75">
        <f>+Acres!T11*'Machinery Operations'!$AA21</f>
        <v>0</v>
      </c>
      <c r="U12" s="75">
        <f>+Acres!U11*'Machinery Operations'!$AA21</f>
        <v>0</v>
      </c>
      <c r="V12" s="75">
        <f>+Acres!V11*'Machinery Operations'!$AA21</f>
        <v>0</v>
      </c>
      <c r="W12" s="75">
        <f>+Acres!W11*'Machinery Operations'!$AA21</f>
        <v>0</v>
      </c>
      <c r="X12" s="75">
        <f>+Acres!X11*'Machinery Operations'!$AA21</f>
        <v>0</v>
      </c>
      <c r="Y12" s="75">
        <f>+Acres!Y11*'Machinery Operations'!$AA21</f>
        <v>0</v>
      </c>
      <c r="Z12" s="75">
        <f>+Acres!Z11*'Machinery Operations'!$AA21</f>
        <v>0</v>
      </c>
      <c r="AA12" s="75">
        <f>+Acres!AA11*'Machinery Operations'!$AA21</f>
        <v>0</v>
      </c>
      <c r="AB12" s="75">
        <f>+Acres!AB11*'Machinery Operations'!$AA21</f>
        <v>0</v>
      </c>
      <c r="AC12" s="75">
        <f>+Acres!AC11*'Machinery Operations'!$AA21</f>
        <v>0</v>
      </c>
      <c r="AD12" s="75">
        <f>+Acres!AD11*'Machinery Operations'!$AA21</f>
        <v>0</v>
      </c>
      <c r="AE12" s="75">
        <f>+Acres!AE11*'Machinery Operations'!$AA21</f>
        <v>0</v>
      </c>
      <c r="AF12" s="75">
        <f>+Acres!AF11*'Machinery Operations'!$AA21</f>
        <v>0</v>
      </c>
      <c r="AG12" s="75">
        <f>+Acres!AG11*'Machinery Operations'!$AA21</f>
        <v>0</v>
      </c>
      <c r="AH12" s="75">
        <f>+Acres!AH11*'Machinery Operations'!$AA21</f>
        <v>0</v>
      </c>
      <c r="AI12" s="75">
        <f>+Acres!AI11*'Machinery Operations'!$AA21</f>
        <v>0</v>
      </c>
      <c r="AJ12" s="75">
        <f>+Acres!AJ11*'Machinery Operations'!$AA21</f>
        <v>0</v>
      </c>
      <c r="AK12" s="75">
        <f>+Acres!AK11*'Machinery Operations'!$AA21</f>
        <v>0</v>
      </c>
      <c r="AL12" s="75">
        <f>+Acres!AL11*'Machinery Operations'!$AA21</f>
        <v>0</v>
      </c>
      <c r="AM12" s="75">
        <f>+Acres!AM11*'Machinery Operations'!$AA21</f>
        <v>0</v>
      </c>
      <c r="AN12" s="75">
        <f>+Acres!AN11*'Machinery Operations'!$AA21</f>
        <v>0</v>
      </c>
      <c r="AO12" s="75">
        <f>+Acres!AO11*'Machinery Operations'!$AA21</f>
        <v>0</v>
      </c>
      <c r="AP12" s="75">
        <f>+Acres!AP11*'Machinery Operations'!$AA21</f>
        <v>0</v>
      </c>
      <c r="AQ12" s="75">
        <f>+Acres!AQ11*'Machinery Operations'!$AA21</f>
        <v>0</v>
      </c>
    </row>
    <row r="13" spans="1:43" ht="18.75" customHeight="1" x14ac:dyDescent="0.2">
      <c r="A13" s="3" t="str">
        <f>+'Machinery Operations'!A22</f>
        <v>Activity</v>
      </c>
      <c r="B13" s="3">
        <f>+'Machinery Operations'!B22</f>
        <v>0</v>
      </c>
      <c r="C13" s="3">
        <f>+'Machinery Operations'!C22</f>
        <v>0</v>
      </c>
      <c r="D13" s="75">
        <f>+Acres!D12*'Machinery Operations'!$AA22</f>
        <v>0</v>
      </c>
      <c r="E13" s="75">
        <f>+Acres!E12*'Machinery Operations'!$AA22</f>
        <v>0</v>
      </c>
      <c r="F13" s="75">
        <f>+Acres!F12*'Machinery Operations'!$AA22</f>
        <v>0</v>
      </c>
      <c r="G13" s="75">
        <f>+Acres!G12*'Machinery Operations'!$AA22</f>
        <v>0</v>
      </c>
      <c r="H13" s="75">
        <f>+Acres!H12*'Machinery Operations'!$AA22</f>
        <v>0</v>
      </c>
      <c r="I13" s="75">
        <f>+Acres!I12*'Machinery Operations'!$AA22</f>
        <v>0</v>
      </c>
      <c r="J13" s="75">
        <f>+Acres!J12*'Machinery Operations'!$AA22</f>
        <v>0</v>
      </c>
      <c r="K13" s="75">
        <f>+Acres!K12*'Machinery Operations'!$AA22</f>
        <v>0</v>
      </c>
      <c r="L13" s="75">
        <f>+Acres!L12*'Machinery Operations'!$AA22</f>
        <v>0</v>
      </c>
      <c r="M13" s="75">
        <f>+Acres!M12*'Machinery Operations'!$AA22</f>
        <v>0</v>
      </c>
      <c r="N13" s="75">
        <f>+Acres!N12*'Machinery Operations'!$AA22</f>
        <v>0</v>
      </c>
      <c r="O13" s="75">
        <f>+Acres!O12*'Machinery Operations'!$AA22</f>
        <v>0</v>
      </c>
      <c r="P13" s="75">
        <f>+Acres!P12*'Machinery Operations'!$AA22</f>
        <v>0</v>
      </c>
      <c r="Q13" s="75">
        <f>+Acres!Q12*'Machinery Operations'!$AA22</f>
        <v>0</v>
      </c>
      <c r="R13" s="75">
        <f>+Acres!R12*'Machinery Operations'!$AA22</f>
        <v>0</v>
      </c>
      <c r="S13" s="75">
        <f>+Acres!S12*'Machinery Operations'!$AA22</f>
        <v>0</v>
      </c>
      <c r="T13" s="75">
        <f>+Acres!T12*'Machinery Operations'!$AA22</f>
        <v>0</v>
      </c>
      <c r="U13" s="75">
        <f>+Acres!U12*'Machinery Operations'!$AA22</f>
        <v>0</v>
      </c>
      <c r="V13" s="75">
        <f>+Acres!V12*'Machinery Operations'!$AA22</f>
        <v>0</v>
      </c>
      <c r="W13" s="75">
        <f>+Acres!W12*'Machinery Operations'!$AA22</f>
        <v>0</v>
      </c>
      <c r="X13" s="75">
        <f>+Acres!X12*'Machinery Operations'!$AA22</f>
        <v>0</v>
      </c>
      <c r="Y13" s="75">
        <f>+Acres!Y12*'Machinery Operations'!$AA22</f>
        <v>0</v>
      </c>
      <c r="Z13" s="75">
        <f>+Acres!Z12*'Machinery Operations'!$AA22</f>
        <v>0</v>
      </c>
      <c r="AA13" s="75">
        <f>+Acres!AA12*'Machinery Operations'!$AA22</f>
        <v>0</v>
      </c>
      <c r="AB13" s="75">
        <f>+Acres!AB12*'Machinery Operations'!$AA22</f>
        <v>0</v>
      </c>
      <c r="AC13" s="75">
        <f>+Acres!AC12*'Machinery Operations'!$AA22</f>
        <v>0</v>
      </c>
      <c r="AD13" s="75">
        <f>+Acres!AD12*'Machinery Operations'!$AA22</f>
        <v>0</v>
      </c>
      <c r="AE13" s="75">
        <f>+Acres!AE12*'Machinery Operations'!$AA22</f>
        <v>0</v>
      </c>
      <c r="AF13" s="75">
        <f>+Acres!AF12*'Machinery Operations'!$AA22</f>
        <v>0</v>
      </c>
      <c r="AG13" s="75">
        <f>+Acres!AG12*'Machinery Operations'!$AA22</f>
        <v>0</v>
      </c>
      <c r="AH13" s="75">
        <f>+Acres!AH12*'Machinery Operations'!$AA22</f>
        <v>0</v>
      </c>
      <c r="AI13" s="75">
        <f>+Acres!AI12*'Machinery Operations'!$AA22</f>
        <v>0</v>
      </c>
      <c r="AJ13" s="75">
        <f>+Acres!AJ12*'Machinery Operations'!$AA22</f>
        <v>0</v>
      </c>
      <c r="AK13" s="75">
        <f>+Acres!AK12*'Machinery Operations'!$AA22</f>
        <v>0</v>
      </c>
      <c r="AL13" s="75">
        <f>+Acres!AL12*'Machinery Operations'!$AA22</f>
        <v>0</v>
      </c>
      <c r="AM13" s="75">
        <f>+Acres!AM12*'Machinery Operations'!$AA22</f>
        <v>0</v>
      </c>
      <c r="AN13" s="75">
        <f>+Acres!AN12*'Machinery Operations'!$AA22</f>
        <v>0</v>
      </c>
      <c r="AO13" s="75">
        <f>+Acres!AO12*'Machinery Operations'!$AA22</f>
        <v>0</v>
      </c>
      <c r="AP13" s="75">
        <f>+Acres!AP12*'Machinery Operations'!$AA22</f>
        <v>0</v>
      </c>
      <c r="AQ13" s="75">
        <f>+Acres!AQ12*'Machinery Operations'!$AA22</f>
        <v>0</v>
      </c>
    </row>
    <row r="14" spans="1:43" ht="18.75" customHeight="1" x14ac:dyDescent="0.2">
      <c r="A14" s="3" t="str">
        <f>+'Machinery Operations'!A23</f>
        <v>Activity</v>
      </c>
      <c r="B14" s="3">
        <f>+'Machinery Operations'!B23</f>
        <v>0</v>
      </c>
      <c r="C14" s="3">
        <f>+'Machinery Operations'!C23</f>
        <v>0</v>
      </c>
      <c r="D14" s="75">
        <f>+Acres!D13*'Machinery Operations'!$AA23</f>
        <v>0</v>
      </c>
      <c r="E14" s="75">
        <f>+Acres!E13*'Machinery Operations'!$AA23</f>
        <v>0</v>
      </c>
      <c r="F14" s="75">
        <f>+Acres!F13*'Machinery Operations'!$AA23</f>
        <v>0</v>
      </c>
      <c r="G14" s="75">
        <f>+Acres!G13*'Machinery Operations'!$AA23</f>
        <v>0</v>
      </c>
      <c r="H14" s="75">
        <f>+Acres!H13*'Machinery Operations'!$AA23</f>
        <v>0</v>
      </c>
      <c r="I14" s="75">
        <f>+Acres!I13*'Machinery Operations'!$AA23</f>
        <v>0</v>
      </c>
      <c r="J14" s="75">
        <f>+Acres!J13*'Machinery Operations'!$AA23</f>
        <v>0</v>
      </c>
      <c r="K14" s="75">
        <f>+Acres!K13*'Machinery Operations'!$AA23</f>
        <v>0</v>
      </c>
      <c r="L14" s="75">
        <f>+Acres!L13*'Machinery Operations'!$AA23</f>
        <v>0</v>
      </c>
      <c r="M14" s="75">
        <f>+Acres!M13*'Machinery Operations'!$AA23</f>
        <v>0</v>
      </c>
      <c r="N14" s="75">
        <f>+Acres!N13*'Machinery Operations'!$AA23</f>
        <v>0</v>
      </c>
      <c r="O14" s="75">
        <f>+Acres!O13*'Machinery Operations'!$AA23</f>
        <v>0</v>
      </c>
      <c r="P14" s="75">
        <f>+Acres!P13*'Machinery Operations'!$AA23</f>
        <v>0</v>
      </c>
      <c r="Q14" s="75">
        <f>+Acres!Q13*'Machinery Operations'!$AA23</f>
        <v>0</v>
      </c>
      <c r="R14" s="75">
        <f>+Acres!R13*'Machinery Operations'!$AA23</f>
        <v>0</v>
      </c>
      <c r="S14" s="75">
        <f>+Acres!S13*'Machinery Operations'!$AA23</f>
        <v>0</v>
      </c>
      <c r="T14" s="75">
        <f>+Acres!T13*'Machinery Operations'!$AA23</f>
        <v>0</v>
      </c>
      <c r="U14" s="75">
        <f>+Acres!U13*'Machinery Operations'!$AA23</f>
        <v>0</v>
      </c>
      <c r="V14" s="75">
        <f>+Acres!V13*'Machinery Operations'!$AA23</f>
        <v>0</v>
      </c>
      <c r="W14" s="75">
        <f>+Acres!W13*'Machinery Operations'!$AA23</f>
        <v>0</v>
      </c>
      <c r="X14" s="75">
        <f>+Acres!X13*'Machinery Operations'!$AA23</f>
        <v>0</v>
      </c>
      <c r="Y14" s="75">
        <f>+Acres!Y13*'Machinery Operations'!$AA23</f>
        <v>0</v>
      </c>
      <c r="Z14" s="75">
        <f>+Acres!Z13*'Machinery Operations'!$AA23</f>
        <v>0</v>
      </c>
      <c r="AA14" s="75">
        <f>+Acres!AA13*'Machinery Operations'!$AA23</f>
        <v>0</v>
      </c>
      <c r="AB14" s="75">
        <f>+Acres!AB13*'Machinery Operations'!$AA23</f>
        <v>0</v>
      </c>
      <c r="AC14" s="75">
        <f>+Acres!AC13*'Machinery Operations'!$AA23</f>
        <v>0</v>
      </c>
      <c r="AD14" s="75">
        <f>+Acres!AD13*'Machinery Operations'!$AA23</f>
        <v>0</v>
      </c>
      <c r="AE14" s="75">
        <f>+Acres!AE13*'Machinery Operations'!$AA23</f>
        <v>0</v>
      </c>
      <c r="AF14" s="75">
        <f>+Acres!AF13*'Machinery Operations'!$AA23</f>
        <v>0</v>
      </c>
      <c r="AG14" s="75">
        <f>+Acres!AG13*'Machinery Operations'!$AA23</f>
        <v>0</v>
      </c>
      <c r="AH14" s="75">
        <f>+Acres!AH13*'Machinery Operations'!$AA23</f>
        <v>0</v>
      </c>
      <c r="AI14" s="75">
        <f>+Acres!AI13*'Machinery Operations'!$AA23</f>
        <v>0</v>
      </c>
      <c r="AJ14" s="75">
        <f>+Acres!AJ13*'Machinery Operations'!$AA23</f>
        <v>0</v>
      </c>
      <c r="AK14" s="75">
        <f>+Acres!AK13*'Machinery Operations'!$AA23</f>
        <v>0</v>
      </c>
      <c r="AL14" s="75">
        <f>+Acres!AL13*'Machinery Operations'!$AA23</f>
        <v>0</v>
      </c>
      <c r="AM14" s="75">
        <f>+Acres!AM13*'Machinery Operations'!$AA23</f>
        <v>0</v>
      </c>
      <c r="AN14" s="75">
        <f>+Acres!AN13*'Machinery Operations'!$AA23</f>
        <v>0</v>
      </c>
      <c r="AO14" s="75">
        <f>+Acres!AO13*'Machinery Operations'!$AA23</f>
        <v>0</v>
      </c>
      <c r="AP14" s="75">
        <f>+Acres!AP13*'Machinery Operations'!$AA23</f>
        <v>0</v>
      </c>
      <c r="AQ14" s="75">
        <f>+Acres!AQ13*'Machinery Operations'!$AA23</f>
        <v>0</v>
      </c>
    </row>
    <row r="15" spans="1:43" ht="18.75" customHeight="1" x14ac:dyDescent="0.2">
      <c r="A15" s="3" t="str">
        <f>+'Machinery Operations'!A24</f>
        <v>Activity</v>
      </c>
      <c r="B15" s="3">
        <f>+'Machinery Operations'!B24</f>
        <v>0</v>
      </c>
      <c r="C15" s="3">
        <f>+'Machinery Operations'!C24</f>
        <v>0</v>
      </c>
      <c r="D15" s="75">
        <f>+Acres!D14*'Machinery Operations'!$AA24</f>
        <v>0</v>
      </c>
      <c r="E15" s="75">
        <f>+Acres!E14*'Machinery Operations'!$AA24</f>
        <v>0</v>
      </c>
      <c r="F15" s="75">
        <f>+Acres!F14*'Machinery Operations'!$AA24</f>
        <v>0</v>
      </c>
      <c r="G15" s="75">
        <f>+Acres!G14*'Machinery Operations'!$AA24</f>
        <v>0</v>
      </c>
      <c r="H15" s="75">
        <f>+Acres!H14*'Machinery Operations'!$AA24</f>
        <v>0</v>
      </c>
      <c r="I15" s="75">
        <f>+Acres!I14*'Machinery Operations'!$AA24</f>
        <v>0</v>
      </c>
      <c r="J15" s="75">
        <f>+Acres!J14*'Machinery Operations'!$AA24</f>
        <v>0</v>
      </c>
      <c r="K15" s="75">
        <f>+Acres!K14*'Machinery Operations'!$AA24</f>
        <v>0</v>
      </c>
      <c r="L15" s="75">
        <f>+Acres!L14*'Machinery Operations'!$AA24</f>
        <v>0</v>
      </c>
      <c r="M15" s="75">
        <f>+Acres!M14*'Machinery Operations'!$AA24</f>
        <v>0</v>
      </c>
      <c r="N15" s="75">
        <f>+Acres!N14*'Machinery Operations'!$AA24</f>
        <v>0</v>
      </c>
      <c r="O15" s="75">
        <f>+Acres!O14*'Machinery Operations'!$AA24</f>
        <v>0</v>
      </c>
      <c r="P15" s="75">
        <f>+Acres!P14*'Machinery Operations'!$AA24</f>
        <v>0</v>
      </c>
      <c r="Q15" s="75">
        <f>+Acres!Q14*'Machinery Operations'!$AA24</f>
        <v>0</v>
      </c>
      <c r="R15" s="75">
        <f>+Acres!R14*'Machinery Operations'!$AA24</f>
        <v>0</v>
      </c>
      <c r="S15" s="75">
        <f>+Acres!S14*'Machinery Operations'!$AA24</f>
        <v>0</v>
      </c>
      <c r="T15" s="75">
        <f>+Acres!T14*'Machinery Operations'!$AA24</f>
        <v>0</v>
      </c>
      <c r="U15" s="75">
        <f>+Acres!U14*'Machinery Operations'!$AA24</f>
        <v>0</v>
      </c>
      <c r="V15" s="75">
        <f>+Acres!V14*'Machinery Operations'!$AA24</f>
        <v>0</v>
      </c>
      <c r="W15" s="75">
        <f>+Acres!W14*'Machinery Operations'!$AA24</f>
        <v>0</v>
      </c>
      <c r="X15" s="75">
        <f>+Acres!X14*'Machinery Operations'!$AA24</f>
        <v>0</v>
      </c>
      <c r="Y15" s="75">
        <f>+Acres!Y14*'Machinery Operations'!$AA24</f>
        <v>0</v>
      </c>
      <c r="Z15" s="75">
        <f>+Acres!Z14*'Machinery Operations'!$AA24</f>
        <v>0</v>
      </c>
      <c r="AA15" s="75">
        <f>+Acres!AA14*'Machinery Operations'!$AA24</f>
        <v>0</v>
      </c>
      <c r="AB15" s="75">
        <f>+Acres!AB14*'Machinery Operations'!$AA24</f>
        <v>0</v>
      </c>
      <c r="AC15" s="75">
        <f>+Acres!AC14*'Machinery Operations'!$AA24</f>
        <v>0</v>
      </c>
      <c r="AD15" s="75">
        <f>+Acres!AD14*'Machinery Operations'!$AA24</f>
        <v>0</v>
      </c>
      <c r="AE15" s="75">
        <f>+Acres!AE14*'Machinery Operations'!$AA24</f>
        <v>0</v>
      </c>
      <c r="AF15" s="75">
        <f>+Acres!AF14*'Machinery Operations'!$AA24</f>
        <v>0</v>
      </c>
      <c r="AG15" s="75">
        <f>+Acres!AG14*'Machinery Operations'!$AA24</f>
        <v>0</v>
      </c>
      <c r="AH15" s="75">
        <f>+Acres!AH14*'Machinery Operations'!$AA24</f>
        <v>0</v>
      </c>
      <c r="AI15" s="75">
        <f>+Acres!AI14*'Machinery Operations'!$AA24</f>
        <v>0</v>
      </c>
      <c r="AJ15" s="75">
        <f>+Acres!AJ14*'Machinery Operations'!$AA24</f>
        <v>0</v>
      </c>
      <c r="AK15" s="75">
        <f>+Acres!AK14*'Machinery Operations'!$AA24</f>
        <v>0</v>
      </c>
      <c r="AL15" s="75">
        <f>+Acres!AL14*'Machinery Operations'!$AA24</f>
        <v>0</v>
      </c>
      <c r="AM15" s="75">
        <f>+Acres!AM14*'Machinery Operations'!$AA24</f>
        <v>0</v>
      </c>
      <c r="AN15" s="75">
        <f>+Acres!AN14*'Machinery Operations'!$AA24</f>
        <v>0</v>
      </c>
      <c r="AO15" s="75">
        <f>+Acres!AO14*'Machinery Operations'!$AA24</f>
        <v>0</v>
      </c>
      <c r="AP15" s="75">
        <f>+Acres!AP14*'Machinery Operations'!$AA24</f>
        <v>0</v>
      </c>
      <c r="AQ15" s="75">
        <f>+Acres!AQ14*'Machinery Operations'!$AA24</f>
        <v>0</v>
      </c>
    </row>
    <row r="16" spans="1:43" ht="18.75" customHeight="1" x14ac:dyDescent="0.2">
      <c r="A16" s="3" t="str">
        <f>+'Machinery Operations'!A25</f>
        <v>Activity</v>
      </c>
      <c r="B16" s="3">
        <f>+'Machinery Operations'!B25</f>
        <v>0</v>
      </c>
      <c r="C16" s="3">
        <f>+'Machinery Operations'!C25</f>
        <v>0</v>
      </c>
      <c r="D16" s="75">
        <f>+Acres!D15*'Machinery Operations'!$AA25</f>
        <v>0</v>
      </c>
      <c r="E16" s="75">
        <f>+Acres!E15*'Machinery Operations'!$AA25</f>
        <v>0</v>
      </c>
      <c r="F16" s="75">
        <f>+Acres!F15*'Machinery Operations'!$AA25</f>
        <v>0</v>
      </c>
      <c r="G16" s="75">
        <f>+Acres!G15*'Machinery Operations'!$AA25</f>
        <v>0</v>
      </c>
      <c r="H16" s="75">
        <f>+Acres!H15*'Machinery Operations'!$AA25</f>
        <v>0</v>
      </c>
      <c r="I16" s="75">
        <f>+Acres!I15*'Machinery Operations'!$AA25</f>
        <v>0</v>
      </c>
      <c r="J16" s="75">
        <f>+Acres!J15*'Machinery Operations'!$AA25</f>
        <v>0</v>
      </c>
      <c r="K16" s="75">
        <f>+Acres!K15*'Machinery Operations'!$AA25</f>
        <v>0</v>
      </c>
      <c r="L16" s="75">
        <f>+Acres!L15*'Machinery Operations'!$AA25</f>
        <v>0</v>
      </c>
      <c r="M16" s="75">
        <f>+Acres!M15*'Machinery Operations'!$AA25</f>
        <v>0</v>
      </c>
      <c r="N16" s="75">
        <f>+Acres!N15*'Machinery Operations'!$AA25</f>
        <v>0</v>
      </c>
      <c r="O16" s="75">
        <f>+Acres!O15*'Machinery Operations'!$AA25</f>
        <v>0</v>
      </c>
      <c r="P16" s="75">
        <f>+Acres!P15*'Machinery Operations'!$AA25</f>
        <v>0</v>
      </c>
      <c r="Q16" s="75">
        <f>+Acres!Q15*'Machinery Operations'!$AA25</f>
        <v>0</v>
      </c>
      <c r="R16" s="75">
        <f>+Acres!R15*'Machinery Operations'!$AA25</f>
        <v>0</v>
      </c>
      <c r="S16" s="75">
        <f>+Acres!S15*'Machinery Operations'!$AA25</f>
        <v>0</v>
      </c>
      <c r="T16" s="75">
        <f>+Acres!T15*'Machinery Operations'!$AA25</f>
        <v>0</v>
      </c>
      <c r="U16" s="75">
        <f>+Acres!U15*'Machinery Operations'!$AA25</f>
        <v>0</v>
      </c>
      <c r="V16" s="75">
        <f>+Acres!V15*'Machinery Operations'!$AA25</f>
        <v>0</v>
      </c>
      <c r="W16" s="75">
        <f>+Acres!W15*'Machinery Operations'!$AA25</f>
        <v>0</v>
      </c>
      <c r="X16" s="75">
        <f>+Acres!X15*'Machinery Operations'!$AA25</f>
        <v>0</v>
      </c>
      <c r="Y16" s="75">
        <f>+Acres!Y15*'Machinery Operations'!$AA25</f>
        <v>0</v>
      </c>
      <c r="Z16" s="75">
        <f>+Acres!Z15*'Machinery Operations'!$AA25</f>
        <v>0</v>
      </c>
      <c r="AA16" s="75">
        <f>+Acres!AA15*'Machinery Operations'!$AA25</f>
        <v>0</v>
      </c>
      <c r="AB16" s="75">
        <f>+Acres!AB15*'Machinery Operations'!$AA25</f>
        <v>0</v>
      </c>
      <c r="AC16" s="75">
        <f>+Acres!AC15*'Machinery Operations'!$AA25</f>
        <v>0</v>
      </c>
      <c r="AD16" s="75">
        <f>+Acres!AD15*'Machinery Operations'!$AA25</f>
        <v>0</v>
      </c>
      <c r="AE16" s="75">
        <f>+Acres!AE15*'Machinery Operations'!$AA25</f>
        <v>0</v>
      </c>
      <c r="AF16" s="75">
        <f>+Acres!AF15*'Machinery Operations'!$AA25</f>
        <v>0</v>
      </c>
      <c r="AG16" s="75">
        <f>+Acres!AG15*'Machinery Operations'!$AA25</f>
        <v>0</v>
      </c>
      <c r="AH16" s="75">
        <f>+Acres!AH15*'Machinery Operations'!$AA25</f>
        <v>0</v>
      </c>
      <c r="AI16" s="75">
        <f>+Acres!AI15*'Machinery Operations'!$AA25</f>
        <v>0</v>
      </c>
      <c r="AJ16" s="75">
        <f>+Acres!AJ15*'Machinery Operations'!$AA25</f>
        <v>0</v>
      </c>
      <c r="AK16" s="75">
        <f>+Acres!AK15*'Machinery Operations'!$AA25</f>
        <v>0</v>
      </c>
      <c r="AL16" s="75">
        <f>+Acres!AL15*'Machinery Operations'!$AA25</f>
        <v>0</v>
      </c>
      <c r="AM16" s="75">
        <f>+Acres!AM15*'Machinery Operations'!$AA25</f>
        <v>0</v>
      </c>
      <c r="AN16" s="75">
        <f>+Acres!AN15*'Machinery Operations'!$AA25</f>
        <v>0</v>
      </c>
      <c r="AO16" s="75">
        <f>+Acres!AO15*'Machinery Operations'!$AA25</f>
        <v>0</v>
      </c>
      <c r="AP16" s="75">
        <f>+Acres!AP15*'Machinery Operations'!$AA25</f>
        <v>0</v>
      </c>
      <c r="AQ16" s="75">
        <f>+Acres!AQ15*'Machinery Operations'!$AA25</f>
        <v>0</v>
      </c>
    </row>
    <row r="17" spans="1:43" ht="18.75" customHeight="1" x14ac:dyDescent="0.2">
      <c r="A17" s="3" t="str">
        <f>+'Machinery Operations'!A26</f>
        <v>Activity</v>
      </c>
      <c r="B17" s="3">
        <f>+'Machinery Operations'!B26</f>
        <v>0</v>
      </c>
      <c r="C17" s="3">
        <f>+'Machinery Operations'!C26</f>
        <v>0</v>
      </c>
      <c r="D17" s="75">
        <f>+Acres!D16*'Machinery Operations'!$AA26</f>
        <v>0</v>
      </c>
      <c r="E17" s="75">
        <f>+Acres!E16*'Machinery Operations'!$AA26</f>
        <v>0</v>
      </c>
      <c r="F17" s="75">
        <f>+Acres!F16*'Machinery Operations'!$AA26</f>
        <v>0</v>
      </c>
      <c r="G17" s="75">
        <f>+Acres!G16*'Machinery Operations'!$AA26</f>
        <v>0</v>
      </c>
      <c r="H17" s="75">
        <f>+Acres!H16*'Machinery Operations'!$AA26</f>
        <v>0</v>
      </c>
      <c r="I17" s="75">
        <f>+Acres!I16*'Machinery Operations'!$AA26</f>
        <v>0</v>
      </c>
      <c r="J17" s="75">
        <f>+Acres!J16*'Machinery Operations'!$AA26</f>
        <v>0</v>
      </c>
      <c r="K17" s="75">
        <f>+Acres!K16*'Machinery Operations'!$AA26</f>
        <v>0</v>
      </c>
      <c r="L17" s="75">
        <f>+Acres!L16*'Machinery Operations'!$AA26</f>
        <v>0</v>
      </c>
      <c r="M17" s="75">
        <f>+Acres!M16*'Machinery Operations'!$AA26</f>
        <v>0</v>
      </c>
      <c r="N17" s="75">
        <f>+Acres!N16*'Machinery Operations'!$AA26</f>
        <v>0</v>
      </c>
      <c r="O17" s="75">
        <f>+Acres!O16*'Machinery Operations'!$AA26</f>
        <v>0</v>
      </c>
      <c r="P17" s="75">
        <f>+Acres!P16*'Machinery Operations'!$AA26</f>
        <v>0</v>
      </c>
      <c r="Q17" s="75">
        <f>+Acres!Q16*'Machinery Operations'!$AA26</f>
        <v>0</v>
      </c>
      <c r="R17" s="75">
        <f>+Acres!R16*'Machinery Operations'!$AA26</f>
        <v>0</v>
      </c>
      <c r="S17" s="75">
        <f>+Acres!S16*'Machinery Operations'!$AA26</f>
        <v>0</v>
      </c>
      <c r="T17" s="75">
        <f>+Acres!T16*'Machinery Operations'!$AA26</f>
        <v>0</v>
      </c>
      <c r="U17" s="75">
        <f>+Acres!U16*'Machinery Operations'!$AA26</f>
        <v>0</v>
      </c>
      <c r="V17" s="75">
        <f>+Acres!V16*'Machinery Operations'!$AA26</f>
        <v>0</v>
      </c>
      <c r="W17" s="75">
        <f>+Acres!W16*'Machinery Operations'!$AA26</f>
        <v>0</v>
      </c>
      <c r="X17" s="75">
        <f>+Acres!X16*'Machinery Operations'!$AA26</f>
        <v>0</v>
      </c>
      <c r="Y17" s="75">
        <f>+Acres!Y16*'Machinery Operations'!$AA26</f>
        <v>0</v>
      </c>
      <c r="Z17" s="75">
        <f>+Acres!Z16*'Machinery Operations'!$AA26</f>
        <v>0</v>
      </c>
      <c r="AA17" s="75">
        <f>+Acres!AA16*'Machinery Operations'!$AA26</f>
        <v>0</v>
      </c>
      <c r="AB17" s="75">
        <f>+Acres!AB16*'Machinery Operations'!$AA26</f>
        <v>0</v>
      </c>
      <c r="AC17" s="75">
        <f>+Acres!AC16*'Machinery Operations'!$AA26</f>
        <v>0</v>
      </c>
      <c r="AD17" s="75">
        <f>+Acres!AD16*'Machinery Operations'!$AA26</f>
        <v>0</v>
      </c>
      <c r="AE17" s="75">
        <f>+Acres!AE16*'Machinery Operations'!$AA26</f>
        <v>0</v>
      </c>
      <c r="AF17" s="75">
        <f>+Acres!AF16*'Machinery Operations'!$AA26</f>
        <v>0</v>
      </c>
      <c r="AG17" s="75">
        <f>+Acres!AG16*'Machinery Operations'!$AA26</f>
        <v>0</v>
      </c>
      <c r="AH17" s="75">
        <f>+Acres!AH16*'Machinery Operations'!$AA26</f>
        <v>0</v>
      </c>
      <c r="AI17" s="75">
        <f>+Acres!AI16*'Machinery Operations'!$AA26</f>
        <v>0</v>
      </c>
      <c r="AJ17" s="75">
        <f>+Acres!AJ16*'Machinery Operations'!$AA26</f>
        <v>0</v>
      </c>
      <c r="AK17" s="75">
        <f>+Acres!AK16*'Machinery Operations'!$AA26</f>
        <v>0</v>
      </c>
      <c r="AL17" s="75">
        <f>+Acres!AL16*'Machinery Operations'!$AA26</f>
        <v>0</v>
      </c>
      <c r="AM17" s="75">
        <f>+Acres!AM16*'Machinery Operations'!$AA26</f>
        <v>0</v>
      </c>
      <c r="AN17" s="75">
        <f>+Acres!AN16*'Machinery Operations'!$AA26</f>
        <v>0</v>
      </c>
      <c r="AO17" s="75">
        <f>+Acres!AO16*'Machinery Operations'!$AA26</f>
        <v>0</v>
      </c>
      <c r="AP17" s="75">
        <f>+Acres!AP16*'Machinery Operations'!$AA26</f>
        <v>0</v>
      </c>
      <c r="AQ17" s="75">
        <f>+Acres!AQ16*'Machinery Operations'!$AA26</f>
        <v>0</v>
      </c>
    </row>
    <row r="18" spans="1:43" ht="18.75" customHeight="1" x14ac:dyDescent="0.2">
      <c r="A18" s="3" t="str">
        <f>+'Machinery Operations'!A27</f>
        <v>Activity</v>
      </c>
      <c r="B18" s="3">
        <f>+'Machinery Operations'!B27</f>
        <v>0</v>
      </c>
      <c r="C18" s="3">
        <f>+'Machinery Operations'!C27</f>
        <v>0</v>
      </c>
      <c r="D18" s="75">
        <f>+Acres!D17*'Machinery Operations'!$AA27</f>
        <v>0</v>
      </c>
      <c r="E18" s="75">
        <f>+Acres!E17*'Machinery Operations'!$AA27</f>
        <v>0</v>
      </c>
      <c r="F18" s="75">
        <f>+Acres!F17*'Machinery Operations'!$AA27</f>
        <v>0</v>
      </c>
      <c r="G18" s="75">
        <f>+Acres!G17*'Machinery Operations'!$AA27</f>
        <v>0</v>
      </c>
      <c r="H18" s="75">
        <f>+Acres!H17*'Machinery Operations'!$AA27</f>
        <v>0</v>
      </c>
      <c r="I18" s="75">
        <f>+Acres!I17*'Machinery Operations'!$AA27</f>
        <v>0</v>
      </c>
      <c r="J18" s="75">
        <f>+Acres!J17*'Machinery Operations'!$AA27</f>
        <v>0</v>
      </c>
      <c r="K18" s="75">
        <f>+Acres!K17*'Machinery Operations'!$AA27</f>
        <v>0</v>
      </c>
      <c r="L18" s="75">
        <f>+Acres!L17*'Machinery Operations'!$AA27</f>
        <v>0</v>
      </c>
      <c r="M18" s="75">
        <f>+Acres!M17*'Machinery Operations'!$AA27</f>
        <v>0</v>
      </c>
      <c r="N18" s="75">
        <f>+Acres!N17*'Machinery Operations'!$AA27</f>
        <v>0</v>
      </c>
      <c r="O18" s="75">
        <f>+Acres!O17*'Machinery Operations'!$AA27</f>
        <v>0</v>
      </c>
      <c r="P18" s="75">
        <f>+Acres!P17*'Machinery Operations'!$AA27</f>
        <v>0</v>
      </c>
      <c r="Q18" s="75">
        <f>+Acres!Q17*'Machinery Operations'!$AA27</f>
        <v>0</v>
      </c>
      <c r="R18" s="75">
        <f>+Acres!R17*'Machinery Operations'!$AA27</f>
        <v>0</v>
      </c>
      <c r="S18" s="75">
        <f>+Acres!S17*'Machinery Operations'!$AA27</f>
        <v>0</v>
      </c>
      <c r="T18" s="75">
        <f>+Acres!T17*'Machinery Operations'!$AA27</f>
        <v>0</v>
      </c>
      <c r="U18" s="75">
        <f>+Acres!U17*'Machinery Operations'!$AA27</f>
        <v>0</v>
      </c>
      <c r="V18" s="75">
        <f>+Acres!V17*'Machinery Operations'!$AA27</f>
        <v>0</v>
      </c>
      <c r="W18" s="75">
        <f>+Acres!W17*'Machinery Operations'!$AA27</f>
        <v>0</v>
      </c>
      <c r="X18" s="75">
        <f>+Acres!X17*'Machinery Operations'!$AA27</f>
        <v>0</v>
      </c>
      <c r="Y18" s="75">
        <f>+Acres!Y17*'Machinery Operations'!$AA27</f>
        <v>0</v>
      </c>
      <c r="Z18" s="75">
        <f>+Acres!Z17*'Machinery Operations'!$AA27</f>
        <v>0</v>
      </c>
      <c r="AA18" s="75">
        <f>+Acres!AA17*'Machinery Operations'!$AA27</f>
        <v>0</v>
      </c>
      <c r="AB18" s="75">
        <f>+Acres!AB17*'Machinery Operations'!$AA27</f>
        <v>0</v>
      </c>
      <c r="AC18" s="75">
        <f>+Acres!AC17*'Machinery Operations'!$AA27</f>
        <v>0</v>
      </c>
      <c r="AD18" s="75">
        <f>+Acres!AD17*'Machinery Operations'!$AA27</f>
        <v>0</v>
      </c>
      <c r="AE18" s="75">
        <f>+Acres!AE17*'Machinery Operations'!$AA27</f>
        <v>0</v>
      </c>
      <c r="AF18" s="75">
        <f>+Acres!AF17*'Machinery Operations'!$AA27</f>
        <v>0</v>
      </c>
      <c r="AG18" s="75">
        <f>+Acres!AG17*'Machinery Operations'!$AA27</f>
        <v>0</v>
      </c>
      <c r="AH18" s="75">
        <f>+Acres!AH17*'Machinery Operations'!$AA27</f>
        <v>0</v>
      </c>
      <c r="AI18" s="75">
        <f>+Acres!AI17*'Machinery Operations'!$AA27</f>
        <v>0</v>
      </c>
      <c r="AJ18" s="75">
        <f>+Acres!AJ17*'Machinery Operations'!$AA27</f>
        <v>0</v>
      </c>
      <c r="AK18" s="75">
        <f>+Acres!AK17*'Machinery Operations'!$AA27</f>
        <v>0</v>
      </c>
      <c r="AL18" s="75">
        <f>+Acres!AL17*'Machinery Operations'!$AA27</f>
        <v>0</v>
      </c>
      <c r="AM18" s="75">
        <f>+Acres!AM17*'Machinery Operations'!$AA27</f>
        <v>0</v>
      </c>
      <c r="AN18" s="75">
        <f>+Acres!AN17*'Machinery Operations'!$AA27</f>
        <v>0</v>
      </c>
      <c r="AO18" s="75">
        <f>+Acres!AO17*'Machinery Operations'!$AA27</f>
        <v>0</v>
      </c>
      <c r="AP18" s="75">
        <f>+Acres!AP17*'Machinery Operations'!$AA27</f>
        <v>0</v>
      </c>
      <c r="AQ18" s="75">
        <f>+Acres!AQ17*'Machinery Operations'!$AA27</f>
        <v>0</v>
      </c>
    </row>
    <row r="19" spans="1:43" ht="18.75" customHeight="1" x14ac:dyDescent="0.2">
      <c r="A19" s="3" t="str">
        <f>+'Machinery Operations'!A28</f>
        <v>Activity</v>
      </c>
      <c r="B19" s="3">
        <f>+'Machinery Operations'!B28</f>
        <v>0</v>
      </c>
      <c r="C19" s="3">
        <f>+'Machinery Operations'!C28</f>
        <v>0</v>
      </c>
      <c r="D19" s="75">
        <f>+Acres!D18*'Machinery Operations'!$AA28</f>
        <v>0</v>
      </c>
      <c r="E19" s="75">
        <f>+Acres!E18*'Machinery Operations'!$AA28</f>
        <v>0</v>
      </c>
      <c r="F19" s="75">
        <f>+Acres!F18*'Machinery Operations'!$AA28</f>
        <v>0</v>
      </c>
      <c r="G19" s="75">
        <f>+Acres!G18*'Machinery Operations'!$AA28</f>
        <v>0</v>
      </c>
      <c r="H19" s="75">
        <f>+Acres!H18*'Machinery Operations'!$AA28</f>
        <v>0</v>
      </c>
      <c r="I19" s="75">
        <f>+Acres!I18*'Machinery Operations'!$AA28</f>
        <v>0</v>
      </c>
      <c r="J19" s="75">
        <f>+Acres!J18*'Machinery Operations'!$AA28</f>
        <v>0</v>
      </c>
      <c r="K19" s="75">
        <f>+Acres!K18*'Machinery Operations'!$AA28</f>
        <v>0</v>
      </c>
      <c r="L19" s="75">
        <f>+Acres!L18*'Machinery Operations'!$AA28</f>
        <v>0</v>
      </c>
      <c r="M19" s="75">
        <f>+Acres!M18*'Machinery Operations'!$AA28</f>
        <v>0</v>
      </c>
      <c r="N19" s="75">
        <f>+Acres!N18*'Machinery Operations'!$AA28</f>
        <v>0</v>
      </c>
      <c r="O19" s="75">
        <f>+Acres!O18*'Machinery Operations'!$AA28</f>
        <v>0</v>
      </c>
      <c r="P19" s="75">
        <f>+Acres!P18*'Machinery Operations'!$AA28</f>
        <v>0</v>
      </c>
      <c r="Q19" s="75">
        <f>+Acres!Q18*'Machinery Operations'!$AA28</f>
        <v>0</v>
      </c>
      <c r="R19" s="75">
        <f>+Acres!R18*'Machinery Operations'!$AA28</f>
        <v>0</v>
      </c>
      <c r="S19" s="75">
        <f>+Acres!S18*'Machinery Operations'!$AA28</f>
        <v>0</v>
      </c>
      <c r="T19" s="75">
        <f>+Acres!T18*'Machinery Operations'!$AA28</f>
        <v>0</v>
      </c>
      <c r="U19" s="75">
        <f>+Acres!U18*'Machinery Operations'!$AA28</f>
        <v>0</v>
      </c>
      <c r="V19" s="75">
        <f>+Acres!V18*'Machinery Operations'!$AA28</f>
        <v>0</v>
      </c>
      <c r="W19" s="75">
        <f>+Acres!W18*'Machinery Operations'!$AA28</f>
        <v>0</v>
      </c>
      <c r="X19" s="75">
        <f>+Acres!X18*'Machinery Operations'!$AA28</f>
        <v>0</v>
      </c>
      <c r="Y19" s="75">
        <f>+Acres!Y18*'Machinery Operations'!$AA28</f>
        <v>0</v>
      </c>
      <c r="Z19" s="75">
        <f>+Acres!Z18*'Machinery Operations'!$AA28</f>
        <v>0</v>
      </c>
      <c r="AA19" s="75">
        <f>+Acres!AA18*'Machinery Operations'!$AA28</f>
        <v>0</v>
      </c>
      <c r="AB19" s="75">
        <f>+Acres!AB18*'Machinery Operations'!$AA28</f>
        <v>0</v>
      </c>
      <c r="AC19" s="75">
        <f>+Acres!AC18*'Machinery Operations'!$AA28</f>
        <v>0</v>
      </c>
      <c r="AD19" s="75">
        <f>+Acres!AD18*'Machinery Operations'!$AA28</f>
        <v>0</v>
      </c>
      <c r="AE19" s="75">
        <f>+Acres!AE18*'Machinery Operations'!$AA28</f>
        <v>0</v>
      </c>
      <c r="AF19" s="75">
        <f>+Acres!AF18*'Machinery Operations'!$AA28</f>
        <v>0</v>
      </c>
      <c r="AG19" s="75">
        <f>+Acres!AG18*'Machinery Operations'!$AA28</f>
        <v>0</v>
      </c>
      <c r="AH19" s="75">
        <f>+Acres!AH18*'Machinery Operations'!$AA28</f>
        <v>0</v>
      </c>
      <c r="AI19" s="75">
        <f>+Acres!AI18*'Machinery Operations'!$AA28</f>
        <v>0</v>
      </c>
      <c r="AJ19" s="75">
        <f>+Acres!AJ18*'Machinery Operations'!$AA28</f>
        <v>0</v>
      </c>
      <c r="AK19" s="75">
        <f>+Acres!AK18*'Machinery Operations'!$AA28</f>
        <v>0</v>
      </c>
      <c r="AL19" s="75">
        <f>+Acres!AL18*'Machinery Operations'!$AA28</f>
        <v>0</v>
      </c>
      <c r="AM19" s="75">
        <f>+Acres!AM18*'Machinery Operations'!$AA28</f>
        <v>0</v>
      </c>
      <c r="AN19" s="75">
        <f>+Acres!AN18*'Machinery Operations'!$AA28</f>
        <v>0</v>
      </c>
      <c r="AO19" s="75">
        <f>+Acres!AO18*'Machinery Operations'!$AA28</f>
        <v>0</v>
      </c>
      <c r="AP19" s="75">
        <f>+Acres!AP18*'Machinery Operations'!$AA28</f>
        <v>0</v>
      </c>
      <c r="AQ19" s="75">
        <f>+Acres!AQ18*'Machinery Operations'!$AA28</f>
        <v>0</v>
      </c>
    </row>
    <row r="20" spans="1:43" ht="18.75" customHeight="1" x14ac:dyDescent="0.2">
      <c r="A20" s="3" t="str">
        <f>+'Machinery Operations'!A29</f>
        <v>Activity</v>
      </c>
      <c r="B20" s="3">
        <f>+'Machinery Operations'!B29</f>
        <v>0</v>
      </c>
      <c r="C20" s="3">
        <f>+'Machinery Operations'!C29</f>
        <v>0</v>
      </c>
      <c r="D20" s="75">
        <f>+Acres!D19*'Machinery Operations'!$AA29</f>
        <v>0</v>
      </c>
      <c r="E20" s="75">
        <f>+Acres!E19*'Machinery Operations'!$AA29</f>
        <v>0</v>
      </c>
      <c r="F20" s="75">
        <f>+Acres!F19*'Machinery Operations'!$AA29</f>
        <v>0</v>
      </c>
      <c r="G20" s="75">
        <f>+Acres!G19*'Machinery Operations'!$AA29</f>
        <v>0</v>
      </c>
      <c r="H20" s="75">
        <f>+Acres!H19*'Machinery Operations'!$AA29</f>
        <v>0</v>
      </c>
      <c r="I20" s="75">
        <f>+Acres!I19*'Machinery Operations'!$AA29</f>
        <v>0</v>
      </c>
      <c r="J20" s="75">
        <f>+Acres!J19*'Machinery Operations'!$AA29</f>
        <v>0</v>
      </c>
      <c r="K20" s="75">
        <f>+Acres!K19*'Machinery Operations'!$AA29</f>
        <v>0</v>
      </c>
      <c r="L20" s="75">
        <f>+Acres!L19*'Machinery Operations'!$AA29</f>
        <v>0</v>
      </c>
      <c r="M20" s="75">
        <f>+Acres!M19*'Machinery Operations'!$AA29</f>
        <v>0</v>
      </c>
      <c r="N20" s="75">
        <f>+Acres!N19*'Machinery Operations'!$AA29</f>
        <v>0</v>
      </c>
      <c r="O20" s="75">
        <f>+Acres!O19*'Machinery Operations'!$AA29</f>
        <v>0</v>
      </c>
      <c r="P20" s="75">
        <f>+Acres!P19*'Machinery Operations'!$AA29</f>
        <v>0</v>
      </c>
      <c r="Q20" s="75">
        <f>+Acres!Q19*'Machinery Operations'!$AA29</f>
        <v>0</v>
      </c>
      <c r="R20" s="75">
        <f>+Acres!R19*'Machinery Operations'!$AA29</f>
        <v>0</v>
      </c>
      <c r="S20" s="75">
        <f>+Acres!S19*'Machinery Operations'!$AA29</f>
        <v>0</v>
      </c>
      <c r="T20" s="75">
        <f>+Acres!T19*'Machinery Operations'!$AA29</f>
        <v>0</v>
      </c>
      <c r="U20" s="75">
        <f>+Acres!U19*'Machinery Operations'!$AA29</f>
        <v>0</v>
      </c>
      <c r="V20" s="75">
        <f>+Acres!V19*'Machinery Operations'!$AA29</f>
        <v>0</v>
      </c>
      <c r="W20" s="75">
        <f>+Acres!W19*'Machinery Operations'!$AA29</f>
        <v>0</v>
      </c>
      <c r="X20" s="75">
        <f>+Acres!X19*'Machinery Operations'!$AA29</f>
        <v>0</v>
      </c>
      <c r="Y20" s="75">
        <f>+Acres!Y19*'Machinery Operations'!$AA29</f>
        <v>0</v>
      </c>
      <c r="Z20" s="75">
        <f>+Acres!Z19*'Machinery Operations'!$AA29</f>
        <v>0</v>
      </c>
      <c r="AA20" s="75">
        <f>+Acres!AA19*'Machinery Operations'!$AA29</f>
        <v>0</v>
      </c>
      <c r="AB20" s="75">
        <f>+Acres!AB19*'Machinery Operations'!$AA29</f>
        <v>0</v>
      </c>
      <c r="AC20" s="75">
        <f>+Acres!AC19*'Machinery Operations'!$AA29</f>
        <v>0</v>
      </c>
      <c r="AD20" s="75">
        <f>+Acres!AD19*'Machinery Operations'!$AA29</f>
        <v>0</v>
      </c>
      <c r="AE20" s="75">
        <f>+Acres!AE19*'Machinery Operations'!$AA29</f>
        <v>0</v>
      </c>
      <c r="AF20" s="75">
        <f>+Acres!AF19*'Machinery Operations'!$AA29</f>
        <v>0</v>
      </c>
      <c r="AG20" s="75">
        <f>+Acres!AG19*'Machinery Operations'!$AA29</f>
        <v>0</v>
      </c>
      <c r="AH20" s="75">
        <f>+Acres!AH19*'Machinery Operations'!$AA29</f>
        <v>0</v>
      </c>
      <c r="AI20" s="75">
        <f>+Acres!AI19*'Machinery Operations'!$AA29</f>
        <v>0</v>
      </c>
      <c r="AJ20" s="75">
        <f>+Acres!AJ19*'Machinery Operations'!$AA29</f>
        <v>0</v>
      </c>
      <c r="AK20" s="75">
        <f>+Acres!AK19*'Machinery Operations'!$AA29</f>
        <v>0</v>
      </c>
      <c r="AL20" s="75">
        <f>+Acres!AL19*'Machinery Operations'!$AA29</f>
        <v>0</v>
      </c>
      <c r="AM20" s="75">
        <f>+Acres!AM19*'Machinery Operations'!$AA29</f>
        <v>0</v>
      </c>
      <c r="AN20" s="75">
        <f>+Acres!AN19*'Machinery Operations'!$AA29</f>
        <v>0</v>
      </c>
      <c r="AO20" s="75">
        <f>+Acres!AO19*'Machinery Operations'!$AA29</f>
        <v>0</v>
      </c>
      <c r="AP20" s="75">
        <f>+Acres!AP19*'Machinery Operations'!$AA29</f>
        <v>0</v>
      </c>
      <c r="AQ20" s="75">
        <f>+Acres!AQ19*'Machinery Operations'!$AA29</f>
        <v>0</v>
      </c>
    </row>
    <row r="21" spans="1:43" ht="18.75" customHeight="1" x14ac:dyDescent="0.2">
      <c r="A21" s="3" t="str">
        <f>+'Machinery Operations'!A30</f>
        <v>Activity</v>
      </c>
      <c r="B21" s="3">
        <f>+'Machinery Operations'!B30</f>
        <v>0</v>
      </c>
      <c r="C21" s="3">
        <f>+'Machinery Operations'!C30</f>
        <v>0</v>
      </c>
      <c r="D21" s="75">
        <f>+Acres!D20*'Machinery Operations'!$AA30</f>
        <v>0</v>
      </c>
      <c r="E21" s="75">
        <f>+Acres!E20*'Machinery Operations'!$AA30</f>
        <v>0</v>
      </c>
      <c r="F21" s="75">
        <f>+Acres!F20*'Machinery Operations'!$AA30</f>
        <v>0</v>
      </c>
      <c r="G21" s="75">
        <f>+Acres!G20*'Machinery Operations'!$AA30</f>
        <v>0</v>
      </c>
      <c r="H21" s="75">
        <f>+Acres!H20*'Machinery Operations'!$AA30</f>
        <v>0</v>
      </c>
      <c r="I21" s="75">
        <f>+Acres!I20*'Machinery Operations'!$AA30</f>
        <v>0</v>
      </c>
      <c r="J21" s="75">
        <f>+Acres!J20*'Machinery Operations'!$AA30</f>
        <v>0</v>
      </c>
      <c r="K21" s="75">
        <f>+Acres!K20*'Machinery Operations'!$AA30</f>
        <v>0</v>
      </c>
      <c r="L21" s="75">
        <f>+Acres!L20*'Machinery Operations'!$AA30</f>
        <v>0</v>
      </c>
      <c r="M21" s="75">
        <f>+Acres!M20*'Machinery Operations'!$AA30</f>
        <v>0</v>
      </c>
      <c r="N21" s="75">
        <f>+Acres!N20*'Machinery Operations'!$AA30</f>
        <v>0</v>
      </c>
      <c r="O21" s="75">
        <f>+Acres!O20*'Machinery Operations'!$AA30</f>
        <v>0</v>
      </c>
      <c r="P21" s="75">
        <f>+Acres!P20*'Machinery Operations'!$AA30</f>
        <v>0</v>
      </c>
      <c r="Q21" s="75">
        <f>+Acres!Q20*'Machinery Operations'!$AA30</f>
        <v>0</v>
      </c>
      <c r="R21" s="75">
        <f>+Acres!R20*'Machinery Operations'!$AA30</f>
        <v>0</v>
      </c>
      <c r="S21" s="75">
        <f>+Acres!S20*'Machinery Operations'!$AA30</f>
        <v>0</v>
      </c>
      <c r="T21" s="75">
        <f>+Acres!T20*'Machinery Operations'!$AA30</f>
        <v>0</v>
      </c>
      <c r="U21" s="75">
        <f>+Acres!U20*'Machinery Operations'!$AA30</f>
        <v>0</v>
      </c>
      <c r="V21" s="75">
        <f>+Acres!V20*'Machinery Operations'!$AA30</f>
        <v>0</v>
      </c>
      <c r="W21" s="75">
        <f>+Acres!W20*'Machinery Operations'!$AA30</f>
        <v>0</v>
      </c>
      <c r="X21" s="75">
        <f>+Acres!X20*'Machinery Operations'!$AA30</f>
        <v>0</v>
      </c>
      <c r="Y21" s="75">
        <f>+Acres!Y20*'Machinery Operations'!$AA30</f>
        <v>0</v>
      </c>
      <c r="Z21" s="75">
        <f>+Acres!Z20*'Machinery Operations'!$AA30</f>
        <v>0</v>
      </c>
      <c r="AA21" s="75">
        <f>+Acres!AA20*'Machinery Operations'!$AA30</f>
        <v>0</v>
      </c>
      <c r="AB21" s="75">
        <f>+Acres!AB20*'Machinery Operations'!$AA30</f>
        <v>0</v>
      </c>
      <c r="AC21" s="75">
        <f>+Acres!AC20*'Machinery Operations'!$AA30</f>
        <v>0</v>
      </c>
      <c r="AD21" s="75">
        <f>+Acres!AD20*'Machinery Operations'!$AA30</f>
        <v>0</v>
      </c>
      <c r="AE21" s="75">
        <f>+Acres!AE20*'Machinery Operations'!$AA30</f>
        <v>0</v>
      </c>
      <c r="AF21" s="75">
        <f>+Acres!AF20*'Machinery Operations'!$AA30</f>
        <v>0</v>
      </c>
      <c r="AG21" s="75">
        <f>+Acres!AG20*'Machinery Operations'!$AA30</f>
        <v>0</v>
      </c>
      <c r="AH21" s="75">
        <f>+Acres!AH20*'Machinery Operations'!$AA30</f>
        <v>0</v>
      </c>
      <c r="AI21" s="75">
        <f>+Acres!AI20*'Machinery Operations'!$AA30</f>
        <v>0</v>
      </c>
      <c r="AJ21" s="75">
        <f>+Acres!AJ20*'Machinery Operations'!$AA30</f>
        <v>0</v>
      </c>
      <c r="AK21" s="75">
        <f>+Acres!AK20*'Machinery Operations'!$AA30</f>
        <v>0</v>
      </c>
      <c r="AL21" s="75">
        <f>+Acres!AL20*'Machinery Operations'!$AA30</f>
        <v>0</v>
      </c>
      <c r="AM21" s="75">
        <f>+Acres!AM20*'Machinery Operations'!$AA30</f>
        <v>0</v>
      </c>
      <c r="AN21" s="75">
        <f>+Acres!AN20*'Machinery Operations'!$AA30</f>
        <v>0</v>
      </c>
      <c r="AO21" s="75">
        <f>+Acres!AO20*'Machinery Operations'!$AA30</f>
        <v>0</v>
      </c>
      <c r="AP21" s="75">
        <f>+Acres!AP20*'Machinery Operations'!$AA30</f>
        <v>0</v>
      </c>
      <c r="AQ21" s="75">
        <f>+Acres!AQ20*'Machinery Operations'!$AA30</f>
        <v>0</v>
      </c>
    </row>
    <row r="22" spans="1:43" ht="18.75" customHeight="1" x14ac:dyDescent="0.2">
      <c r="A22" s="3" t="str">
        <f>+'Machinery Operations'!A31</f>
        <v>Activity</v>
      </c>
      <c r="B22" s="3">
        <f>+'Machinery Operations'!B31</f>
        <v>0</v>
      </c>
      <c r="C22" s="3">
        <f>+'Machinery Operations'!C31</f>
        <v>0</v>
      </c>
      <c r="D22" s="75">
        <f>+Acres!D21*'Machinery Operations'!$AA31</f>
        <v>0</v>
      </c>
      <c r="E22" s="75">
        <f>+Acres!E21*'Machinery Operations'!$AA31</f>
        <v>0</v>
      </c>
      <c r="F22" s="75">
        <f>+Acres!F21*'Machinery Operations'!$AA31</f>
        <v>0</v>
      </c>
      <c r="G22" s="75">
        <f>+Acres!G21*'Machinery Operations'!$AA31</f>
        <v>0</v>
      </c>
      <c r="H22" s="75">
        <f>+Acres!H21*'Machinery Operations'!$AA31</f>
        <v>0</v>
      </c>
      <c r="I22" s="75">
        <f>+Acres!I21*'Machinery Operations'!$AA31</f>
        <v>0</v>
      </c>
      <c r="J22" s="75">
        <f>+Acres!J21*'Machinery Operations'!$AA31</f>
        <v>0</v>
      </c>
      <c r="K22" s="75">
        <f>+Acres!K21*'Machinery Operations'!$AA31</f>
        <v>0</v>
      </c>
      <c r="L22" s="75">
        <f>+Acres!L21*'Machinery Operations'!$AA31</f>
        <v>0</v>
      </c>
      <c r="M22" s="75">
        <f>+Acres!M21*'Machinery Operations'!$AA31</f>
        <v>0</v>
      </c>
      <c r="N22" s="75">
        <f>+Acres!N21*'Machinery Operations'!$AA31</f>
        <v>0</v>
      </c>
      <c r="O22" s="75">
        <f>+Acres!O21*'Machinery Operations'!$AA31</f>
        <v>0</v>
      </c>
      <c r="P22" s="75">
        <f>+Acres!P21*'Machinery Operations'!$AA31</f>
        <v>0</v>
      </c>
      <c r="Q22" s="75">
        <f>+Acres!Q21*'Machinery Operations'!$AA31</f>
        <v>0</v>
      </c>
      <c r="R22" s="75">
        <f>+Acres!R21*'Machinery Operations'!$AA31</f>
        <v>0</v>
      </c>
      <c r="S22" s="75">
        <f>+Acres!S21*'Machinery Operations'!$AA31</f>
        <v>0</v>
      </c>
      <c r="T22" s="75">
        <f>+Acres!T21*'Machinery Operations'!$AA31</f>
        <v>0</v>
      </c>
      <c r="U22" s="75">
        <f>+Acres!U21*'Machinery Operations'!$AA31</f>
        <v>0</v>
      </c>
      <c r="V22" s="75">
        <f>+Acres!V21*'Machinery Operations'!$AA31</f>
        <v>0</v>
      </c>
      <c r="W22" s="75">
        <f>+Acres!W21*'Machinery Operations'!$AA31</f>
        <v>0</v>
      </c>
      <c r="X22" s="75">
        <f>+Acres!X21*'Machinery Operations'!$AA31</f>
        <v>0</v>
      </c>
      <c r="Y22" s="75">
        <f>+Acres!Y21*'Machinery Operations'!$AA31</f>
        <v>0</v>
      </c>
      <c r="Z22" s="75">
        <f>+Acres!Z21*'Machinery Operations'!$AA31</f>
        <v>0</v>
      </c>
      <c r="AA22" s="75">
        <f>+Acres!AA21*'Machinery Operations'!$AA31</f>
        <v>0</v>
      </c>
      <c r="AB22" s="75">
        <f>+Acres!AB21*'Machinery Operations'!$AA31</f>
        <v>0</v>
      </c>
      <c r="AC22" s="75">
        <f>+Acres!AC21*'Machinery Operations'!$AA31</f>
        <v>0</v>
      </c>
      <c r="AD22" s="75">
        <f>+Acres!AD21*'Machinery Operations'!$AA31</f>
        <v>0</v>
      </c>
      <c r="AE22" s="75">
        <f>+Acres!AE21*'Machinery Operations'!$AA31</f>
        <v>0</v>
      </c>
      <c r="AF22" s="75">
        <f>+Acres!AF21*'Machinery Operations'!$AA31</f>
        <v>0</v>
      </c>
      <c r="AG22" s="75">
        <f>+Acres!AG21*'Machinery Operations'!$AA31</f>
        <v>0</v>
      </c>
      <c r="AH22" s="75">
        <f>+Acres!AH21*'Machinery Operations'!$AA31</f>
        <v>0</v>
      </c>
      <c r="AI22" s="75">
        <f>+Acres!AI21*'Machinery Operations'!$AA31</f>
        <v>0</v>
      </c>
      <c r="AJ22" s="75">
        <f>+Acres!AJ21*'Machinery Operations'!$AA31</f>
        <v>0</v>
      </c>
      <c r="AK22" s="75">
        <f>+Acres!AK21*'Machinery Operations'!$AA31</f>
        <v>0</v>
      </c>
      <c r="AL22" s="75">
        <f>+Acres!AL21*'Machinery Operations'!$AA31</f>
        <v>0</v>
      </c>
      <c r="AM22" s="75">
        <f>+Acres!AM21*'Machinery Operations'!$AA31</f>
        <v>0</v>
      </c>
      <c r="AN22" s="75">
        <f>+Acres!AN21*'Machinery Operations'!$AA31</f>
        <v>0</v>
      </c>
      <c r="AO22" s="75">
        <f>+Acres!AO21*'Machinery Operations'!$AA31</f>
        <v>0</v>
      </c>
      <c r="AP22" s="75">
        <f>+Acres!AP21*'Machinery Operations'!$AA31</f>
        <v>0</v>
      </c>
      <c r="AQ22" s="75">
        <f>+Acres!AQ21*'Machinery Operations'!$AA31</f>
        <v>0</v>
      </c>
    </row>
    <row r="23" spans="1:43" ht="18.75" customHeight="1" x14ac:dyDescent="0.2">
      <c r="A23" s="3" t="str">
        <f>+'Machinery Operations'!A32</f>
        <v>Activity</v>
      </c>
      <c r="B23" s="3">
        <f>+'Machinery Operations'!B32</f>
        <v>0</v>
      </c>
      <c r="C23" s="3">
        <f>+'Machinery Operations'!C32</f>
        <v>0</v>
      </c>
      <c r="D23" s="75">
        <f>+Acres!D22*'Machinery Operations'!$AA32</f>
        <v>0</v>
      </c>
      <c r="E23" s="75">
        <f>+Acres!E22*'Machinery Operations'!$AA32</f>
        <v>0</v>
      </c>
      <c r="F23" s="75">
        <f>+Acres!F22*'Machinery Operations'!$AA32</f>
        <v>0</v>
      </c>
      <c r="G23" s="75">
        <f>+Acres!G22*'Machinery Operations'!$AA32</f>
        <v>0</v>
      </c>
      <c r="H23" s="75">
        <f>+Acres!H22*'Machinery Operations'!$AA32</f>
        <v>0</v>
      </c>
      <c r="I23" s="75">
        <f>+Acres!I22*'Machinery Operations'!$AA32</f>
        <v>0</v>
      </c>
      <c r="J23" s="75">
        <f>+Acres!J22*'Machinery Operations'!$AA32</f>
        <v>0</v>
      </c>
      <c r="K23" s="75">
        <f>+Acres!K22*'Machinery Operations'!$AA32</f>
        <v>0</v>
      </c>
      <c r="L23" s="75">
        <f>+Acres!L22*'Machinery Operations'!$AA32</f>
        <v>0</v>
      </c>
      <c r="M23" s="75">
        <f>+Acres!M22*'Machinery Operations'!$AA32</f>
        <v>0</v>
      </c>
      <c r="N23" s="75">
        <f>+Acres!N22*'Machinery Operations'!$AA32</f>
        <v>0</v>
      </c>
      <c r="O23" s="75">
        <f>+Acres!O22*'Machinery Operations'!$AA32</f>
        <v>0</v>
      </c>
      <c r="P23" s="75">
        <f>+Acres!P22*'Machinery Operations'!$AA32</f>
        <v>0</v>
      </c>
      <c r="Q23" s="75">
        <f>+Acres!Q22*'Machinery Operations'!$AA32</f>
        <v>0</v>
      </c>
      <c r="R23" s="75">
        <f>+Acres!R22*'Machinery Operations'!$AA32</f>
        <v>0</v>
      </c>
      <c r="S23" s="75">
        <f>+Acres!S22*'Machinery Operations'!$AA32</f>
        <v>0</v>
      </c>
      <c r="T23" s="75">
        <f>+Acres!T22*'Machinery Operations'!$AA32</f>
        <v>0</v>
      </c>
      <c r="U23" s="75">
        <f>+Acres!U22*'Machinery Operations'!$AA32</f>
        <v>0</v>
      </c>
      <c r="V23" s="75">
        <f>+Acres!V22*'Machinery Operations'!$AA32</f>
        <v>0</v>
      </c>
      <c r="W23" s="75">
        <f>+Acres!W22*'Machinery Operations'!$AA32</f>
        <v>0</v>
      </c>
      <c r="X23" s="75">
        <f>+Acres!X22*'Machinery Operations'!$AA32</f>
        <v>0</v>
      </c>
      <c r="Y23" s="75">
        <f>+Acres!Y22*'Machinery Operations'!$AA32</f>
        <v>0</v>
      </c>
      <c r="Z23" s="75">
        <f>+Acres!Z22*'Machinery Operations'!$AA32</f>
        <v>0</v>
      </c>
      <c r="AA23" s="75">
        <f>+Acres!AA22*'Machinery Operations'!$AA32</f>
        <v>0</v>
      </c>
      <c r="AB23" s="75">
        <f>+Acres!AB22*'Machinery Operations'!$AA32</f>
        <v>0</v>
      </c>
      <c r="AC23" s="75">
        <f>+Acres!AC22*'Machinery Operations'!$AA32</f>
        <v>0</v>
      </c>
      <c r="AD23" s="75">
        <f>+Acres!AD22*'Machinery Operations'!$AA32</f>
        <v>0</v>
      </c>
      <c r="AE23" s="75">
        <f>+Acres!AE22*'Machinery Operations'!$AA32</f>
        <v>0</v>
      </c>
      <c r="AF23" s="75">
        <f>+Acres!AF22*'Machinery Operations'!$AA32</f>
        <v>0</v>
      </c>
      <c r="AG23" s="75">
        <f>+Acres!AG22*'Machinery Operations'!$AA32</f>
        <v>0</v>
      </c>
      <c r="AH23" s="75">
        <f>+Acres!AH22*'Machinery Operations'!$AA32</f>
        <v>0</v>
      </c>
      <c r="AI23" s="75">
        <f>+Acres!AI22*'Machinery Operations'!$AA32</f>
        <v>0</v>
      </c>
      <c r="AJ23" s="75">
        <f>+Acres!AJ22*'Machinery Operations'!$AA32</f>
        <v>0</v>
      </c>
      <c r="AK23" s="75">
        <f>+Acres!AK22*'Machinery Operations'!$AA32</f>
        <v>0</v>
      </c>
      <c r="AL23" s="75">
        <f>+Acres!AL22*'Machinery Operations'!$AA32</f>
        <v>0</v>
      </c>
      <c r="AM23" s="75">
        <f>+Acres!AM22*'Machinery Operations'!$AA32</f>
        <v>0</v>
      </c>
      <c r="AN23" s="75">
        <f>+Acres!AN22*'Machinery Operations'!$AA32</f>
        <v>0</v>
      </c>
      <c r="AO23" s="75">
        <f>+Acres!AO22*'Machinery Operations'!$AA32</f>
        <v>0</v>
      </c>
      <c r="AP23" s="75">
        <f>+Acres!AP22*'Machinery Operations'!$AA32</f>
        <v>0</v>
      </c>
      <c r="AQ23" s="75">
        <f>+Acres!AQ22*'Machinery Operations'!$AA32</f>
        <v>0</v>
      </c>
    </row>
    <row r="24" spans="1:43" ht="18.75" customHeight="1" x14ac:dyDescent="0.2">
      <c r="A24" s="3" t="str">
        <f>+'Machinery Operations'!A33</f>
        <v>Activity</v>
      </c>
      <c r="B24" s="3">
        <f>+'Machinery Operations'!B33</f>
        <v>0</v>
      </c>
      <c r="C24" s="3">
        <f>+'Machinery Operations'!C33</f>
        <v>0</v>
      </c>
      <c r="D24" s="75">
        <f>+Acres!D23*'Machinery Operations'!$AA33</f>
        <v>0</v>
      </c>
      <c r="E24" s="75">
        <f>+Acres!E23*'Machinery Operations'!$AA33</f>
        <v>0</v>
      </c>
      <c r="F24" s="75">
        <f>+Acres!F23*'Machinery Operations'!$AA33</f>
        <v>0</v>
      </c>
      <c r="G24" s="75">
        <f>+Acres!G23*'Machinery Operations'!$AA33</f>
        <v>0</v>
      </c>
      <c r="H24" s="75">
        <f>+Acres!H23*'Machinery Operations'!$AA33</f>
        <v>0</v>
      </c>
      <c r="I24" s="75">
        <f>+Acres!I23*'Machinery Operations'!$AA33</f>
        <v>0</v>
      </c>
      <c r="J24" s="75">
        <f>+Acres!J23*'Machinery Operations'!$AA33</f>
        <v>0</v>
      </c>
      <c r="K24" s="75">
        <f>+Acres!K23*'Machinery Operations'!$AA33</f>
        <v>0</v>
      </c>
      <c r="L24" s="75">
        <f>+Acres!L23*'Machinery Operations'!$AA33</f>
        <v>0</v>
      </c>
      <c r="M24" s="75">
        <f>+Acres!M23*'Machinery Operations'!$AA33</f>
        <v>0</v>
      </c>
      <c r="N24" s="75">
        <f>+Acres!N23*'Machinery Operations'!$AA33</f>
        <v>0</v>
      </c>
      <c r="O24" s="75">
        <f>+Acres!O23*'Machinery Operations'!$AA33</f>
        <v>0</v>
      </c>
      <c r="P24" s="75">
        <f>+Acres!P23*'Machinery Operations'!$AA33</f>
        <v>0</v>
      </c>
      <c r="Q24" s="75">
        <f>+Acres!Q23*'Machinery Operations'!$AA33</f>
        <v>0</v>
      </c>
      <c r="R24" s="75">
        <f>+Acres!R23*'Machinery Operations'!$AA33</f>
        <v>0</v>
      </c>
      <c r="S24" s="75">
        <f>+Acres!S23*'Machinery Operations'!$AA33</f>
        <v>0</v>
      </c>
      <c r="T24" s="75">
        <f>+Acres!T23*'Machinery Operations'!$AA33</f>
        <v>0</v>
      </c>
      <c r="U24" s="75">
        <f>+Acres!U23*'Machinery Operations'!$AA33</f>
        <v>0</v>
      </c>
      <c r="V24" s="75">
        <f>+Acres!V23*'Machinery Operations'!$AA33</f>
        <v>0</v>
      </c>
      <c r="W24" s="75">
        <f>+Acres!W23*'Machinery Operations'!$AA33</f>
        <v>0</v>
      </c>
      <c r="X24" s="75">
        <f>+Acres!X23*'Machinery Operations'!$AA33</f>
        <v>0</v>
      </c>
      <c r="Y24" s="75">
        <f>+Acres!Y23*'Machinery Operations'!$AA33</f>
        <v>0</v>
      </c>
      <c r="Z24" s="75">
        <f>+Acres!Z23*'Machinery Operations'!$AA33</f>
        <v>0</v>
      </c>
      <c r="AA24" s="75">
        <f>+Acres!AA23*'Machinery Operations'!$AA33</f>
        <v>0</v>
      </c>
      <c r="AB24" s="75">
        <f>+Acres!AB23*'Machinery Operations'!$AA33</f>
        <v>0</v>
      </c>
      <c r="AC24" s="75">
        <f>+Acres!AC23*'Machinery Operations'!$AA33</f>
        <v>0</v>
      </c>
      <c r="AD24" s="75">
        <f>+Acres!AD23*'Machinery Operations'!$AA33</f>
        <v>0</v>
      </c>
      <c r="AE24" s="75">
        <f>+Acres!AE23*'Machinery Operations'!$AA33</f>
        <v>0</v>
      </c>
      <c r="AF24" s="75">
        <f>+Acres!AF23*'Machinery Operations'!$AA33</f>
        <v>0</v>
      </c>
      <c r="AG24" s="75">
        <f>+Acres!AG23*'Machinery Operations'!$AA33</f>
        <v>0</v>
      </c>
      <c r="AH24" s="75">
        <f>+Acres!AH23*'Machinery Operations'!$AA33</f>
        <v>0</v>
      </c>
      <c r="AI24" s="75">
        <f>+Acres!AI23*'Machinery Operations'!$AA33</f>
        <v>0</v>
      </c>
      <c r="AJ24" s="75">
        <f>+Acres!AJ23*'Machinery Operations'!$AA33</f>
        <v>0</v>
      </c>
      <c r="AK24" s="75">
        <f>+Acres!AK23*'Machinery Operations'!$AA33</f>
        <v>0</v>
      </c>
      <c r="AL24" s="75">
        <f>+Acres!AL23*'Machinery Operations'!$AA33</f>
        <v>0</v>
      </c>
      <c r="AM24" s="75">
        <f>+Acres!AM23*'Machinery Operations'!$AA33</f>
        <v>0</v>
      </c>
      <c r="AN24" s="75">
        <f>+Acres!AN23*'Machinery Operations'!$AA33</f>
        <v>0</v>
      </c>
      <c r="AO24" s="75">
        <f>+Acres!AO23*'Machinery Operations'!$AA33</f>
        <v>0</v>
      </c>
      <c r="AP24" s="75">
        <f>+Acres!AP23*'Machinery Operations'!$AA33</f>
        <v>0</v>
      </c>
      <c r="AQ24" s="75">
        <f>+Acres!AQ23*'Machinery Operations'!$AA33</f>
        <v>0</v>
      </c>
    </row>
    <row r="25" spans="1:43" ht="18.75" customHeight="1" x14ac:dyDescent="0.2">
      <c r="A25" s="3" t="str">
        <f>+'Machinery Operations'!A34</f>
        <v>Activity</v>
      </c>
      <c r="B25" s="3">
        <f>+'Machinery Operations'!B34</f>
        <v>0</v>
      </c>
      <c r="C25" s="3">
        <f>+'Machinery Operations'!C34</f>
        <v>0</v>
      </c>
      <c r="D25" s="75">
        <f>+Acres!D24*'Machinery Operations'!$AA34</f>
        <v>0</v>
      </c>
      <c r="E25" s="75">
        <f>+Acres!E24*'Machinery Operations'!$AA34</f>
        <v>0</v>
      </c>
      <c r="F25" s="75">
        <f>+Acres!F24*'Machinery Operations'!$AA34</f>
        <v>0</v>
      </c>
      <c r="G25" s="75">
        <f>+Acres!G24*'Machinery Operations'!$AA34</f>
        <v>0</v>
      </c>
      <c r="H25" s="75">
        <f>+Acres!H24*'Machinery Operations'!$AA34</f>
        <v>0</v>
      </c>
      <c r="I25" s="75">
        <f>+Acres!I24*'Machinery Operations'!$AA34</f>
        <v>0</v>
      </c>
      <c r="J25" s="75">
        <f>+Acres!J24*'Machinery Operations'!$AA34</f>
        <v>0</v>
      </c>
      <c r="K25" s="75">
        <f>+Acres!K24*'Machinery Operations'!$AA34</f>
        <v>0</v>
      </c>
      <c r="L25" s="75">
        <f>+Acres!L24*'Machinery Operations'!$AA34</f>
        <v>0</v>
      </c>
      <c r="M25" s="75">
        <f>+Acres!M24*'Machinery Operations'!$AA34</f>
        <v>0</v>
      </c>
      <c r="N25" s="75">
        <f>+Acres!N24*'Machinery Operations'!$AA34</f>
        <v>0</v>
      </c>
      <c r="O25" s="75">
        <f>+Acres!O24*'Machinery Operations'!$AA34</f>
        <v>0</v>
      </c>
      <c r="P25" s="75">
        <f>+Acres!P24*'Machinery Operations'!$AA34</f>
        <v>0</v>
      </c>
      <c r="Q25" s="75">
        <f>+Acres!Q24*'Machinery Operations'!$AA34</f>
        <v>0</v>
      </c>
      <c r="R25" s="75">
        <f>+Acres!R24*'Machinery Operations'!$AA34</f>
        <v>0</v>
      </c>
      <c r="S25" s="75">
        <f>+Acres!S24*'Machinery Operations'!$AA34</f>
        <v>0</v>
      </c>
      <c r="T25" s="75">
        <f>+Acres!T24*'Machinery Operations'!$AA34</f>
        <v>0</v>
      </c>
      <c r="U25" s="75">
        <f>+Acres!U24*'Machinery Operations'!$AA34</f>
        <v>0</v>
      </c>
      <c r="V25" s="75">
        <f>+Acres!V24*'Machinery Operations'!$AA34</f>
        <v>0</v>
      </c>
      <c r="W25" s="75">
        <f>+Acres!W24*'Machinery Operations'!$AA34</f>
        <v>0</v>
      </c>
      <c r="X25" s="75">
        <f>+Acres!X24*'Machinery Operations'!$AA34</f>
        <v>0</v>
      </c>
      <c r="Y25" s="75">
        <f>+Acres!Y24*'Machinery Operations'!$AA34</f>
        <v>0</v>
      </c>
      <c r="Z25" s="75">
        <f>+Acres!Z24*'Machinery Operations'!$AA34</f>
        <v>0</v>
      </c>
      <c r="AA25" s="75">
        <f>+Acres!AA24*'Machinery Operations'!$AA34</f>
        <v>0</v>
      </c>
      <c r="AB25" s="75">
        <f>+Acres!AB24*'Machinery Operations'!$AA34</f>
        <v>0</v>
      </c>
      <c r="AC25" s="75">
        <f>+Acres!AC24*'Machinery Operations'!$AA34</f>
        <v>0</v>
      </c>
      <c r="AD25" s="75">
        <f>+Acres!AD24*'Machinery Operations'!$AA34</f>
        <v>0</v>
      </c>
      <c r="AE25" s="75">
        <f>+Acres!AE24*'Machinery Operations'!$AA34</f>
        <v>0</v>
      </c>
      <c r="AF25" s="75">
        <f>+Acres!AF24*'Machinery Operations'!$AA34</f>
        <v>0</v>
      </c>
      <c r="AG25" s="75">
        <f>+Acres!AG24*'Machinery Operations'!$AA34</f>
        <v>0</v>
      </c>
      <c r="AH25" s="75">
        <f>+Acres!AH24*'Machinery Operations'!$AA34</f>
        <v>0</v>
      </c>
      <c r="AI25" s="75">
        <f>+Acres!AI24*'Machinery Operations'!$AA34</f>
        <v>0</v>
      </c>
      <c r="AJ25" s="75">
        <f>+Acres!AJ24*'Machinery Operations'!$AA34</f>
        <v>0</v>
      </c>
      <c r="AK25" s="75">
        <f>+Acres!AK24*'Machinery Operations'!$AA34</f>
        <v>0</v>
      </c>
      <c r="AL25" s="75">
        <f>+Acres!AL24*'Machinery Operations'!$AA34</f>
        <v>0</v>
      </c>
      <c r="AM25" s="75">
        <f>+Acres!AM24*'Machinery Operations'!$AA34</f>
        <v>0</v>
      </c>
      <c r="AN25" s="75">
        <f>+Acres!AN24*'Machinery Operations'!$AA34</f>
        <v>0</v>
      </c>
      <c r="AO25" s="75">
        <f>+Acres!AO24*'Machinery Operations'!$AA34</f>
        <v>0</v>
      </c>
      <c r="AP25" s="75">
        <f>+Acres!AP24*'Machinery Operations'!$AA34</f>
        <v>0</v>
      </c>
      <c r="AQ25" s="75">
        <f>+Acres!AQ24*'Machinery Operations'!$AA34</f>
        <v>0</v>
      </c>
    </row>
    <row r="26" spans="1:43" ht="18.75" customHeight="1" x14ac:dyDescent="0.2">
      <c r="A26" s="3" t="str">
        <f>+'Machinery Operations'!A35</f>
        <v>Activity</v>
      </c>
      <c r="B26" s="3">
        <f>+'Machinery Operations'!B35</f>
        <v>0</v>
      </c>
      <c r="C26" s="3">
        <f>+'Machinery Operations'!C35</f>
        <v>0</v>
      </c>
      <c r="D26" s="75">
        <f>+Acres!D25*'Machinery Operations'!$AA35</f>
        <v>0</v>
      </c>
      <c r="E26" s="75">
        <f>+Acres!E25*'Machinery Operations'!$AA35</f>
        <v>0</v>
      </c>
      <c r="F26" s="75">
        <f>+Acres!F25*'Machinery Operations'!$AA35</f>
        <v>0</v>
      </c>
      <c r="G26" s="75">
        <f>+Acres!G25*'Machinery Operations'!$AA35</f>
        <v>0</v>
      </c>
      <c r="H26" s="75">
        <f>+Acres!H25*'Machinery Operations'!$AA35</f>
        <v>0</v>
      </c>
      <c r="I26" s="75">
        <f>+Acres!I25*'Machinery Operations'!$AA35</f>
        <v>0</v>
      </c>
      <c r="J26" s="75">
        <f>+Acres!J25*'Machinery Operations'!$AA35</f>
        <v>0</v>
      </c>
      <c r="K26" s="75">
        <f>+Acres!K25*'Machinery Operations'!$AA35</f>
        <v>0</v>
      </c>
      <c r="L26" s="75">
        <f>+Acres!L25*'Machinery Operations'!$AA35</f>
        <v>0</v>
      </c>
      <c r="M26" s="75">
        <f>+Acres!M25*'Machinery Operations'!$AA35</f>
        <v>0</v>
      </c>
      <c r="N26" s="75">
        <f>+Acres!N25*'Machinery Operations'!$AA35</f>
        <v>0</v>
      </c>
      <c r="O26" s="75">
        <f>+Acres!O25*'Machinery Operations'!$AA35</f>
        <v>0</v>
      </c>
      <c r="P26" s="75">
        <f>+Acres!P25*'Machinery Operations'!$AA35</f>
        <v>0</v>
      </c>
      <c r="Q26" s="75">
        <f>+Acres!Q25*'Machinery Operations'!$AA35</f>
        <v>0</v>
      </c>
      <c r="R26" s="75">
        <f>+Acres!R25*'Machinery Operations'!$AA35</f>
        <v>0</v>
      </c>
      <c r="S26" s="75">
        <f>+Acres!S25*'Machinery Operations'!$AA35</f>
        <v>0</v>
      </c>
      <c r="T26" s="75">
        <f>+Acres!T25*'Machinery Operations'!$AA35</f>
        <v>0</v>
      </c>
      <c r="U26" s="75">
        <f>+Acres!U25*'Machinery Operations'!$AA35</f>
        <v>0</v>
      </c>
      <c r="V26" s="75">
        <f>+Acres!V25*'Machinery Operations'!$AA35</f>
        <v>0</v>
      </c>
      <c r="W26" s="75">
        <f>+Acres!W25*'Machinery Operations'!$AA35</f>
        <v>0</v>
      </c>
      <c r="X26" s="75">
        <f>+Acres!X25*'Machinery Operations'!$AA35</f>
        <v>0</v>
      </c>
      <c r="Y26" s="75">
        <f>+Acres!Y25*'Machinery Operations'!$AA35</f>
        <v>0</v>
      </c>
      <c r="Z26" s="75">
        <f>+Acres!Z25*'Machinery Operations'!$AA35</f>
        <v>0</v>
      </c>
      <c r="AA26" s="75">
        <f>+Acres!AA25*'Machinery Operations'!$AA35</f>
        <v>0</v>
      </c>
      <c r="AB26" s="75">
        <f>+Acres!AB25*'Machinery Operations'!$AA35</f>
        <v>0</v>
      </c>
      <c r="AC26" s="75">
        <f>+Acres!AC25*'Machinery Operations'!$AA35</f>
        <v>0</v>
      </c>
      <c r="AD26" s="75">
        <f>+Acres!AD25*'Machinery Operations'!$AA35</f>
        <v>0</v>
      </c>
      <c r="AE26" s="75">
        <f>+Acres!AE25*'Machinery Operations'!$AA35</f>
        <v>0</v>
      </c>
      <c r="AF26" s="75">
        <f>+Acres!AF25*'Machinery Operations'!$AA35</f>
        <v>0</v>
      </c>
      <c r="AG26" s="75">
        <f>+Acres!AG25*'Machinery Operations'!$AA35</f>
        <v>0</v>
      </c>
      <c r="AH26" s="75">
        <f>+Acres!AH25*'Machinery Operations'!$AA35</f>
        <v>0</v>
      </c>
      <c r="AI26" s="75">
        <f>+Acres!AI25*'Machinery Operations'!$AA35</f>
        <v>0</v>
      </c>
      <c r="AJ26" s="75">
        <f>+Acres!AJ25*'Machinery Operations'!$AA35</f>
        <v>0</v>
      </c>
      <c r="AK26" s="75">
        <f>+Acres!AK25*'Machinery Operations'!$AA35</f>
        <v>0</v>
      </c>
      <c r="AL26" s="75">
        <f>+Acres!AL25*'Machinery Operations'!$AA35</f>
        <v>0</v>
      </c>
      <c r="AM26" s="75">
        <f>+Acres!AM25*'Machinery Operations'!$AA35</f>
        <v>0</v>
      </c>
      <c r="AN26" s="75">
        <f>+Acres!AN25*'Machinery Operations'!$AA35</f>
        <v>0</v>
      </c>
      <c r="AO26" s="75">
        <f>+Acres!AO25*'Machinery Operations'!$AA35</f>
        <v>0</v>
      </c>
      <c r="AP26" s="75">
        <f>+Acres!AP25*'Machinery Operations'!$AA35</f>
        <v>0</v>
      </c>
      <c r="AQ26" s="75">
        <f>+Acres!AQ25*'Machinery Operations'!$AA35</f>
        <v>0</v>
      </c>
    </row>
    <row r="27" spans="1:43" ht="18.75" customHeight="1" x14ac:dyDescent="0.2">
      <c r="A27" s="3" t="str">
        <f>+'Machinery Operations'!A36</f>
        <v>Activity</v>
      </c>
      <c r="B27" s="3">
        <f>+'Machinery Operations'!B36</f>
        <v>0</v>
      </c>
      <c r="C27" s="3">
        <f>+'Machinery Operations'!C36</f>
        <v>0</v>
      </c>
      <c r="D27" s="75">
        <f>+Acres!D26*'Machinery Operations'!$AA36</f>
        <v>0</v>
      </c>
      <c r="E27" s="75">
        <f>+Acres!E26*'Machinery Operations'!$AA36</f>
        <v>0</v>
      </c>
      <c r="F27" s="75">
        <f>+Acres!F26*'Machinery Operations'!$AA36</f>
        <v>0</v>
      </c>
      <c r="G27" s="75">
        <f>+Acres!G26*'Machinery Operations'!$AA36</f>
        <v>0</v>
      </c>
      <c r="H27" s="75">
        <f>+Acres!H26*'Machinery Operations'!$AA36</f>
        <v>0</v>
      </c>
      <c r="I27" s="75">
        <f>+Acres!I26*'Machinery Operations'!$AA36</f>
        <v>0</v>
      </c>
      <c r="J27" s="75">
        <f>+Acres!J26*'Machinery Operations'!$AA36</f>
        <v>0</v>
      </c>
      <c r="K27" s="75">
        <f>+Acres!K26*'Machinery Operations'!$AA36</f>
        <v>0</v>
      </c>
      <c r="L27" s="75">
        <f>+Acres!L26*'Machinery Operations'!$AA36</f>
        <v>0</v>
      </c>
      <c r="M27" s="75">
        <f>+Acres!M26*'Machinery Operations'!$AA36</f>
        <v>0</v>
      </c>
      <c r="N27" s="75">
        <f>+Acres!N26*'Machinery Operations'!$AA36</f>
        <v>0</v>
      </c>
      <c r="O27" s="75">
        <f>+Acres!O26*'Machinery Operations'!$AA36</f>
        <v>0</v>
      </c>
      <c r="P27" s="75">
        <f>+Acres!P26*'Machinery Operations'!$AA36</f>
        <v>0</v>
      </c>
      <c r="Q27" s="75">
        <f>+Acres!Q26*'Machinery Operations'!$AA36</f>
        <v>0</v>
      </c>
      <c r="R27" s="75">
        <f>+Acres!R26*'Machinery Operations'!$AA36</f>
        <v>0</v>
      </c>
      <c r="S27" s="75">
        <f>+Acres!S26*'Machinery Operations'!$AA36</f>
        <v>0</v>
      </c>
      <c r="T27" s="75">
        <f>+Acres!T26*'Machinery Operations'!$AA36</f>
        <v>0</v>
      </c>
      <c r="U27" s="75">
        <f>+Acres!U26*'Machinery Operations'!$AA36</f>
        <v>0</v>
      </c>
      <c r="V27" s="75">
        <f>+Acres!V26*'Machinery Operations'!$AA36</f>
        <v>0</v>
      </c>
      <c r="W27" s="75">
        <f>+Acres!W26*'Machinery Operations'!$AA36</f>
        <v>0</v>
      </c>
      <c r="X27" s="75">
        <f>+Acres!X26*'Machinery Operations'!$AA36</f>
        <v>0</v>
      </c>
      <c r="Y27" s="75">
        <f>+Acres!Y26*'Machinery Operations'!$AA36</f>
        <v>0</v>
      </c>
      <c r="Z27" s="75">
        <f>+Acres!Z26*'Machinery Operations'!$AA36</f>
        <v>0</v>
      </c>
      <c r="AA27" s="75">
        <f>+Acres!AA26*'Machinery Operations'!$AA36</f>
        <v>0</v>
      </c>
      <c r="AB27" s="75">
        <f>+Acres!AB26*'Machinery Operations'!$AA36</f>
        <v>0</v>
      </c>
      <c r="AC27" s="75">
        <f>+Acres!AC26*'Machinery Operations'!$AA36</f>
        <v>0</v>
      </c>
      <c r="AD27" s="75">
        <f>+Acres!AD26*'Machinery Operations'!$AA36</f>
        <v>0</v>
      </c>
      <c r="AE27" s="75">
        <f>+Acres!AE26*'Machinery Operations'!$AA36</f>
        <v>0</v>
      </c>
      <c r="AF27" s="75">
        <f>+Acres!AF26*'Machinery Operations'!$AA36</f>
        <v>0</v>
      </c>
      <c r="AG27" s="75">
        <f>+Acres!AG26*'Machinery Operations'!$AA36</f>
        <v>0</v>
      </c>
      <c r="AH27" s="75">
        <f>+Acres!AH26*'Machinery Operations'!$AA36</f>
        <v>0</v>
      </c>
      <c r="AI27" s="75">
        <f>+Acres!AI26*'Machinery Operations'!$AA36</f>
        <v>0</v>
      </c>
      <c r="AJ27" s="75">
        <f>+Acres!AJ26*'Machinery Operations'!$AA36</f>
        <v>0</v>
      </c>
      <c r="AK27" s="75">
        <f>+Acres!AK26*'Machinery Operations'!$AA36</f>
        <v>0</v>
      </c>
      <c r="AL27" s="75">
        <f>+Acres!AL26*'Machinery Operations'!$AA36</f>
        <v>0</v>
      </c>
      <c r="AM27" s="75">
        <f>+Acres!AM26*'Machinery Operations'!$AA36</f>
        <v>0</v>
      </c>
      <c r="AN27" s="75">
        <f>+Acres!AN26*'Machinery Operations'!$AA36</f>
        <v>0</v>
      </c>
      <c r="AO27" s="75">
        <f>+Acres!AO26*'Machinery Operations'!$AA36</f>
        <v>0</v>
      </c>
      <c r="AP27" s="75">
        <f>+Acres!AP26*'Machinery Operations'!$AA36</f>
        <v>0</v>
      </c>
      <c r="AQ27" s="75">
        <f>+Acres!AQ26*'Machinery Operations'!$AA36</f>
        <v>0</v>
      </c>
    </row>
    <row r="28" spans="1:43" ht="18.75" customHeight="1" x14ac:dyDescent="0.2">
      <c r="A28" s="3" t="str">
        <f>+'Machinery Operations'!A37</f>
        <v>Activity</v>
      </c>
      <c r="B28" s="3">
        <f>+'Machinery Operations'!B37</f>
        <v>0</v>
      </c>
      <c r="C28" s="3">
        <f>+'Machinery Operations'!C37</f>
        <v>0</v>
      </c>
      <c r="D28" s="75">
        <f>+Acres!D27*'Machinery Operations'!$AA37</f>
        <v>0</v>
      </c>
      <c r="E28" s="75">
        <f>+Acres!E27*'Machinery Operations'!$AA37</f>
        <v>0</v>
      </c>
      <c r="F28" s="75">
        <f>+Acres!F27*'Machinery Operations'!$AA37</f>
        <v>0</v>
      </c>
      <c r="G28" s="75">
        <f>+Acres!G27*'Machinery Operations'!$AA37</f>
        <v>0</v>
      </c>
      <c r="H28" s="75">
        <f>+Acres!H27*'Machinery Operations'!$AA37</f>
        <v>0</v>
      </c>
      <c r="I28" s="75">
        <f>+Acres!I27*'Machinery Operations'!$AA37</f>
        <v>0</v>
      </c>
      <c r="J28" s="75">
        <f>+Acres!J27*'Machinery Operations'!$AA37</f>
        <v>0</v>
      </c>
      <c r="K28" s="75">
        <f>+Acres!K27*'Machinery Operations'!$AA37</f>
        <v>0</v>
      </c>
      <c r="L28" s="75">
        <f>+Acres!L27*'Machinery Operations'!$AA37</f>
        <v>0</v>
      </c>
      <c r="M28" s="75">
        <f>+Acres!M27*'Machinery Operations'!$AA37</f>
        <v>0</v>
      </c>
      <c r="N28" s="75">
        <f>+Acres!N27*'Machinery Operations'!$AA37</f>
        <v>0</v>
      </c>
      <c r="O28" s="75">
        <f>+Acres!O27*'Machinery Operations'!$AA37</f>
        <v>0</v>
      </c>
      <c r="P28" s="75">
        <f>+Acres!P27*'Machinery Operations'!$AA37</f>
        <v>0</v>
      </c>
      <c r="Q28" s="75">
        <f>+Acres!Q27*'Machinery Operations'!$AA37</f>
        <v>0</v>
      </c>
      <c r="R28" s="75">
        <f>+Acres!R27*'Machinery Operations'!$AA37</f>
        <v>0</v>
      </c>
      <c r="S28" s="75">
        <f>+Acres!S27*'Machinery Operations'!$AA37</f>
        <v>0</v>
      </c>
      <c r="T28" s="75">
        <f>+Acres!T27*'Machinery Operations'!$AA37</f>
        <v>0</v>
      </c>
      <c r="U28" s="75">
        <f>+Acres!U27*'Machinery Operations'!$AA37</f>
        <v>0</v>
      </c>
      <c r="V28" s="75">
        <f>+Acres!V27*'Machinery Operations'!$AA37</f>
        <v>0</v>
      </c>
      <c r="W28" s="75">
        <f>+Acres!W27*'Machinery Operations'!$AA37</f>
        <v>0</v>
      </c>
      <c r="X28" s="75">
        <f>+Acres!X27*'Machinery Operations'!$AA37</f>
        <v>0</v>
      </c>
      <c r="Y28" s="75">
        <f>+Acres!Y27*'Machinery Operations'!$AA37</f>
        <v>0</v>
      </c>
      <c r="Z28" s="75">
        <f>+Acres!Z27*'Machinery Operations'!$AA37</f>
        <v>0</v>
      </c>
      <c r="AA28" s="75">
        <f>+Acres!AA27*'Machinery Operations'!$AA37</f>
        <v>0</v>
      </c>
      <c r="AB28" s="75">
        <f>+Acres!AB27*'Machinery Operations'!$AA37</f>
        <v>0</v>
      </c>
      <c r="AC28" s="75">
        <f>+Acres!AC27*'Machinery Operations'!$AA37</f>
        <v>0</v>
      </c>
      <c r="AD28" s="75">
        <f>+Acres!AD27*'Machinery Operations'!$AA37</f>
        <v>0</v>
      </c>
      <c r="AE28" s="75">
        <f>+Acres!AE27*'Machinery Operations'!$AA37</f>
        <v>0</v>
      </c>
      <c r="AF28" s="75">
        <f>+Acres!AF27*'Machinery Operations'!$AA37</f>
        <v>0</v>
      </c>
      <c r="AG28" s="75">
        <f>+Acres!AG27*'Machinery Operations'!$AA37</f>
        <v>0</v>
      </c>
      <c r="AH28" s="75">
        <f>+Acres!AH27*'Machinery Operations'!$AA37</f>
        <v>0</v>
      </c>
      <c r="AI28" s="75">
        <f>+Acres!AI27*'Machinery Operations'!$AA37</f>
        <v>0</v>
      </c>
      <c r="AJ28" s="75">
        <f>+Acres!AJ27*'Machinery Operations'!$AA37</f>
        <v>0</v>
      </c>
      <c r="AK28" s="75">
        <f>+Acres!AK27*'Machinery Operations'!$AA37</f>
        <v>0</v>
      </c>
      <c r="AL28" s="75">
        <f>+Acres!AL27*'Machinery Operations'!$AA37</f>
        <v>0</v>
      </c>
      <c r="AM28" s="75">
        <f>+Acres!AM27*'Machinery Operations'!$AA37</f>
        <v>0</v>
      </c>
      <c r="AN28" s="75">
        <f>+Acres!AN27*'Machinery Operations'!$AA37</f>
        <v>0</v>
      </c>
      <c r="AO28" s="75">
        <f>+Acres!AO27*'Machinery Operations'!$AA37</f>
        <v>0</v>
      </c>
      <c r="AP28" s="75">
        <f>+Acres!AP27*'Machinery Operations'!$AA37</f>
        <v>0</v>
      </c>
      <c r="AQ28" s="75">
        <f>+Acres!AQ27*'Machinery Operations'!$AA37</f>
        <v>0</v>
      </c>
    </row>
    <row r="29" spans="1:43" ht="18.75" customHeight="1" x14ac:dyDescent="0.2">
      <c r="A29" s="3" t="str">
        <f>+'Machinery Operations'!A38</f>
        <v>Activity</v>
      </c>
      <c r="B29" s="3">
        <f>+'Machinery Operations'!B38</f>
        <v>0</v>
      </c>
      <c r="C29" s="3">
        <f>+'Machinery Operations'!C38</f>
        <v>0</v>
      </c>
      <c r="D29" s="75">
        <f>+Acres!D28*'Machinery Operations'!$AA38</f>
        <v>0</v>
      </c>
      <c r="E29" s="75">
        <f>+Acres!E28*'Machinery Operations'!$AA38</f>
        <v>0</v>
      </c>
      <c r="F29" s="75">
        <f>+Acres!F28*'Machinery Operations'!$AA38</f>
        <v>0</v>
      </c>
      <c r="G29" s="75">
        <f>+Acres!G28*'Machinery Operations'!$AA38</f>
        <v>0</v>
      </c>
      <c r="H29" s="75">
        <f>+Acres!H28*'Machinery Operations'!$AA38</f>
        <v>0</v>
      </c>
      <c r="I29" s="75">
        <f>+Acres!I28*'Machinery Operations'!$AA38</f>
        <v>0</v>
      </c>
      <c r="J29" s="75">
        <f>+Acres!J28*'Machinery Operations'!$AA38</f>
        <v>0</v>
      </c>
      <c r="K29" s="75">
        <f>+Acres!K28*'Machinery Operations'!$AA38</f>
        <v>0</v>
      </c>
      <c r="L29" s="75">
        <f>+Acres!L28*'Machinery Operations'!$AA38</f>
        <v>0</v>
      </c>
      <c r="M29" s="75">
        <f>+Acres!M28*'Machinery Operations'!$AA38</f>
        <v>0</v>
      </c>
      <c r="N29" s="75">
        <f>+Acres!N28*'Machinery Operations'!$AA38</f>
        <v>0</v>
      </c>
      <c r="O29" s="75">
        <f>+Acres!O28*'Machinery Operations'!$AA38</f>
        <v>0</v>
      </c>
      <c r="P29" s="75">
        <f>+Acres!P28*'Machinery Operations'!$AA38</f>
        <v>0</v>
      </c>
      <c r="Q29" s="75">
        <f>+Acres!Q28*'Machinery Operations'!$AA38</f>
        <v>0</v>
      </c>
      <c r="R29" s="75">
        <f>+Acres!R28*'Machinery Operations'!$AA38</f>
        <v>0</v>
      </c>
      <c r="S29" s="75">
        <f>+Acres!S28*'Machinery Operations'!$AA38</f>
        <v>0</v>
      </c>
      <c r="T29" s="75">
        <f>+Acres!T28*'Machinery Operations'!$AA38</f>
        <v>0</v>
      </c>
      <c r="U29" s="75">
        <f>+Acres!U28*'Machinery Operations'!$AA38</f>
        <v>0</v>
      </c>
      <c r="V29" s="75">
        <f>+Acres!V28*'Machinery Operations'!$AA38</f>
        <v>0</v>
      </c>
      <c r="W29" s="75">
        <f>+Acres!W28*'Machinery Operations'!$AA38</f>
        <v>0</v>
      </c>
      <c r="X29" s="75">
        <f>+Acres!X28*'Machinery Operations'!$AA38</f>
        <v>0</v>
      </c>
      <c r="Y29" s="75">
        <f>+Acres!Y28*'Machinery Operations'!$AA38</f>
        <v>0</v>
      </c>
      <c r="Z29" s="75">
        <f>+Acres!Z28*'Machinery Operations'!$AA38</f>
        <v>0</v>
      </c>
      <c r="AA29" s="75">
        <f>+Acres!AA28*'Machinery Operations'!$AA38</f>
        <v>0</v>
      </c>
      <c r="AB29" s="75">
        <f>+Acres!AB28*'Machinery Operations'!$AA38</f>
        <v>0</v>
      </c>
      <c r="AC29" s="75">
        <f>+Acres!AC28*'Machinery Operations'!$AA38</f>
        <v>0</v>
      </c>
      <c r="AD29" s="75">
        <f>+Acres!AD28*'Machinery Operations'!$AA38</f>
        <v>0</v>
      </c>
      <c r="AE29" s="75">
        <f>+Acres!AE28*'Machinery Operations'!$AA38</f>
        <v>0</v>
      </c>
      <c r="AF29" s="75">
        <f>+Acres!AF28*'Machinery Operations'!$AA38</f>
        <v>0</v>
      </c>
      <c r="AG29" s="75">
        <f>+Acres!AG28*'Machinery Operations'!$AA38</f>
        <v>0</v>
      </c>
      <c r="AH29" s="75">
        <f>+Acres!AH28*'Machinery Operations'!$AA38</f>
        <v>0</v>
      </c>
      <c r="AI29" s="75">
        <f>+Acres!AI28*'Machinery Operations'!$AA38</f>
        <v>0</v>
      </c>
      <c r="AJ29" s="75">
        <f>+Acres!AJ28*'Machinery Operations'!$AA38</f>
        <v>0</v>
      </c>
      <c r="AK29" s="75">
        <f>+Acres!AK28*'Machinery Operations'!$AA38</f>
        <v>0</v>
      </c>
      <c r="AL29" s="75">
        <f>+Acres!AL28*'Machinery Operations'!$AA38</f>
        <v>0</v>
      </c>
      <c r="AM29" s="75">
        <f>+Acres!AM28*'Machinery Operations'!$AA38</f>
        <v>0</v>
      </c>
      <c r="AN29" s="75">
        <f>+Acres!AN28*'Machinery Operations'!$AA38</f>
        <v>0</v>
      </c>
      <c r="AO29" s="75">
        <f>+Acres!AO28*'Machinery Operations'!$AA38</f>
        <v>0</v>
      </c>
      <c r="AP29" s="75">
        <f>+Acres!AP28*'Machinery Operations'!$AA38</f>
        <v>0</v>
      </c>
      <c r="AQ29" s="75">
        <f>+Acres!AQ28*'Machinery Operations'!$AA38</f>
        <v>0</v>
      </c>
    </row>
    <row r="30" spans="1:43" ht="18.75" customHeight="1" x14ac:dyDescent="0.2">
      <c r="A30" s="3" t="str">
        <f>+'Machinery Operations'!A39</f>
        <v>Activity</v>
      </c>
      <c r="B30" s="3">
        <f>+'Machinery Operations'!B39</f>
        <v>0</v>
      </c>
      <c r="C30" s="3">
        <f>+'Machinery Operations'!C39</f>
        <v>0</v>
      </c>
      <c r="D30" s="75">
        <f>+Acres!D29*'Machinery Operations'!$AA39</f>
        <v>0</v>
      </c>
      <c r="E30" s="75">
        <f>+Acres!E29*'Machinery Operations'!$AA39</f>
        <v>0</v>
      </c>
      <c r="F30" s="75">
        <f>+Acres!F29*'Machinery Operations'!$AA39</f>
        <v>0</v>
      </c>
      <c r="G30" s="75">
        <f>+Acres!G29*'Machinery Operations'!$AA39</f>
        <v>0</v>
      </c>
      <c r="H30" s="75">
        <f>+Acres!H29*'Machinery Operations'!$AA39</f>
        <v>0</v>
      </c>
      <c r="I30" s="75">
        <f>+Acres!I29*'Machinery Operations'!$AA39</f>
        <v>0</v>
      </c>
      <c r="J30" s="75">
        <f>+Acres!J29*'Machinery Operations'!$AA39</f>
        <v>0</v>
      </c>
      <c r="K30" s="75">
        <f>+Acres!K29*'Machinery Operations'!$AA39</f>
        <v>0</v>
      </c>
      <c r="L30" s="75">
        <f>+Acres!L29*'Machinery Operations'!$AA39</f>
        <v>0</v>
      </c>
      <c r="M30" s="75">
        <f>+Acres!M29*'Machinery Operations'!$AA39</f>
        <v>0</v>
      </c>
      <c r="N30" s="75">
        <f>+Acres!N29*'Machinery Operations'!$AA39</f>
        <v>0</v>
      </c>
      <c r="O30" s="75">
        <f>+Acres!O29*'Machinery Operations'!$AA39</f>
        <v>0</v>
      </c>
      <c r="P30" s="75">
        <f>+Acres!P29*'Machinery Operations'!$AA39</f>
        <v>0</v>
      </c>
      <c r="Q30" s="75">
        <f>+Acres!Q29*'Machinery Operations'!$AA39</f>
        <v>0</v>
      </c>
      <c r="R30" s="75">
        <f>+Acres!R29*'Machinery Operations'!$AA39</f>
        <v>0</v>
      </c>
      <c r="S30" s="75">
        <f>+Acres!S29*'Machinery Operations'!$AA39</f>
        <v>0</v>
      </c>
      <c r="T30" s="75">
        <f>+Acres!T29*'Machinery Operations'!$AA39</f>
        <v>0</v>
      </c>
      <c r="U30" s="75">
        <f>+Acres!U29*'Machinery Operations'!$AA39</f>
        <v>0</v>
      </c>
      <c r="V30" s="75">
        <f>+Acres!V29*'Machinery Operations'!$AA39</f>
        <v>0</v>
      </c>
      <c r="W30" s="75">
        <f>+Acres!W29*'Machinery Operations'!$AA39</f>
        <v>0</v>
      </c>
      <c r="X30" s="75">
        <f>+Acres!X29*'Machinery Operations'!$AA39</f>
        <v>0</v>
      </c>
      <c r="Y30" s="75">
        <f>+Acres!Y29*'Machinery Operations'!$AA39</f>
        <v>0</v>
      </c>
      <c r="Z30" s="75">
        <f>+Acres!Z29*'Machinery Operations'!$AA39</f>
        <v>0</v>
      </c>
      <c r="AA30" s="75">
        <f>+Acres!AA29*'Machinery Operations'!$AA39</f>
        <v>0</v>
      </c>
      <c r="AB30" s="75">
        <f>+Acres!AB29*'Machinery Operations'!$AA39</f>
        <v>0</v>
      </c>
      <c r="AC30" s="75">
        <f>+Acres!AC29*'Machinery Operations'!$AA39</f>
        <v>0</v>
      </c>
      <c r="AD30" s="75">
        <f>+Acres!AD29*'Machinery Operations'!$AA39</f>
        <v>0</v>
      </c>
      <c r="AE30" s="75">
        <f>+Acres!AE29*'Machinery Operations'!$AA39</f>
        <v>0</v>
      </c>
      <c r="AF30" s="75">
        <f>+Acres!AF29*'Machinery Operations'!$AA39</f>
        <v>0</v>
      </c>
      <c r="AG30" s="75">
        <f>+Acres!AG29*'Machinery Operations'!$AA39</f>
        <v>0</v>
      </c>
      <c r="AH30" s="75">
        <f>+Acres!AH29*'Machinery Operations'!$AA39</f>
        <v>0</v>
      </c>
      <c r="AI30" s="75">
        <f>+Acres!AI29*'Machinery Operations'!$AA39</f>
        <v>0</v>
      </c>
      <c r="AJ30" s="75">
        <f>+Acres!AJ29*'Machinery Operations'!$AA39</f>
        <v>0</v>
      </c>
      <c r="AK30" s="75">
        <f>+Acres!AK29*'Machinery Operations'!$AA39</f>
        <v>0</v>
      </c>
      <c r="AL30" s="75">
        <f>+Acres!AL29*'Machinery Operations'!$AA39</f>
        <v>0</v>
      </c>
      <c r="AM30" s="75">
        <f>+Acres!AM29*'Machinery Operations'!$AA39</f>
        <v>0</v>
      </c>
      <c r="AN30" s="75">
        <f>+Acres!AN29*'Machinery Operations'!$AA39</f>
        <v>0</v>
      </c>
      <c r="AO30" s="75">
        <f>+Acres!AO29*'Machinery Operations'!$AA39</f>
        <v>0</v>
      </c>
      <c r="AP30" s="75">
        <f>+Acres!AP29*'Machinery Operations'!$AA39</f>
        <v>0</v>
      </c>
      <c r="AQ30" s="75">
        <f>+Acres!AQ29*'Machinery Operations'!$AA39</f>
        <v>0</v>
      </c>
    </row>
    <row r="31" spans="1:43" ht="18.75" customHeight="1" x14ac:dyDescent="0.2">
      <c r="A31" s="3" t="str">
        <f>+'Machinery Operations'!A40</f>
        <v>Activity</v>
      </c>
      <c r="B31" s="3">
        <f>+'Machinery Operations'!B40</f>
        <v>0</v>
      </c>
      <c r="C31" s="3">
        <f>+'Machinery Operations'!C40</f>
        <v>0</v>
      </c>
      <c r="D31" s="75">
        <f>+Acres!D30*'Machinery Operations'!$AA40</f>
        <v>0</v>
      </c>
      <c r="E31" s="75">
        <f>+Acres!E30*'Machinery Operations'!$AA40</f>
        <v>0</v>
      </c>
      <c r="F31" s="75">
        <f>+Acres!F30*'Machinery Operations'!$AA40</f>
        <v>0</v>
      </c>
      <c r="G31" s="75">
        <f>+Acres!G30*'Machinery Operations'!$AA40</f>
        <v>0</v>
      </c>
      <c r="H31" s="75">
        <f>+Acres!H30*'Machinery Operations'!$AA40</f>
        <v>0</v>
      </c>
      <c r="I31" s="75">
        <f>+Acres!I30*'Machinery Operations'!$AA40</f>
        <v>0</v>
      </c>
      <c r="J31" s="75">
        <f>+Acres!J30*'Machinery Operations'!$AA40</f>
        <v>0</v>
      </c>
      <c r="K31" s="75">
        <f>+Acres!K30*'Machinery Operations'!$AA40</f>
        <v>0</v>
      </c>
      <c r="L31" s="75">
        <f>+Acres!L30*'Machinery Operations'!$AA40</f>
        <v>0</v>
      </c>
      <c r="M31" s="75">
        <f>+Acres!M30*'Machinery Operations'!$AA40</f>
        <v>0</v>
      </c>
      <c r="N31" s="75">
        <f>+Acres!N30*'Machinery Operations'!$AA40</f>
        <v>0</v>
      </c>
      <c r="O31" s="75">
        <f>+Acres!O30*'Machinery Operations'!$AA40</f>
        <v>0</v>
      </c>
      <c r="P31" s="75">
        <f>+Acres!P30*'Machinery Operations'!$AA40</f>
        <v>0</v>
      </c>
      <c r="Q31" s="75">
        <f>+Acres!Q30*'Machinery Operations'!$AA40</f>
        <v>0</v>
      </c>
      <c r="R31" s="75">
        <f>+Acres!R30*'Machinery Operations'!$AA40</f>
        <v>0</v>
      </c>
      <c r="S31" s="75">
        <f>+Acres!S30*'Machinery Operations'!$AA40</f>
        <v>0</v>
      </c>
      <c r="T31" s="75">
        <f>+Acres!T30*'Machinery Operations'!$AA40</f>
        <v>0</v>
      </c>
      <c r="U31" s="75">
        <f>+Acres!U30*'Machinery Operations'!$AA40</f>
        <v>0</v>
      </c>
      <c r="V31" s="75">
        <f>+Acres!V30*'Machinery Operations'!$AA40</f>
        <v>0</v>
      </c>
      <c r="W31" s="75">
        <f>+Acres!W30*'Machinery Operations'!$AA40</f>
        <v>0</v>
      </c>
      <c r="X31" s="75">
        <f>+Acres!X30*'Machinery Operations'!$AA40</f>
        <v>0</v>
      </c>
      <c r="Y31" s="75">
        <f>+Acres!Y30*'Machinery Operations'!$AA40</f>
        <v>0</v>
      </c>
      <c r="Z31" s="75">
        <f>+Acres!Z30*'Machinery Operations'!$AA40</f>
        <v>0</v>
      </c>
      <c r="AA31" s="75">
        <f>+Acres!AA30*'Machinery Operations'!$AA40</f>
        <v>0</v>
      </c>
      <c r="AB31" s="75">
        <f>+Acres!AB30*'Machinery Operations'!$AA40</f>
        <v>0</v>
      </c>
      <c r="AC31" s="75">
        <f>+Acres!AC30*'Machinery Operations'!$AA40</f>
        <v>0</v>
      </c>
      <c r="AD31" s="75">
        <f>+Acres!AD30*'Machinery Operations'!$AA40</f>
        <v>0</v>
      </c>
      <c r="AE31" s="75">
        <f>+Acres!AE30*'Machinery Operations'!$AA40</f>
        <v>0</v>
      </c>
      <c r="AF31" s="75">
        <f>+Acres!AF30*'Machinery Operations'!$AA40</f>
        <v>0</v>
      </c>
      <c r="AG31" s="75">
        <f>+Acres!AG30*'Machinery Operations'!$AA40</f>
        <v>0</v>
      </c>
      <c r="AH31" s="75">
        <f>+Acres!AH30*'Machinery Operations'!$AA40</f>
        <v>0</v>
      </c>
      <c r="AI31" s="75">
        <f>+Acres!AI30*'Machinery Operations'!$AA40</f>
        <v>0</v>
      </c>
      <c r="AJ31" s="75">
        <f>+Acres!AJ30*'Machinery Operations'!$AA40</f>
        <v>0</v>
      </c>
      <c r="AK31" s="75">
        <f>+Acres!AK30*'Machinery Operations'!$AA40</f>
        <v>0</v>
      </c>
      <c r="AL31" s="75">
        <f>+Acres!AL30*'Machinery Operations'!$AA40</f>
        <v>0</v>
      </c>
      <c r="AM31" s="75">
        <f>+Acres!AM30*'Machinery Operations'!$AA40</f>
        <v>0</v>
      </c>
      <c r="AN31" s="75">
        <f>+Acres!AN30*'Machinery Operations'!$AA40</f>
        <v>0</v>
      </c>
      <c r="AO31" s="75">
        <f>+Acres!AO30*'Machinery Operations'!$AA40</f>
        <v>0</v>
      </c>
      <c r="AP31" s="75">
        <f>+Acres!AP30*'Machinery Operations'!$AA40</f>
        <v>0</v>
      </c>
      <c r="AQ31" s="75">
        <f>+Acres!AQ30*'Machinery Operations'!$AA40</f>
        <v>0</v>
      </c>
    </row>
    <row r="32" spans="1:43" ht="18.75" customHeight="1" x14ac:dyDescent="0.2">
      <c r="A32" s="3" t="str">
        <f>+'Machinery Operations'!A41</f>
        <v>Activity</v>
      </c>
      <c r="B32" s="3">
        <f>+'Machinery Operations'!B41</f>
        <v>0</v>
      </c>
      <c r="C32" s="3">
        <f>+'Machinery Operations'!C41</f>
        <v>0</v>
      </c>
      <c r="D32" s="75">
        <f>+Acres!D31*'Machinery Operations'!$AA41</f>
        <v>0</v>
      </c>
      <c r="E32" s="75">
        <f>+Acres!E31*'Machinery Operations'!$AA41</f>
        <v>0</v>
      </c>
      <c r="F32" s="75">
        <f>+Acres!F31*'Machinery Operations'!$AA41</f>
        <v>0</v>
      </c>
      <c r="G32" s="75">
        <f>+Acres!G31*'Machinery Operations'!$AA41</f>
        <v>0</v>
      </c>
      <c r="H32" s="75">
        <f>+Acres!H31*'Machinery Operations'!$AA41</f>
        <v>0</v>
      </c>
      <c r="I32" s="75">
        <f>+Acres!I31*'Machinery Operations'!$AA41</f>
        <v>0</v>
      </c>
      <c r="J32" s="75">
        <f>+Acres!J31*'Machinery Operations'!$AA41</f>
        <v>0</v>
      </c>
      <c r="K32" s="75">
        <f>+Acres!K31*'Machinery Operations'!$AA41</f>
        <v>0</v>
      </c>
      <c r="L32" s="75">
        <f>+Acres!L31*'Machinery Operations'!$AA41</f>
        <v>0</v>
      </c>
      <c r="M32" s="75">
        <f>+Acres!M31*'Machinery Operations'!$AA41</f>
        <v>0</v>
      </c>
      <c r="N32" s="75">
        <f>+Acres!N31*'Machinery Operations'!$AA41</f>
        <v>0</v>
      </c>
      <c r="O32" s="75">
        <f>+Acres!O31*'Machinery Operations'!$AA41</f>
        <v>0</v>
      </c>
      <c r="P32" s="75">
        <f>+Acres!P31*'Machinery Operations'!$AA41</f>
        <v>0</v>
      </c>
      <c r="Q32" s="75">
        <f>+Acres!Q31*'Machinery Operations'!$AA41</f>
        <v>0</v>
      </c>
      <c r="R32" s="75">
        <f>+Acres!R31*'Machinery Operations'!$AA41</f>
        <v>0</v>
      </c>
      <c r="S32" s="75">
        <f>+Acres!S31*'Machinery Operations'!$AA41</f>
        <v>0</v>
      </c>
      <c r="T32" s="75">
        <f>+Acres!T31*'Machinery Operations'!$AA41</f>
        <v>0</v>
      </c>
      <c r="U32" s="75">
        <f>+Acres!U31*'Machinery Operations'!$AA41</f>
        <v>0</v>
      </c>
      <c r="V32" s="75">
        <f>+Acres!V31*'Machinery Operations'!$AA41</f>
        <v>0</v>
      </c>
      <c r="W32" s="75">
        <f>+Acres!W31*'Machinery Operations'!$AA41</f>
        <v>0</v>
      </c>
      <c r="X32" s="75">
        <f>+Acres!X31*'Machinery Operations'!$AA41</f>
        <v>0</v>
      </c>
      <c r="Y32" s="75">
        <f>+Acres!Y31*'Machinery Operations'!$AA41</f>
        <v>0</v>
      </c>
      <c r="Z32" s="75">
        <f>+Acres!Z31*'Machinery Operations'!$AA41</f>
        <v>0</v>
      </c>
      <c r="AA32" s="75">
        <f>+Acres!AA31*'Machinery Operations'!$AA41</f>
        <v>0</v>
      </c>
      <c r="AB32" s="75">
        <f>+Acres!AB31*'Machinery Operations'!$AA41</f>
        <v>0</v>
      </c>
      <c r="AC32" s="75">
        <f>+Acres!AC31*'Machinery Operations'!$AA41</f>
        <v>0</v>
      </c>
      <c r="AD32" s="75">
        <f>+Acres!AD31*'Machinery Operations'!$AA41</f>
        <v>0</v>
      </c>
      <c r="AE32" s="75">
        <f>+Acres!AE31*'Machinery Operations'!$AA41</f>
        <v>0</v>
      </c>
      <c r="AF32" s="75">
        <f>+Acres!AF31*'Machinery Operations'!$AA41</f>
        <v>0</v>
      </c>
      <c r="AG32" s="75">
        <f>+Acres!AG31*'Machinery Operations'!$AA41</f>
        <v>0</v>
      </c>
      <c r="AH32" s="75">
        <f>+Acres!AH31*'Machinery Operations'!$AA41</f>
        <v>0</v>
      </c>
      <c r="AI32" s="75">
        <f>+Acres!AI31*'Machinery Operations'!$AA41</f>
        <v>0</v>
      </c>
      <c r="AJ32" s="75">
        <f>+Acres!AJ31*'Machinery Operations'!$AA41</f>
        <v>0</v>
      </c>
      <c r="AK32" s="75">
        <f>+Acres!AK31*'Machinery Operations'!$AA41</f>
        <v>0</v>
      </c>
      <c r="AL32" s="75">
        <f>+Acres!AL31*'Machinery Operations'!$AA41</f>
        <v>0</v>
      </c>
      <c r="AM32" s="75">
        <f>+Acres!AM31*'Machinery Operations'!$AA41</f>
        <v>0</v>
      </c>
      <c r="AN32" s="75">
        <f>+Acres!AN31*'Machinery Operations'!$AA41</f>
        <v>0</v>
      </c>
      <c r="AO32" s="75">
        <f>+Acres!AO31*'Machinery Operations'!$AA41</f>
        <v>0</v>
      </c>
      <c r="AP32" s="75">
        <f>+Acres!AP31*'Machinery Operations'!$AA41</f>
        <v>0</v>
      </c>
      <c r="AQ32" s="75">
        <f>+Acres!AQ31*'Machinery Operations'!$AA41</f>
        <v>0</v>
      </c>
    </row>
    <row r="33" spans="1:43" ht="18.75" customHeight="1" x14ac:dyDescent="0.2">
      <c r="A33" s="3" t="str">
        <f>+'Machinery Operations'!A42</f>
        <v>Activity</v>
      </c>
      <c r="B33" s="3">
        <f>+'Machinery Operations'!B42</f>
        <v>0</v>
      </c>
      <c r="C33" s="3">
        <f>+'Machinery Operations'!C42</f>
        <v>0</v>
      </c>
      <c r="D33" s="75">
        <f>+Acres!D32*'Machinery Operations'!$AA42</f>
        <v>0</v>
      </c>
      <c r="E33" s="75">
        <f>+Acres!E32*'Machinery Operations'!$AA42</f>
        <v>0</v>
      </c>
      <c r="F33" s="75">
        <f>+Acres!F32*'Machinery Operations'!$AA42</f>
        <v>0</v>
      </c>
      <c r="G33" s="75">
        <f>+Acres!G32*'Machinery Operations'!$AA42</f>
        <v>0</v>
      </c>
      <c r="H33" s="75">
        <f>+Acres!H32*'Machinery Operations'!$AA42</f>
        <v>0</v>
      </c>
      <c r="I33" s="75">
        <f>+Acres!I32*'Machinery Operations'!$AA42</f>
        <v>0</v>
      </c>
      <c r="J33" s="75">
        <f>+Acres!J32*'Machinery Operations'!$AA42</f>
        <v>0</v>
      </c>
      <c r="K33" s="75">
        <f>+Acres!K32*'Machinery Operations'!$AA42</f>
        <v>0</v>
      </c>
      <c r="L33" s="75">
        <f>+Acres!L32*'Machinery Operations'!$AA42</f>
        <v>0</v>
      </c>
      <c r="M33" s="75">
        <f>+Acres!M32*'Machinery Operations'!$AA42</f>
        <v>0</v>
      </c>
      <c r="N33" s="75">
        <f>+Acres!N32*'Machinery Operations'!$AA42</f>
        <v>0</v>
      </c>
      <c r="O33" s="75">
        <f>+Acres!O32*'Machinery Operations'!$AA42</f>
        <v>0</v>
      </c>
      <c r="P33" s="75">
        <f>+Acres!P32*'Machinery Operations'!$AA42</f>
        <v>0</v>
      </c>
      <c r="Q33" s="75">
        <f>+Acres!Q32*'Machinery Operations'!$AA42</f>
        <v>0</v>
      </c>
      <c r="R33" s="75">
        <f>+Acres!R32*'Machinery Operations'!$AA42</f>
        <v>0</v>
      </c>
      <c r="S33" s="75">
        <f>+Acres!S32*'Machinery Operations'!$AA42</f>
        <v>0</v>
      </c>
      <c r="T33" s="75">
        <f>+Acres!T32*'Machinery Operations'!$AA42</f>
        <v>0</v>
      </c>
      <c r="U33" s="75">
        <f>+Acres!U32*'Machinery Operations'!$AA42</f>
        <v>0</v>
      </c>
      <c r="V33" s="75">
        <f>+Acres!V32*'Machinery Operations'!$AA42</f>
        <v>0</v>
      </c>
      <c r="W33" s="75">
        <f>+Acres!W32*'Machinery Operations'!$AA42</f>
        <v>0</v>
      </c>
      <c r="X33" s="75">
        <f>+Acres!X32*'Machinery Operations'!$AA42</f>
        <v>0</v>
      </c>
      <c r="Y33" s="75">
        <f>+Acres!Y32*'Machinery Operations'!$AA42</f>
        <v>0</v>
      </c>
      <c r="Z33" s="75">
        <f>+Acres!Z32*'Machinery Operations'!$AA42</f>
        <v>0</v>
      </c>
      <c r="AA33" s="75">
        <f>+Acres!AA32*'Machinery Operations'!$AA42</f>
        <v>0</v>
      </c>
      <c r="AB33" s="75">
        <f>+Acres!AB32*'Machinery Operations'!$AA42</f>
        <v>0</v>
      </c>
      <c r="AC33" s="75">
        <f>+Acres!AC32*'Machinery Operations'!$AA42</f>
        <v>0</v>
      </c>
      <c r="AD33" s="75">
        <f>+Acres!AD32*'Machinery Operations'!$AA42</f>
        <v>0</v>
      </c>
      <c r="AE33" s="75">
        <f>+Acres!AE32*'Machinery Operations'!$AA42</f>
        <v>0</v>
      </c>
      <c r="AF33" s="75">
        <f>+Acres!AF32*'Machinery Operations'!$AA42</f>
        <v>0</v>
      </c>
      <c r="AG33" s="75">
        <f>+Acres!AG32*'Machinery Operations'!$AA42</f>
        <v>0</v>
      </c>
      <c r="AH33" s="75">
        <f>+Acres!AH32*'Machinery Operations'!$AA42</f>
        <v>0</v>
      </c>
      <c r="AI33" s="75">
        <f>+Acres!AI32*'Machinery Operations'!$AA42</f>
        <v>0</v>
      </c>
      <c r="AJ33" s="75">
        <f>+Acres!AJ32*'Machinery Operations'!$AA42</f>
        <v>0</v>
      </c>
      <c r="AK33" s="75">
        <f>+Acres!AK32*'Machinery Operations'!$AA42</f>
        <v>0</v>
      </c>
      <c r="AL33" s="75">
        <f>+Acres!AL32*'Machinery Operations'!$AA42</f>
        <v>0</v>
      </c>
      <c r="AM33" s="75">
        <f>+Acres!AM32*'Machinery Operations'!$AA42</f>
        <v>0</v>
      </c>
      <c r="AN33" s="75">
        <f>+Acres!AN32*'Machinery Operations'!$AA42</f>
        <v>0</v>
      </c>
      <c r="AO33" s="75">
        <f>+Acres!AO32*'Machinery Operations'!$AA42</f>
        <v>0</v>
      </c>
      <c r="AP33" s="75">
        <f>+Acres!AP32*'Machinery Operations'!$AA42</f>
        <v>0</v>
      </c>
      <c r="AQ33" s="75">
        <f>+Acres!AQ32*'Machinery Operations'!$AA42</f>
        <v>0</v>
      </c>
    </row>
    <row r="34" spans="1:43" ht="18.75" customHeight="1" x14ac:dyDescent="0.2">
      <c r="A34" s="3" t="str">
        <f>+'Machinery Operations'!A43</f>
        <v>Activity</v>
      </c>
      <c r="B34" s="3">
        <f>+'Machinery Operations'!B43</f>
        <v>0</v>
      </c>
      <c r="C34" s="3">
        <f>+'Machinery Operations'!C43</f>
        <v>0</v>
      </c>
      <c r="D34" s="75">
        <f>+Acres!D33*'Machinery Operations'!$AA43</f>
        <v>0</v>
      </c>
      <c r="E34" s="75">
        <f>+Acres!E33*'Machinery Operations'!$AA43</f>
        <v>0</v>
      </c>
      <c r="F34" s="75">
        <f>+Acres!F33*'Machinery Operations'!$AA43</f>
        <v>0</v>
      </c>
      <c r="G34" s="75">
        <f>+Acres!G33*'Machinery Operations'!$AA43</f>
        <v>0</v>
      </c>
      <c r="H34" s="75">
        <f>+Acres!H33*'Machinery Operations'!$AA43</f>
        <v>0</v>
      </c>
      <c r="I34" s="75">
        <f>+Acres!I33*'Machinery Operations'!$AA43</f>
        <v>0</v>
      </c>
      <c r="J34" s="75">
        <f>+Acres!J33*'Machinery Operations'!$AA43</f>
        <v>0</v>
      </c>
      <c r="K34" s="75">
        <f>+Acres!K33*'Machinery Operations'!$AA43</f>
        <v>0</v>
      </c>
      <c r="L34" s="75">
        <f>+Acres!L33*'Machinery Operations'!$AA43</f>
        <v>0</v>
      </c>
      <c r="M34" s="75">
        <f>+Acres!M33*'Machinery Operations'!$AA43</f>
        <v>0</v>
      </c>
      <c r="N34" s="75">
        <f>+Acres!N33*'Machinery Operations'!$AA43</f>
        <v>0</v>
      </c>
      <c r="O34" s="75">
        <f>+Acres!O33*'Machinery Operations'!$AA43</f>
        <v>0</v>
      </c>
      <c r="P34" s="75">
        <f>+Acres!P33*'Machinery Operations'!$AA43</f>
        <v>0</v>
      </c>
      <c r="Q34" s="75">
        <f>+Acres!Q33*'Machinery Operations'!$AA43</f>
        <v>0</v>
      </c>
      <c r="R34" s="75">
        <f>+Acres!R33*'Machinery Operations'!$AA43</f>
        <v>0</v>
      </c>
      <c r="S34" s="75">
        <f>+Acres!S33*'Machinery Operations'!$AA43</f>
        <v>0</v>
      </c>
      <c r="T34" s="75">
        <f>+Acres!T33*'Machinery Operations'!$AA43</f>
        <v>0</v>
      </c>
      <c r="U34" s="75">
        <f>+Acres!U33*'Machinery Operations'!$AA43</f>
        <v>0</v>
      </c>
      <c r="V34" s="75">
        <f>+Acres!V33*'Machinery Operations'!$AA43</f>
        <v>0</v>
      </c>
      <c r="W34" s="75">
        <f>+Acres!W33*'Machinery Operations'!$AA43</f>
        <v>0</v>
      </c>
      <c r="X34" s="75">
        <f>+Acres!X33*'Machinery Operations'!$AA43</f>
        <v>0</v>
      </c>
      <c r="Y34" s="75">
        <f>+Acres!Y33*'Machinery Operations'!$AA43</f>
        <v>0</v>
      </c>
      <c r="Z34" s="75">
        <f>+Acres!Z33*'Machinery Operations'!$AA43</f>
        <v>0</v>
      </c>
      <c r="AA34" s="75">
        <f>+Acres!AA33*'Machinery Operations'!$AA43</f>
        <v>0</v>
      </c>
      <c r="AB34" s="75">
        <f>+Acres!AB33*'Machinery Operations'!$AA43</f>
        <v>0</v>
      </c>
      <c r="AC34" s="75">
        <f>+Acres!AC33*'Machinery Operations'!$AA43</f>
        <v>0</v>
      </c>
      <c r="AD34" s="75">
        <f>+Acres!AD33*'Machinery Operations'!$AA43</f>
        <v>0</v>
      </c>
      <c r="AE34" s="75">
        <f>+Acres!AE33*'Machinery Operations'!$AA43</f>
        <v>0</v>
      </c>
      <c r="AF34" s="75">
        <f>+Acres!AF33*'Machinery Operations'!$AA43</f>
        <v>0</v>
      </c>
      <c r="AG34" s="75">
        <f>+Acres!AG33*'Machinery Operations'!$AA43</f>
        <v>0</v>
      </c>
      <c r="AH34" s="75">
        <f>+Acres!AH33*'Machinery Operations'!$AA43</f>
        <v>0</v>
      </c>
      <c r="AI34" s="75">
        <f>+Acres!AI33*'Machinery Operations'!$AA43</f>
        <v>0</v>
      </c>
      <c r="AJ34" s="75">
        <f>+Acres!AJ33*'Machinery Operations'!$AA43</f>
        <v>0</v>
      </c>
      <c r="AK34" s="75">
        <f>+Acres!AK33*'Machinery Operations'!$AA43</f>
        <v>0</v>
      </c>
      <c r="AL34" s="75">
        <f>+Acres!AL33*'Machinery Operations'!$AA43</f>
        <v>0</v>
      </c>
      <c r="AM34" s="75">
        <f>+Acres!AM33*'Machinery Operations'!$AA43</f>
        <v>0</v>
      </c>
      <c r="AN34" s="75">
        <f>+Acres!AN33*'Machinery Operations'!$AA43</f>
        <v>0</v>
      </c>
      <c r="AO34" s="75">
        <f>+Acres!AO33*'Machinery Operations'!$AA43</f>
        <v>0</v>
      </c>
      <c r="AP34" s="75">
        <f>+Acres!AP33*'Machinery Operations'!$AA43</f>
        <v>0</v>
      </c>
      <c r="AQ34" s="75">
        <f>+Acres!AQ33*'Machinery Operations'!$AA43</f>
        <v>0</v>
      </c>
    </row>
    <row r="35" spans="1:43" ht="18.75" customHeight="1" x14ac:dyDescent="0.2">
      <c r="A35" s="3" t="str">
        <f>+'Machinery Operations'!A44</f>
        <v>Activity</v>
      </c>
      <c r="B35" s="3">
        <f>+'Machinery Operations'!B44</f>
        <v>0</v>
      </c>
      <c r="C35" s="3">
        <f>+'Machinery Operations'!C44</f>
        <v>0</v>
      </c>
      <c r="D35" s="75">
        <f>+Acres!D34*'Machinery Operations'!$AA44</f>
        <v>0</v>
      </c>
      <c r="E35" s="75">
        <f>+Acres!E34*'Machinery Operations'!$AA44</f>
        <v>0</v>
      </c>
      <c r="F35" s="75">
        <f>+Acres!F34*'Machinery Operations'!$AA44</f>
        <v>0</v>
      </c>
      <c r="G35" s="75">
        <f>+Acres!G34*'Machinery Operations'!$AA44</f>
        <v>0</v>
      </c>
      <c r="H35" s="75">
        <f>+Acres!H34*'Machinery Operations'!$AA44</f>
        <v>0</v>
      </c>
      <c r="I35" s="75">
        <f>+Acres!I34*'Machinery Operations'!$AA44</f>
        <v>0</v>
      </c>
      <c r="J35" s="75">
        <f>+Acres!J34*'Machinery Operations'!$AA44</f>
        <v>0</v>
      </c>
      <c r="K35" s="75">
        <f>+Acres!K34*'Machinery Operations'!$AA44</f>
        <v>0</v>
      </c>
      <c r="L35" s="75">
        <f>+Acres!L34*'Machinery Operations'!$AA44</f>
        <v>0</v>
      </c>
      <c r="M35" s="75">
        <f>+Acres!M34*'Machinery Operations'!$AA44</f>
        <v>0</v>
      </c>
      <c r="N35" s="75">
        <f>+Acres!N34*'Machinery Operations'!$AA44</f>
        <v>0</v>
      </c>
      <c r="O35" s="75">
        <f>+Acres!O34*'Machinery Operations'!$AA44</f>
        <v>0</v>
      </c>
      <c r="P35" s="75">
        <f>+Acres!P34*'Machinery Operations'!$AA44</f>
        <v>0</v>
      </c>
      <c r="Q35" s="75">
        <f>+Acres!Q34*'Machinery Operations'!$AA44</f>
        <v>0</v>
      </c>
      <c r="R35" s="75">
        <f>+Acres!R34*'Machinery Operations'!$AA44</f>
        <v>0</v>
      </c>
      <c r="S35" s="75">
        <f>+Acres!S34*'Machinery Operations'!$AA44</f>
        <v>0</v>
      </c>
      <c r="T35" s="75">
        <f>+Acres!T34*'Machinery Operations'!$AA44</f>
        <v>0</v>
      </c>
      <c r="U35" s="75">
        <f>+Acres!U34*'Machinery Operations'!$AA44</f>
        <v>0</v>
      </c>
      <c r="V35" s="75">
        <f>+Acres!V34*'Machinery Operations'!$AA44</f>
        <v>0</v>
      </c>
      <c r="W35" s="75">
        <f>+Acres!W34*'Machinery Operations'!$AA44</f>
        <v>0</v>
      </c>
      <c r="X35" s="75">
        <f>+Acres!X34*'Machinery Operations'!$AA44</f>
        <v>0</v>
      </c>
      <c r="Y35" s="75">
        <f>+Acres!Y34*'Machinery Operations'!$AA44</f>
        <v>0</v>
      </c>
      <c r="Z35" s="75">
        <f>+Acres!Z34*'Machinery Operations'!$AA44</f>
        <v>0</v>
      </c>
      <c r="AA35" s="75">
        <f>+Acres!AA34*'Machinery Operations'!$AA44</f>
        <v>0</v>
      </c>
      <c r="AB35" s="75">
        <f>+Acres!AB34*'Machinery Operations'!$AA44</f>
        <v>0</v>
      </c>
      <c r="AC35" s="75">
        <f>+Acres!AC34*'Machinery Operations'!$AA44</f>
        <v>0</v>
      </c>
      <c r="AD35" s="75">
        <f>+Acres!AD34*'Machinery Operations'!$AA44</f>
        <v>0</v>
      </c>
      <c r="AE35" s="75">
        <f>+Acres!AE34*'Machinery Operations'!$AA44</f>
        <v>0</v>
      </c>
      <c r="AF35" s="75">
        <f>+Acres!AF34*'Machinery Operations'!$AA44</f>
        <v>0</v>
      </c>
      <c r="AG35" s="75">
        <f>+Acres!AG34*'Machinery Operations'!$AA44</f>
        <v>0</v>
      </c>
      <c r="AH35" s="75">
        <f>+Acres!AH34*'Machinery Operations'!$AA44</f>
        <v>0</v>
      </c>
      <c r="AI35" s="75">
        <f>+Acres!AI34*'Machinery Operations'!$AA44</f>
        <v>0</v>
      </c>
      <c r="AJ35" s="75">
        <f>+Acres!AJ34*'Machinery Operations'!$AA44</f>
        <v>0</v>
      </c>
      <c r="AK35" s="75">
        <f>+Acres!AK34*'Machinery Operations'!$AA44</f>
        <v>0</v>
      </c>
      <c r="AL35" s="75">
        <f>+Acres!AL34*'Machinery Operations'!$AA44</f>
        <v>0</v>
      </c>
      <c r="AM35" s="75">
        <f>+Acres!AM34*'Machinery Operations'!$AA44</f>
        <v>0</v>
      </c>
      <c r="AN35" s="75">
        <f>+Acres!AN34*'Machinery Operations'!$AA44</f>
        <v>0</v>
      </c>
      <c r="AO35" s="75">
        <f>+Acres!AO34*'Machinery Operations'!$AA44</f>
        <v>0</v>
      </c>
      <c r="AP35" s="75">
        <f>+Acres!AP34*'Machinery Operations'!$AA44</f>
        <v>0</v>
      </c>
      <c r="AQ35" s="75">
        <f>+Acres!AQ34*'Machinery Operations'!$AA44</f>
        <v>0</v>
      </c>
    </row>
    <row r="36" spans="1:43" s="32" customFormat="1" ht="18.75" customHeight="1" x14ac:dyDescent="0.2">
      <c r="A36" s="3" t="str">
        <f>+'Machinery Operations'!A45</f>
        <v>Activity</v>
      </c>
      <c r="B36" s="3">
        <f>+'Machinery Operations'!B45</f>
        <v>0</v>
      </c>
      <c r="C36" s="3">
        <f>+'Machinery Operations'!C45</f>
        <v>0</v>
      </c>
      <c r="D36" s="75">
        <f>+Acres!D35*'Machinery Operations'!$AA45</f>
        <v>0</v>
      </c>
      <c r="E36" s="75">
        <f>+Acres!E35*'Machinery Operations'!$AA45</f>
        <v>0</v>
      </c>
      <c r="F36" s="75">
        <f>+Acres!F35*'Machinery Operations'!$AA45</f>
        <v>0</v>
      </c>
      <c r="G36" s="75">
        <f>+Acres!G35*'Machinery Operations'!$AA45</f>
        <v>0</v>
      </c>
      <c r="H36" s="75">
        <f>+Acres!H35*'Machinery Operations'!$AA45</f>
        <v>0</v>
      </c>
      <c r="I36" s="75">
        <f>+Acres!I35*'Machinery Operations'!$AA45</f>
        <v>0</v>
      </c>
      <c r="J36" s="75">
        <f>+Acres!J35*'Machinery Operations'!$AA45</f>
        <v>0</v>
      </c>
      <c r="K36" s="75">
        <f>+Acres!K35*'Machinery Operations'!$AA45</f>
        <v>0</v>
      </c>
      <c r="L36" s="75">
        <f>+Acres!L35*'Machinery Operations'!$AA45</f>
        <v>0</v>
      </c>
      <c r="M36" s="75">
        <f>+Acres!M35*'Machinery Operations'!$AA45</f>
        <v>0</v>
      </c>
      <c r="N36" s="75">
        <f>+Acres!N35*'Machinery Operations'!$AA45</f>
        <v>0</v>
      </c>
      <c r="O36" s="75">
        <f>+Acres!O35*'Machinery Operations'!$AA45</f>
        <v>0</v>
      </c>
      <c r="P36" s="75">
        <f>+Acres!P35*'Machinery Operations'!$AA45</f>
        <v>0</v>
      </c>
      <c r="Q36" s="75">
        <f>+Acres!Q35*'Machinery Operations'!$AA45</f>
        <v>0</v>
      </c>
      <c r="R36" s="75">
        <f>+Acres!R35*'Machinery Operations'!$AA45</f>
        <v>0</v>
      </c>
      <c r="S36" s="75">
        <f>+Acres!S35*'Machinery Operations'!$AA45</f>
        <v>0</v>
      </c>
      <c r="T36" s="75">
        <f>+Acres!T35*'Machinery Operations'!$AA45</f>
        <v>0</v>
      </c>
      <c r="U36" s="75">
        <f>+Acres!U35*'Machinery Operations'!$AA45</f>
        <v>0</v>
      </c>
      <c r="V36" s="75">
        <f>+Acres!V35*'Machinery Operations'!$AA45</f>
        <v>0</v>
      </c>
      <c r="W36" s="75">
        <f>+Acres!W35*'Machinery Operations'!$AA45</f>
        <v>0</v>
      </c>
      <c r="X36" s="75">
        <f>+Acres!X35*'Machinery Operations'!$AA45</f>
        <v>0</v>
      </c>
      <c r="Y36" s="75">
        <f>+Acres!Y35*'Machinery Operations'!$AA45</f>
        <v>0</v>
      </c>
      <c r="Z36" s="75">
        <f>+Acres!Z35*'Machinery Operations'!$AA45</f>
        <v>0</v>
      </c>
      <c r="AA36" s="75">
        <f>+Acres!AA35*'Machinery Operations'!$AA45</f>
        <v>0</v>
      </c>
      <c r="AB36" s="75">
        <f>+Acres!AB35*'Machinery Operations'!$AA45</f>
        <v>0</v>
      </c>
      <c r="AC36" s="75">
        <f>+Acres!AC35*'Machinery Operations'!$AA45</f>
        <v>0</v>
      </c>
      <c r="AD36" s="75">
        <f>+Acres!AD35*'Machinery Operations'!$AA45</f>
        <v>0</v>
      </c>
      <c r="AE36" s="75">
        <f>+Acres!AE35*'Machinery Operations'!$AA45</f>
        <v>0</v>
      </c>
      <c r="AF36" s="75">
        <f>+Acres!AF35*'Machinery Operations'!$AA45</f>
        <v>0</v>
      </c>
      <c r="AG36" s="75">
        <f>+Acres!AG35*'Machinery Operations'!$AA45</f>
        <v>0</v>
      </c>
      <c r="AH36" s="75">
        <f>+Acres!AH35*'Machinery Operations'!$AA45</f>
        <v>0</v>
      </c>
      <c r="AI36" s="75">
        <f>+Acres!AI35*'Machinery Operations'!$AA45</f>
        <v>0</v>
      </c>
      <c r="AJ36" s="75">
        <f>+Acres!AJ35*'Machinery Operations'!$AA45</f>
        <v>0</v>
      </c>
      <c r="AK36" s="75">
        <f>+Acres!AK35*'Machinery Operations'!$AA45</f>
        <v>0</v>
      </c>
      <c r="AL36" s="75">
        <f>+Acres!AL35*'Machinery Operations'!$AA45</f>
        <v>0</v>
      </c>
      <c r="AM36" s="75">
        <f>+Acres!AM35*'Machinery Operations'!$AA45</f>
        <v>0</v>
      </c>
      <c r="AN36" s="75">
        <f>+Acres!AN35*'Machinery Operations'!$AA45</f>
        <v>0</v>
      </c>
      <c r="AO36" s="75">
        <f>+Acres!AO35*'Machinery Operations'!$AA45</f>
        <v>0</v>
      </c>
      <c r="AP36" s="75">
        <f>+Acres!AP35*'Machinery Operations'!$AA45</f>
        <v>0</v>
      </c>
      <c r="AQ36" s="75">
        <f>+Acres!AQ35*'Machinery Operations'!$AA45</f>
        <v>0</v>
      </c>
    </row>
    <row r="37" spans="1:43" ht="18.75" customHeight="1" x14ac:dyDescent="0.2">
      <c r="A37" s="3" t="str">
        <f>+'Machinery Operations'!A46</f>
        <v>Activity</v>
      </c>
      <c r="B37" s="3">
        <f>+'Machinery Operations'!B46</f>
        <v>0</v>
      </c>
      <c r="C37" s="3">
        <f>+'Machinery Operations'!C46</f>
        <v>0</v>
      </c>
      <c r="D37" s="75">
        <f>+Acres!D36*'Machinery Operations'!$AA46</f>
        <v>0</v>
      </c>
      <c r="E37" s="75">
        <f>+Acres!E36*'Machinery Operations'!$AA46</f>
        <v>0</v>
      </c>
      <c r="F37" s="75">
        <f>+Acres!F36*'Machinery Operations'!$AA46</f>
        <v>0</v>
      </c>
      <c r="G37" s="75">
        <f>+Acres!G36*'Machinery Operations'!$AA46</f>
        <v>0</v>
      </c>
      <c r="H37" s="75">
        <f>+Acres!H36*'Machinery Operations'!$AA46</f>
        <v>0</v>
      </c>
      <c r="I37" s="75">
        <f>+Acres!I36*'Machinery Operations'!$AA46</f>
        <v>0</v>
      </c>
      <c r="J37" s="75">
        <f>+Acres!J36*'Machinery Operations'!$AA46</f>
        <v>0</v>
      </c>
      <c r="K37" s="75">
        <f>+Acres!K36*'Machinery Operations'!$AA46</f>
        <v>0</v>
      </c>
      <c r="L37" s="75">
        <f>+Acres!L36*'Machinery Operations'!$AA46</f>
        <v>0</v>
      </c>
      <c r="M37" s="75">
        <f>+Acres!M36*'Machinery Operations'!$AA46</f>
        <v>0</v>
      </c>
      <c r="N37" s="75">
        <f>+Acres!N36*'Machinery Operations'!$AA46</f>
        <v>0</v>
      </c>
      <c r="O37" s="75">
        <f>+Acres!O36*'Machinery Operations'!$AA46</f>
        <v>0</v>
      </c>
      <c r="P37" s="75">
        <f>+Acres!P36*'Machinery Operations'!$AA46</f>
        <v>0</v>
      </c>
      <c r="Q37" s="75">
        <f>+Acres!Q36*'Machinery Operations'!$AA46</f>
        <v>0</v>
      </c>
      <c r="R37" s="75">
        <f>+Acres!R36*'Machinery Operations'!$AA46</f>
        <v>0</v>
      </c>
      <c r="S37" s="75">
        <f>+Acres!S36*'Machinery Operations'!$AA46</f>
        <v>0</v>
      </c>
      <c r="T37" s="75">
        <f>+Acres!T36*'Machinery Operations'!$AA46</f>
        <v>0</v>
      </c>
      <c r="U37" s="75">
        <f>+Acres!U36*'Machinery Operations'!$AA46</f>
        <v>0</v>
      </c>
      <c r="V37" s="75">
        <f>+Acres!V36*'Machinery Operations'!$AA46</f>
        <v>0</v>
      </c>
      <c r="W37" s="75">
        <f>+Acres!W36*'Machinery Operations'!$AA46</f>
        <v>0</v>
      </c>
      <c r="X37" s="75">
        <f>+Acres!X36*'Machinery Operations'!$AA46</f>
        <v>0</v>
      </c>
      <c r="Y37" s="75">
        <f>+Acres!Y36*'Machinery Operations'!$AA46</f>
        <v>0</v>
      </c>
      <c r="Z37" s="75">
        <f>+Acres!Z36*'Machinery Operations'!$AA46</f>
        <v>0</v>
      </c>
      <c r="AA37" s="75">
        <f>+Acres!AA36*'Machinery Operations'!$AA46</f>
        <v>0</v>
      </c>
      <c r="AB37" s="75">
        <f>+Acres!AB36*'Machinery Operations'!$AA46</f>
        <v>0</v>
      </c>
      <c r="AC37" s="75">
        <f>+Acres!AC36*'Machinery Operations'!$AA46</f>
        <v>0</v>
      </c>
      <c r="AD37" s="75">
        <f>+Acres!AD36*'Machinery Operations'!$AA46</f>
        <v>0</v>
      </c>
      <c r="AE37" s="75">
        <f>+Acres!AE36*'Machinery Operations'!$AA46</f>
        <v>0</v>
      </c>
      <c r="AF37" s="75">
        <f>+Acres!AF36*'Machinery Operations'!$AA46</f>
        <v>0</v>
      </c>
      <c r="AG37" s="75">
        <f>+Acres!AG36*'Machinery Operations'!$AA46</f>
        <v>0</v>
      </c>
      <c r="AH37" s="75">
        <f>+Acres!AH36*'Machinery Operations'!$AA46</f>
        <v>0</v>
      </c>
      <c r="AI37" s="75">
        <f>+Acres!AI36*'Machinery Operations'!$AA46</f>
        <v>0</v>
      </c>
      <c r="AJ37" s="75">
        <f>+Acres!AJ36*'Machinery Operations'!$AA46</f>
        <v>0</v>
      </c>
      <c r="AK37" s="75">
        <f>+Acres!AK36*'Machinery Operations'!$AA46</f>
        <v>0</v>
      </c>
      <c r="AL37" s="75">
        <f>+Acres!AL36*'Machinery Operations'!$AA46</f>
        <v>0</v>
      </c>
      <c r="AM37" s="75">
        <f>+Acres!AM36*'Machinery Operations'!$AA46</f>
        <v>0</v>
      </c>
      <c r="AN37" s="75">
        <f>+Acres!AN36*'Machinery Operations'!$AA46</f>
        <v>0</v>
      </c>
      <c r="AO37" s="75">
        <f>+Acres!AO36*'Machinery Operations'!$AA46</f>
        <v>0</v>
      </c>
      <c r="AP37" s="75">
        <f>+Acres!AP36*'Machinery Operations'!$AA46</f>
        <v>0</v>
      </c>
      <c r="AQ37" s="75">
        <f>+Acres!AQ36*'Machinery Operations'!$AA46</f>
        <v>0</v>
      </c>
    </row>
    <row r="38" spans="1:43" ht="18.75" customHeight="1" x14ac:dyDescent="0.2">
      <c r="A38" s="3" t="str">
        <f>+'Machinery Operations'!A47</f>
        <v>Activity</v>
      </c>
      <c r="B38" s="3">
        <f>+'Machinery Operations'!B47</f>
        <v>0</v>
      </c>
      <c r="C38" s="3">
        <f>+'Machinery Operations'!C47</f>
        <v>0</v>
      </c>
      <c r="D38" s="75">
        <f>+Acres!D37*'Machinery Operations'!$AA47</f>
        <v>0</v>
      </c>
      <c r="E38" s="75">
        <f>+Acres!E37*'Machinery Operations'!$AA47</f>
        <v>0</v>
      </c>
      <c r="F38" s="75">
        <f>+Acres!F37*'Machinery Operations'!$AA47</f>
        <v>0</v>
      </c>
      <c r="G38" s="75">
        <f>+Acres!G37*'Machinery Operations'!$AA47</f>
        <v>0</v>
      </c>
      <c r="H38" s="75">
        <f>+Acres!H37*'Machinery Operations'!$AA47</f>
        <v>0</v>
      </c>
      <c r="I38" s="75">
        <f>+Acres!I37*'Machinery Operations'!$AA47</f>
        <v>0</v>
      </c>
      <c r="J38" s="75">
        <f>+Acres!J37*'Machinery Operations'!$AA47</f>
        <v>0</v>
      </c>
      <c r="K38" s="75">
        <f>+Acres!K37*'Machinery Operations'!$AA47</f>
        <v>0</v>
      </c>
      <c r="L38" s="75">
        <f>+Acres!L37*'Machinery Operations'!$AA47</f>
        <v>0</v>
      </c>
      <c r="M38" s="75">
        <f>+Acres!M37*'Machinery Operations'!$AA47</f>
        <v>0</v>
      </c>
      <c r="N38" s="75">
        <f>+Acres!N37*'Machinery Operations'!$AA47</f>
        <v>0</v>
      </c>
      <c r="O38" s="75">
        <f>+Acres!O37*'Machinery Operations'!$AA47</f>
        <v>0</v>
      </c>
      <c r="P38" s="75">
        <f>+Acres!P37*'Machinery Operations'!$AA47</f>
        <v>0</v>
      </c>
      <c r="Q38" s="75">
        <f>+Acres!Q37*'Machinery Operations'!$AA47</f>
        <v>0</v>
      </c>
      <c r="R38" s="75">
        <f>+Acres!R37*'Machinery Operations'!$AA47</f>
        <v>0</v>
      </c>
      <c r="S38" s="75">
        <f>+Acres!S37*'Machinery Operations'!$AA47</f>
        <v>0</v>
      </c>
      <c r="T38" s="75">
        <f>+Acres!T37*'Machinery Operations'!$AA47</f>
        <v>0</v>
      </c>
      <c r="U38" s="75">
        <f>+Acres!U37*'Machinery Operations'!$AA47</f>
        <v>0</v>
      </c>
      <c r="V38" s="75">
        <f>+Acres!V37*'Machinery Operations'!$AA47</f>
        <v>0</v>
      </c>
      <c r="W38" s="75">
        <f>+Acres!W37*'Machinery Operations'!$AA47</f>
        <v>0</v>
      </c>
      <c r="X38" s="75">
        <f>+Acres!X37*'Machinery Operations'!$AA47</f>
        <v>0</v>
      </c>
      <c r="Y38" s="75">
        <f>+Acres!Y37*'Machinery Operations'!$AA47</f>
        <v>0</v>
      </c>
      <c r="Z38" s="75">
        <f>+Acres!Z37*'Machinery Operations'!$AA47</f>
        <v>0</v>
      </c>
      <c r="AA38" s="75">
        <f>+Acres!AA37*'Machinery Operations'!$AA47</f>
        <v>0</v>
      </c>
      <c r="AB38" s="75">
        <f>+Acres!AB37*'Machinery Operations'!$AA47</f>
        <v>0</v>
      </c>
      <c r="AC38" s="75">
        <f>+Acres!AC37*'Machinery Operations'!$AA47</f>
        <v>0</v>
      </c>
      <c r="AD38" s="75">
        <f>+Acres!AD37*'Machinery Operations'!$AA47</f>
        <v>0</v>
      </c>
      <c r="AE38" s="75">
        <f>+Acres!AE37*'Machinery Operations'!$AA47</f>
        <v>0</v>
      </c>
      <c r="AF38" s="75">
        <f>+Acres!AF37*'Machinery Operations'!$AA47</f>
        <v>0</v>
      </c>
      <c r="AG38" s="75">
        <f>+Acres!AG37*'Machinery Operations'!$AA47</f>
        <v>0</v>
      </c>
      <c r="AH38" s="75">
        <f>+Acres!AH37*'Machinery Operations'!$AA47</f>
        <v>0</v>
      </c>
      <c r="AI38" s="75">
        <f>+Acres!AI37*'Machinery Operations'!$AA47</f>
        <v>0</v>
      </c>
      <c r="AJ38" s="75">
        <f>+Acres!AJ37*'Machinery Operations'!$AA47</f>
        <v>0</v>
      </c>
      <c r="AK38" s="75">
        <f>+Acres!AK37*'Machinery Operations'!$AA47</f>
        <v>0</v>
      </c>
      <c r="AL38" s="75">
        <f>+Acres!AL37*'Machinery Operations'!$AA47</f>
        <v>0</v>
      </c>
      <c r="AM38" s="75">
        <f>+Acres!AM37*'Machinery Operations'!$AA47</f>
        <v>0</v>
      </c>
      <c r="AN38" s="75">
        <f>+Acres!AN37*'Machinery Operations'!$AA47</f>
        <v>0</v>
      </c>
      <c r="AO38" s="75">
        <f>+Acres!AO37*'Machinery Operations'!$AA47</f>
        <v>0</v>
      </c>
      <c r="AP38" s="75">
        <f>+Acres!AP37*'Machinery Operations'!$AA47</f>
        <v>0</v>
      </c>
      <c r="AQ38" s="75">
        <f>+Acres!AQ37*'Machinery Operations'!$AA47</f>
        <v>0</v>
      </c>
    </row>
    <row r="39" spans="1:43" ht="18.75" customHeight="1" x14ac:dyDescent="0.2">
      <c r="A39" s="3" t="str">
        <f>+'Machinery Operations'!A48</f>
        <v>Activity</v>
      </c>
      <c r="B39" s="3">
        <f>+'Machinery Operations'!B48</f>
        <v>0</v>
      </c>
      <c r="C39" s="3">
        <f>+'Machinery Operations'!C48</f>
        <v>0</v>
      </c>
      <c r="D39" s="75">
        <f>+Acres!D38*'Machinery Operations'!$AA48</f>
        <v>0</v>
      </c>
      <c r="E39" s="75">
        <f>+Acres!E38*'Machinery Operations'!$AA48</f>
        <v>0</v>
      </c>
      <c r="F39" s="75">
        <f>+Acres!F38*'Machinery Operations'!$AA48</f>
        <v>0</v>
      </c>
      <c r="G39" s="75">
        <f>+Acres!G38*'Machinery Operations'!$AA48</f>
        <v>0</v>
      </c>
      <c r="H39" s="75">
        <f>+Acres!H38*'Machinery Operations'!$AA48</f>
        <v>0</v>
      </c>
      <c r="I39" s="75">
        <f>+Acres!I38*'Machinery Operations'!$AA48</f>
        <v>0</v>
      </c>
      <c r="J39" s="75">
        <f>+Acres!J38*'Machinery Operations'!$AA48</f>
        <v>0</v>
      </c>
      <c r="K39" s="75">
        <f>+Acres!K38*'Machinery Operations'!$AA48</f>
        <v>0</v>
      </c>
      <c r="L39" s="75">
        <f>+Acres!L38*'Machinery Operations'!$AA48</f>
        <v>0</v>
      </c>
      <c r="M39" s="75">
        <f>+Acres!M38*'Machinery Operations'!$AA48</f>
        <v>0</v>
      </c>
      <c r="N39" s="75">
        <f>+Acres!N38*'Machinery Operations'!$AA48</f>
        <v>0</v>
      </c>
      <c r="O39" s="75">
        <f>+Acres!O38*'Machinery Operations'!$AA48</f>
        <v>0</v>
      </c>
      <c r="P39" s="75">
        <f>+Acres!P38*'Machinery Operations'!$AA48</f>
        <v>0</v>
      </c>
      <c r="Q39" s="75">
        <f>+Acres!Q38*'Machinery Operations'!$AA48</f>
        <v>0</v>
      </c>
      <c r="R39" s="75">
        <f>+Acres!R38*'Machinery Operations'!$AA48</f>
        <v>0</v>
      </c>
      <c r="S39" s="75">
        <f>+Acres!S38*'Machinery Operations'!$AA48</f>
        <v>0</v>
      </c>
      <c r="T39" s="75">
        <f>+Acres!T38*'Machinery Operations'!$AA48</f>
        <v>0</v>
      </c>
      <c r="U39" s="75">
        <f>+Acres!U38*'Machinery Operations'!$AA48</f>
        <v>0</v>
      </c>
      <c r="V39" s="75">
        <f>+Acres!V38*'Machinery Operations'!$AA48</f>
        <v>0</v>
      </c>
      <c r="W39" s="75">
        <f>+Acres!W38*'Machinery Operations'!$AA48</f>
        <v>0</v>
      </c>
      <c r="X39" s="75">
        <f>+Acres!X38*'Machinery Operations'!$AA48</f>
        <v>0</v>
      </c>
      <c r="Y39" s="75">
        <f>+Acres!Y38*'Machinery Operations'!$AA48</f>
        <v>0</v>
      </c>
      <c r="Z39" s="75">
        <f>+Acres!Z38*'Machinery Operations'!$AA48</f>
        <v>0</v>
      </c>
      <c r="AA39" s="75">
        <f>+Acres!AA38*'Machinery Operations'!$AA48</f>
        <v>0</v>
      </c>
      <c r="AB39" s="75">
        <f>+Acres!AB38*'Machinery Operations'!$AA48</f>
        <v>0</v>
      </c>
      <c r="AC39" s="75">
        <f>+Acres!AC38*'Machinery Operations'!$AA48</f>
        <v>0</v>
      </c>
      <c r="AD39" s="75">
        <f>+Acres!AD38*'Machinery Operations'!$AA48</f>
        <v>0</v>
      </c>
      <c r="AE39" s="75">
        <f>+Acres!AE38*'Machinery Operations'!$AA48</f>
        <v>0</v>
      </c>
      <c r="AF39" s="75">
        <f>+Acres!AF38*'Machinery Operations'!$AA48</f>
        <v>0</v>
      </c>
      <c r="AG39" s="75">
        <f>+Acres!AG38*'Machinery Operations'!$AA48</f>
        <v>0</v>
      </c>
      <c r="AH39" s="75">
        <f>+Acres!AH38*'Machinery Operations'!$AA48</f>
        <v>0</v>
      </c>
      <c r="AI39" s="75">
        <f>+Acres!AI38*'Machinery Operations'!$AA48</f>
        <v>0</v>
      </c>
      <c r="AJ39" s="75">
        <f>+Acres!AJ38*'Machinery Operations'!$AA48</f>
        <v>0</v>
      </c>
      <c r="AK39" s="75">
        <f>+Acres!AK38*'Machinery Operations'!$AA48</f>
        <v>0</v>
      </c>
      <c r="AL39" s="75">
        <f>+Acres!AL38*'Machinery Operations'!$AA48</f>
        <v>0</v>
      </c>
      <c r="AM39" s="75">
        <f>+Acres!AM38*'Machinery Operations'!$AA48</f>
        <v>0</v>
      </c>
      <c r="AN39" s="75">
        <f>+Acres!AN38*'Machinery Operations'!$AA48</f>
        <v>0</v>
      </c>
      <c r="AO39" s="75">
        <f>+Acres!AO38*'Machinery Operations'!$AA48</f>
        <v>0</v>
      </c>
      <c r="AP39" s="75">
        <f>+Acres!AP38*'Machinery Operations'!$AA48</f>
        <v>0</v>
      </c>
      <c r="AQ39" s="75">
        <f>+Acres!AQ38*'Machinery Operations'!$AA48</f>
        <v>0</v>
      </c>
    </row>
    <row r="40" spans="1:43" ht="18.75" customHeight="1" x14ac:dyDescent="0.2">
      <c r="A40" s="3" t="str">
        <f>+'Machinery Operations'!A49</f>
        <v>Activity</v>
      </c>
      <c r="B40" s="3">
        <f>+'Machinery Operations'!B49</f>
        <v>0</v>
      </c>
      <c r="C40" s="3">
        <f>+'Machinery Operations'!C49</f>
        <v>0</v>
      </c>
      <c r="D40" s="75">
        <f>+Acres!D39*'Machinery Operations'!$AA49</f>
        <v>0</v>
      </c>
      <c r="E40" s="75">
        <f>+Acres!E39*'Machinery Operations'!$AA49</f>
        <v>0</v>
      </c>
      <c r="F40" s="75">
        <f>+Acres!F39*'Machinery Operations'!$AA49</f>
        <v>0</v>
      </c>
      <c r="G40" s="75">
        <f>+Acres!G39*'Machinery Operations'!$AA49</f>
        <v>0</v>
      </c>
      <c r="H40" s="75">
        <f>+Acres!H39*'Machinery Operations'!$AA49</f>
        <v>0</v>
      </c>
      <c r="I40" s="75">
        <f>+Acres!I39*'Machinery Operations'!$AA49</f>
        <v>0</v>
      </c>
      <c r="J40" s="75">
        <f>+Acres!J39*'Machinery Operations'!$AA49</f>
        <v>0</v>
      </c>
      <c r="K40" s="75">
        <f>+Acres!K39*'Machinery Operations'!$AA49</f>
        <v>0</v>
      </c>
      <c r="L40" s="75">
        <f>+Acres!L39*'Machinery Operations'!$AA49</f>
        <v>0</v>
      </c>
      <c r="M40" s="75">
        <f>+Acres!M39*'Machinery Operations'!$AA49</f>
        <v>0</v>
      </c>
      <c r="N40" s="75">
        <f>+Acres!N39*'Machinery Operations'!$AA49</f>
        <v>0</v>
      </c>
      <c r="O40" s="75">
        <f>+Acres!O39*'Machinery Operations'!$AA49</f>
        <v>0</v>
      </c>
      <c r="P40" s="75">
        <f>+Acres!P39*'Machinery Operations'!$AA49</f>
        <v>0</v>
      </c>
      <c r="Q40" s="75">
        <f>+Acres!Q39*'Machinery Operations'!$AA49</f>
        <v>0</v>
      </c>
      <c r="R40" s="75">
        <f>+Acres!R39*'Machinery Operations'!$AA49</f>
        <v>0</v>
      </c>
      <c r="S40" s="75">
        <f>+Acres!S39*'Machinery Operations'!$AA49</f>
        <v>0</v>
      </c>
      <c r="T40" s="75">
        <f>+Acres!T39*'Machinery Operations'!$AA49</f>
        <v>0</v>
      </c>
      <c r="U40" s="75">
        <f>+Acres!U39*'Machinery Operations'!$AA49</f>
        <v>0</v>
      </c>
      <c r="V40" s="75">
        <f>+Acres!V39*'Machinery Operations'!$AA49</f>
        <v>0</v>
      </c>
      <c r="W40" s="75">
        <f>+Acres!W39*'Machinery Operations'!$AA49</f>
        <v>0</v>
      </c>
      <c r="X40" s="75">
        <f>+Acres!X39*'Machinery Operations'!$AA49</f>
        <v>0</v>
      </c>
      <c r="Y40" s="75">
        <f>+Acres!Y39*'Machinery Operations'!$AA49</f>
        <v>0</v>
      </c>
      <c r="Z40" s="75">
        <f>+Acres!Z39*'Machinery Operations'!$AA49</f>
        <v>0</v>
      </c>
      <c r="AA40" s="75">
        <f>+Acres!AA39*'Machinery Operations'!$AA49</f>
        <v>0</v>
      </c>
      <c r="AB40" s="75">
        <f>+Acres!AB39*'Machinery Operations'!$AA49</f>
        <v>0</v>
      </c>
      <c r="AC40" s="75">
        <f>+Acres!AC39*'Machinery Operations'!$AA49</f>
        <v>0</v>
      </c>
      <c r="AD40" s="75">
        <f>+Acres!AD39*'Machinery Operations'!$AA49</f>
        <v>0</v>
      </c>
      <c r="AE40" s="75">
        <f>+Acres!AE39*'Machinery Operations'!$AA49</f>
        <v>0</v>
      </c>
      <c r="AF40" s="75">
        <f>+Acres!AF39*'Machinery Operations'!$AA49</f>
        <v>0</v>
      </c>
      <c r="AG40" s="75">
        <f>+Acres!AG39*'Machinery Operations'!$AA49</f>
        <v>0</v>
      </c>
      <c r="AH40" s="75">
        <f>+Acres!AH39*'Machinery Operations'!$AA49</f>
        <v>0</v>
      </c>
      <c r="AI40" s="75">
        <f>+Acres!AI39*'Machinery Operations'!$AA49</f>
        <v>0</v>
      </c>
      <c r="AJ40" s="75">
        <f>+Acres!AJ39*'Machinery Operations'!$AA49</f>
        <v>0</v>
      </c>
      <c r="AK40" s="75">
        <f>+Acres!AK39*'Machinery Operations'!$AA49</f>
        <v>0</v>
      </c>
      <c r="AL40" s="75">
        <f>+Acres!AL39*'Machinery Operations'!$AA49</f>
        <v>0</v>
      </c>
      <c r="AM40" s="75">
        <f>+Acres!AM39*'Machinery Operations'!$AA49</f>
        <v>0</v>
      </c>
      <c r="AN40" s="75">
        <f>+Acres!AN39*'Machinery Operations'!$AA49</f>
        <v>0</v>
      </c>
      <c r="AO40" s="75">
        <f>+Acres!AO39*'Machinery Operations'!$AA49</f>
        <v>0</v>
      </c>
      <c r="AP40" s="75">
        <f>+Acres!AP39*'Machinery Operations'!$AA49</f>
        <v>0</v>
      </c>
      <c r="AQ40" s="75">
        <f>+Acres!AQ39*'Machinery Operations'!$AA49</f>
        <v>0</v>
      </c>
    </row>
    <row r="41" spans="1:43" ht="18.75" customHeight="1" x14ac:dyDescent="0.2">
      <c r="A41" s="3" t="str">
        <f>+'Machinery Operations'!A50</f>
        <v>Activity</v>
      </c>
      <c r="B41" s="3">
        <f>+'Machinery Operations'!B50</f>
        <v>0</v>
      </c>
      <c r="C41" s="3">
        <f>+'Machinery Operations'!C50</f>
        <v>0</v>
      </c>
      <c r="D41" s="75">
        <f>+Acres!D40*'Machinery Operations'!$AA50</f>
        <v>0</v>
      </c>
      <c r="E41" s="75">
        <f>+Acres!E40*'Machinery Operations'!$AA50</f>
        <v>0</v>
      </c>
      <c r="F41" s="75">
        <f>+Acres!F40*'Machinery Operations'!$AA50</f>
        <v>0</v>
      </c>
      <c r="G41" s="75">
        <f>+Acres!G40*'Machinery Operations'!$AA50</f>
        <v>0</v>
      </c>
      <c r="H41" s="75">
        <f>+Acres!H40*'Machinery Operations'!$AA50</f>
        <v>0</v>
      </c>
      <c r="I41" s="75">
        <f>+Acres!I40*'Machinery Operations'!$AA50</f>
        <v>0</v>
      </c>
      <c r="J41" s="75">
        <f>+Acres!J40*'Machinery Operations'!$AA50</f>
        <v>0</v>
      </c>
      <c r="K41" s="75">
        <f>+Acres!K40*'Machinery Operations'!$AA50</f>
        <v>0</v>
      </c>
      <c r="L41" s="75">
        <f>+Acres!L40*'Machinery Operations'!$AA50</f>
        <v>0</v>
      </c>
      <c r="M41" s="75">
        <f>+Acres!M40*'Machinery Operations'!$AA50</f>
        <v>0</v>
      </c>
      <c r="N41" s="75">
        <f>+Acres!N40*'Machinery Operations'!$AA50</f>
        <v>0</v>
      </c>
      <c r="O41" s="75">
        <f>+Acres!O40*'Machinery Operations'!$AA50</f>
        <v>0</v>
      </c>
      <c r="P41" s="75">
        <f>+Acres!P40*'Machinery Operations'!$AA50</f>
        <v>0</v>
      </c>
      <c r="Q41" s="75">
        <f>+Acres!Q40*'Machinery Operations'!$AA50</f>
        <v>0</v>
      </c>
      <c r="R41" s="75">
        <f>+Acres!R40*'Machinery Operations'!$AA50</f>
        <v>0</v>
      </c>
      <c r="S41" s="75">
        <f>+Acres!S40*'Machinery Operations'!$AA50</f>
        <v>0</v>
      </c>
      <c r="T41" s="75">
        <f>+Acres!T40*'Machinery Operations'!$AA50</f>
        <v>0</v>
      </c>
      <c r="U41" s="75">
        <f>+Acres!U40*'Machinery Operations'!$AA50</f>
        <v>0</v>
      </c>
      <c r="V41" s="75">
        <f>+Acres!V40*'Machinery Operations'!$AA50</f>
        <v>0</v>
      </c>
      <c r="W41" s="75">
        <f>+Acres!W40*'Machinery Operations'!$AA50</f>
        <v>0</v>
      </c>
      <c r="X41" s="75">
        <f>+Acres!X40*'Machinery Operations'!$AA50</f>
        <v>0</v>
      </c>
      <c r="Y41" s="75">
        <f>+Acres!Y40*'Machinery Operations'!$AA50</f>
        <v>0</v>
      </c>
      <c r="Z41" s="75">
        <f>+Acres!Z40*'Machinery Operations'!$AA50</f>
        <v>0</v>
      </c>
      <c r="AA41" s="75">
        <f>+Acres!AA40*'Machinery Operations'!$AA50</f>
        <v>0</v>
      </c>
      <c r="AB41" s="75">
        <f>+Acres!AB40*'Machinery Operations'!$AA50</f>
        <v>0</v>
      </c>
      <c r="AC41" s="75">
        <f>+Acres!AC40*'Machinery Operations'!$AA50</f>
        <v>0</v>
      </c>
      <c r="AD41" s="75">
        <f>+Acres!AD40*'Machinery Operations'!$AA50</f>
        <v>0</v>
      </c>
      <c r="AE41" s="75">
        <f>+Acres!AE40*'Machinery Operations'!$AA50</f>
        <v>0</v>
      </c>
      <c r="AF41" s="75">
        <f>+Acres!AF40*'Machinery Operations'!$AA50</f>
        <v>0</v>
      </c>
      <c r="AG41" s="75">
        <f>+Acres!AG40*'Machinery Operations'!$AA50</f>
        <v>0</v>
      </c>
      <c r="AH41" s="75">
        <f>+Acres!AH40*'Machinery Operations'!$AA50</f>
        <v>0</v>
      </c>
      <c r="AI41" s="75">
        <f>+Acres!AI40*'Machinery Operations'!$AA50</f>
        <v>0</v>
      </c>
      <c r="AJ41" s="75">
        <f>+Acres!AJ40*'Machinery Operations'!$AA50</f>
        <v>0</v>
      </c>
      <c r="AK41" s="75">
        <f>+Acres!AK40*'Machinery Operations'!$AA50</f>
        <v>0</v>
      </c>
      <c r="AL41" s="75">
        <f>+Acres!AL40*'Machinery Operations'!$AA50</f>
        <v>0</v>
      </c>
      <c r="AM41" s="75">
        <f>+Acres!AM40*'Machinery Operations'!$AA50</f>
        <v>0</v>
      </c>
      <c r="AN41" s="75">
        <f>+Acres!AN40*'Machinery Operations'!$AA50</f>
        <v>0</v>
      </c>
      <c r="AO41" s="75">
        <f>+Acres!AO40*'Machinery Operations'!$AA50</f>
        <v>0</v>
      </c>
      <c r="AP41" s="75">
        <f>+Acres!AP40*'Machinery Operations'!$AA50</f>
        <v>0</v>
      </c>
      <c r="AQ41" s="75">
        <f>+Acres!AQ40*'Machinery Operations'!$AA50</f>
        <v>0</v>
      </c>
    </row>
    <row r="42" spans="1:43" ht="18.75" customHeight="1" x14ac:dyDescent="0.2">
      <c r="A42" s="3" t="str">
        <f>+'Machinery Operations'!A51</f>
        <v>Activity</v>
      </c>
      <c r="B42" s="3">
        <f>+'Machinery Operations'!B51</f>
        <v>0</v>
      </c>
      <c r="C42" s="3">
        <f>+'Machinery Operations'!C51</f>
        <v>0</v>
      </c>
      <c r="D42" s="75">
        <f>+Acres!D41*'Machinery Operations'!$AA51</f>
        <v>0</v>
      </c>
      <c r="E42" s="75">
        <f>+Acres!E41*'Machinery Operations'!$AA51</f>
        <v>0</v>
      </c>
      <c r="F42" s="75">
        <f>+Acres!F41*'Machinery Operations'!$AA51</f>
        <v>0</v>
      </c>
      <c r="G42" s="75">
        <f>+Acres!G41*'Machinery Operations'!$AA51</f>
        <v>0</v>
      </c>
      <c r="H42" s="75">
        <f>+Acres!H41*'Machinery Operations'!$AA51</f>
        <v>0</v>
      </c>
      <c r="I42" s="75">
        <f>+Acres!I41*'Machinery Operations'!$AA51</f>
        <v>0</v>
      </c>
      <c r="J42" s="75">
        <f>+Acres!J41*'Machinery Operations'!$AA51</f>
        <v>0</v>
      </c>
      <c r="K42" s="75">
        <f>+Acres!K41*'Machinery Operations'!$AA51</f>
        <v>0</v>
      </c>
      <c r="L42" s="75">
        <f>+Acres!L41*'Machinery Operations'!$AA51</f>
        <v>0</v>
      </c>
      <c r="M42" s="75">
        <f>+Acres!M41*'Machinery Operations'!$AA51</f>
        <v>0</v>
      </c>
      <c r="N42" s="75">
        <f>+Acres!N41*'Machinery Operations'!$AA51</f>
        <v>0</v>
      </c>
      <c r="O42" s="75">
        <f>+Acres!O41*'Machinery Operations'!$AA51</f>
        <v>0</v>
      </c>
      <c r="P42" s="75">
        <f>+Acres!P41*'Machinery Operations'!$AA51</f>
        <v>0</v>
      </c>
      <c r="Q42" s="75">
        <f>+Acres!Q41*'Machinery Operations'!$AA51</f>
        <v>0</v>
      </c>
      <c r="R42" s="75">
        <f>+Acres!R41*'Machinery Operations'!$AA51</f>
        <v>0</v>
      </c>
      <c r="S42" s="75">
        <f>+Acres!S41*'Machinery Operations'!$AA51</f>
        <v>0</v>
      </c>
      <c r="T42" s="75">
        <f>+Acres!T41*'Machinery Operations'!$AA51</f>
        <v>0</v>
      </c>
      <c r="U42" s="75">
        <f>+Acres!U41*'Machinery Operations'!$AA51</f>
        <v>0</v>
      </c>
      <c r="V42" s="75">
        <f>+Acres!V41*'Machinery Operations'!$AA51</f>
        <v>0</v>
      </c>
      <c r="W42" s="75">
        <f>+Acres!W41*'Machinery Operations'!$AA51</f>
        <v>0</v>
      </c>
      <c r="X42" s="75">
        <f>+Acres!X41*'Machinery Operations'!$AA51</f>
        <v>0</v>
      </c>
      <c r="Y42" s="75">
        <f>+Acres!Y41*'Machinery Operations'!$AA51</f>
        <v>0</v>
      </c>
      <c r="Z42" s="75">
        <f>+Acres!Z41*'Machinery Operations'!$AA51</f>
        <v>0</v>
      </c>
      <c r="AA42" s="75">
        <f>+Acres!AA41*'Machinery Operations'!$AA51</f>
        <v>0</v>
      </c>
      <c r="AB42" s="75">
        <f>+Acres!AB41*'Machinery Operations'!$AA51</f>
        <v>0</v>
      </c>
      <c r="AC42" s="75">
        <f>+Acres!AC41*'Machinery Operations'!$AA51</f>
        <v>0</v>
      </c>
      <c r="AD42" s="75">
        <f>+Acres!AD41*'Machinery Operations'!$AA51</f>
        <v>0</v>
      </c>
      <c r="AE42" s="75">
        <f>+Acres!AE41*'Machinery Operations'!$AA51</f>
        <v>0</v>
      </c>
      <c r="AF42" s="75">
        <f>+Acres!AF41*'Machinery Operations'!$AA51</f>
        <v>0</v>
      </c>
      <c r="AG42" s="75">
        <f>+Acres!AG41*'Machinery Operations'!$AA51</f>
        <v>0</v>
      </c>
      <c r="AH42" s="75">
        <f>+Acres!AH41*'Machinery Operations'!$AA51</f>
        <v>0</v>
      </c>
      <c r="AI42" s="75">
        <f>+Acres!AI41*'Machinery Operations'!$AA51</f>
        <v>0</v>
      </c>
      <c r="AJ42" s="75">
        <f>+Acres!AJ41*'Machinery Operations'!$AA51</f>
        <v>0</v>
      </c>
      <c r="AK42" s="75">
        <f>+Acres!AK41*'Machinery Operations'!$AA51</f>
        <v>0</v>
      </c>
      <c r="AL42" s="75">
        <f>+Acres!AL41*'Machinery Operations'!$AA51</f>
        <v>0</v>
      </c>
      <c r="AM42" s="75">
        <f>+Acres!AM41*'Machinery Operations'!$AA51</f>
        <v>0</v>
      </c>
      <c r="AN42" s="75">
        <f>+Acres!AN41*'Machinery Operations'!$AA51</f>
        <v>0</v>
      </c>
      <c r="AO42" s="75">
        <f>+Acres!AO41*'Machinery Operations'!$AA51</f>
        <v>0</v>
      </c>
      <c r="AP42" s="75">
        <f>+Acres!AP41*'Machinery Operations'!$AA51</f>
        <v>0</v>
      </c>
      <c r="AQ42" s="75">
        <f>+Acres!AQ41*'Machinery Operations'!$AA51</f>
        <v>0</v>
      </c>
    </row>
    <row r="43" spans="1:43" ht="18.75" customHeight="1" x14ac:dyDescent="0.2">
      <c r="A43" s="3" t="str">
        <f>+'Machinery Operations'!A52</f>
        <v>Activity</v>
      </c>
      <c r="B43" s="3">
        <f>+'Machinery Operations'!B52</f>
        <v>0</v>
      </c>
      <c r="C43" s="3">
        <f>+'Machinery Operations'!C52</f>
        <v>0</v>
      </c>
      <c r="D43" s="75">
        <f>+Acres!D42*'Machinery Operations'!$AA52</f>
        <v>0</v>
      </c>
      <c r="E43" s="75">
        <f>+Acres!E42*'Machinery Operations'!$AA52</f>
        <v>0</v>
      </c>
      <c r="F43" s="75">
        <f>+Acres!F42*'Machinery Operations'!$AA52</f>
        <v>0</v>
      </c>
      <c r="G43" s="75">
        <f>+Acres!G42*'Machinery Operations'!$AA52</f>
        <v>0</v>
      </c>
      <c r="H43" s="75">
        <f>+Acres!H42*'Machinery Operations'!$AA52</f>
        <v>0</v>
      </c>
      <c r="I43" s="75">
        <f>+Acres!I42*'Machinery Operations'!$AA52</f>
        <v>0</v>
      </c>
      <c r="J43" s="75">
        <f>+Acres!J42*'Machinery Operations'!$AA52</f>
        <v>0</v>
      </c>
      <c r="K43" s="75">
        <f>+Acres!K42*'Machinery Operations'!$AA52</f>
        <v>0</v>
      </c>
      <c r="L43" s="75">
        <f>+Acres!L42*'Machinery Operations'!$AA52</f>
        <v>0</v>
      </c>
      <c r="M43" s="75">
        <f>+Acres!M42*'Machinery Operations'!$AA52</f>
        <v>0</v>
      </c>
      <c r="N43" s="75">
        <f>+Acres!N42*'Machinery Operations'!$AA52</f>
        <v>0</v>
      </c>
      <c r="O43" s="75">
        <f>+Acres!O42*'Machinery Operations'!$AA52</f>
        <v>0</v>
      </c>
      <c r="P43" s="75">
        <f>+Acres!P42*'Machinery Operations'!$AA52</f>
        <v>0</v>
      </c>
      <c r="Q43" s="75">
        <f>+Acres!Q42*'Machinery Operations'!$AA52</f>
        <v>0</v>
      </c>
      <c r="R43" s="75">
        <f>+Acres!R42*'Machinery Operations'!$AA52</f>
        <v>0</v>
      </c>
      <c r="S43" s="75">
        <f>+Acres!S42*'Machinery Operations'!$AA52</f>
        <v>0</v>
      </c>
      <c r="T43" s="75">
        <f>+Acres!T42*'Machinery Operations'!$AA52</f>
        <v>0</v>
      </c>
      <c r="U43" s="75">
        <f>+Acres!U42*'Machinery Operations'!$AA52</f>
        <v>0</v>
      </c>
      <c r="V43" s="75">
        <f>+Acres!V42*'Machinery Operations'!$AA52</f>
        <v>0</v>
      </c>
      <c r="W43" s="75">
        <f>+Acres!W42*'Machinery Operations'!$AA52</f>
        <v>0</v>
      </c>
      <c r="X43" s="75">
        <f>+Acres!X42*'Machinery Operations'!$AA52</f>
        <v>0</v>
      </c>
      <c r="Y43" s="75">
        <f>+Acres!Y42*'Machinery Operations'!$AA52</f>
        <v>0</v>
      </c>
      <c r="Z43" s="75">
        <f>+Acres!Z42*'Machinery Operations'!$AA52</f>
        <v>0</v>
      </c>
      <c r="AA43" s="75">
        <f>+Acres!AA42*'Machinery Operations'!$AA52</f>
        <v>0</v>
      </c>
      <c r="AB43" s="75">
        <f>+Acres!AB42*'Machinery Operations'!$AA52</f>
        <v>0</v>
      </c>
      <c r="AC43" s="75">
        <f>+Acres!AC42*'Machinery Operations'!$AA52</f>
        <v>0</v>
      </c>
      <c r="AD43" s="75">
        <f>+Acres!AD42*'Machinery Operations'!$AA52</f>
        <v>0</v>
      </c>
      <c r="AE43" s="75">
        <f>+Acres!AE42*'Machinery Operations'!$AA52</f>
        <v>0</v>
      </c>
      <c r="AF43" s="75">
        <f>+Acres!AF42*'Machinery Operations'!$AA52</f>
        <v>0</v>
      </c>
      <c r="AG43" s="75">
        <f>+Acres!AG42*'Machinery Operations'!$AA52</f>
        <v>0</v>
      </c>
      <c r="AH43" s="75">
        <f>+Acres!AH42*'Machinery Operations'!$AA52</f>
        <v>0</v>
      </c>
      <c r="AI43" s="75">
        <f>+Acres!AI42*'Machinery Operations'!$AA52</f>
        <v>0</v>
      </c>
      <c r="AJ43" s="75">
        <f>+Acres!AJ42*'Machinery Operations'!$AA52</f>
        <v>0</v>
      </c>
      <c r="AK43" s="75">
        <f>+Acres!AK42*'Machinery Operations'!$AA52</f>
        <v>0</v>
      </c>
      <c r="AL43" s="75">
        <f>+Acres!AL42*'Machinery Operations'!$AA52</f>
        <v>0</v>
      </c>
      <c r="AM43" s="75">
        <f>+Acres!AM42*'Machinery Operations'!$AA52</f>
        <v>0</v>
      </c>
      <c r="AN43" s="75">
        <f>+Acres!AN42*'Machinery Operations'!$AA52</f>
        <v>0</v>
      </c>
      <c r="AO43" s="75">
        <f>+Acres!AO42*'Machinery Operations'!$AA52</f>
        <v>0</v>
      </c>
      <c r="AP43" s="75">
        <f>+Acres!AP42*'Machinery Operations'!$AA52</f>
        <v>0</v>
      </c>
      <c r="AQ43" s="75">
        <f>+Acres!AQ42*'Machinery Operations'!$AA52</f>
        <v>0</v>
      </c>
    </row>
    <row r="44" spans="1:43" ht="18.75" customHeight="1" x14ac:dyDescent="0.2">
      <c r="A44" s="3" t="str">
        <f>+'Machinery Operations'!A53</f>
        <v>Activity</v>
      </c>
      <c r="B44" s="3">
        <f>+'Machinery Operations'!B53</f>
        <v>0</v>
      </c>
      <c r="C44" s="3">
        <f>+'Machinery Operations'!C53</f>
        <v>0</v>
      </c>
      <c r="D44" s="75">
        <f>+Acres!D43*'Machinery Operations'!$AA53</f>
        <v>0</v>
      </c>
      <c r="E44" s="75">
        <f>+Acres!E43*'Machinery Operations'!$AA53</f>
        <v>0</v>
      </c>
      <c r="F44" s="75">
        <f>+Acres!F43*'Machinery Operations'!$AA53</f>
        <v>0</v>
      </c>
      <c r="G44" s="75">
        <f>+Acres!G43*'Machinery Operations'!$AA53</f>
        <v>0</v>
      </c>
      <c r="H44" s="75">
        <f>+Acres!H43*'Machinery Operations'!$AA53</f>
        <v>0</v>
      </c>
      <c r="I44" s="75">
        <f>+Acres!I43*'Machinery Operations'!$AA53</f>
        <v>0</v>
      </c>
      <c r="J44" s="75">
        <f>+Acres!J43*'Machinery Operations'!$AA53</f>
        <v>0</v>
      </c>
      <c r="K44" s="75">
        <f>+Acres!K43*'Machinery Operations'!$AA53</f>
        <v>0</v>
      </c>
      <c r="L44" s="75">
        <f>+Acres!L43*'Machinery Operations'!$AA53</f>
        <v>0</v>
      </c>
      <c r="M44" s="75">
        <f>+Acres!M43*'Machinery Operations'!$AA53</f>
        <v>0</v>
      </c>
      <c r="N44" s="75">
        <f>+Acres!N43*'Machinery Operations'!$AA53</f>
        <v>0</v>
      </c>
      <c r="O44" s="75">
        <f>+Acres!O43*'Machinery Operations'!$AA53</f>
        <v>0</v>
      </c>
      <c r="P44" s="75">
        <f>+Acres!P43*'Machinery Operations'!$AA53</f>
        <v>0</v>
      </c>
      <c r="Q44" s="75">
        <f>+Acres!Q43*'Machinery Operations'!$AA53</f>
        <v>0</v>
      </c>
      <c r="R44" s="75">
        <f>+Acres!R43*'Machinery Operations'!$AA53</f>
        <v>0</v>
      </c>
      <c r="S44" s="75">
        <f>+Acres!S43*'Machinery Operations'!$AA53</f>
        <v>0</v>
      </c>
      <c r="T44" s="75">
        <f>+Acres!T43*'Machinery Operations'!$AA53</f>
        <v>0</v>
      </c>
      <c r="U44" s="75">
        <f>+Acres!U43*'Machinery Operations'!$AA53</f>
        <v>0</v>
      </c>
      <c r="V44" s="75">
        <f>+Acres!V43*'Machinery Operations'!$AA53</f>
        <v>0</v>
      </c>
      <c r="W44" s="75">
        <f>+Acres!W43*'Machinery Operations'!$AA53</f>
        <v>0</v>
      </c>
      <c r="X44" s="75">
        <f>+Acres!X43*'Machinery Operations'!$AA53</f>
        <v>0</v>
      </c>
      <c r="Y44" s="75">
        <f>+Acres!Y43*'Machinery Operations'!$AA53</f>
        <v>0</v>
      </c>
      <c r="Z44" s="75">
        <f>+Acres!Z43*'Machinery Operations'!$AA53</f>
        <v>0</v>
      </c>
      <c r="AA44" s="75">
        <f>+Acres!AA43*'Machinery Operations'!$AA53</f>
        <v>0</v>
      </c>
      <c r="AB44" s="75">
        <f>+Acres!AB43*'Machinery Operations'!$AA53</f>
        <v>0</v>
      </c>
      <c r="AC44" s="75">
        <f>+Acres!AC43*'Machinery Operations'!$AA53</f>
        <v>0</v>
      </c>
      <c r="AD44" s="75">
        <f>+Acres!AD43*'Machinery Operations'!$AA53</f>
        <v>0</v>
      </c>
      <c r="AE44" s="75">
        <f>+Acres!AE43*'Machinery Operations'!$AA53</f>
        <v>0</v>
      </c>
      <c r="AF44" s="75">
        <f>+Acres!AF43*'Machinery Operations'!$AA53</f>
        <v>0</v>
      </c>
      <c r="AG44" s="75">
        <f>+Acres!AG43*'Machinery Operations'!$AA53</f>
        <v>0</v>
      </c>
      <c r="AH44" s="75">
        <f>+Acres!AH43*'Machinery Operations'!$AA53</f>
        <v>0</v>
      </c>
      <c r="AI44" s="75">
        <f>+Acres!AI43*'Machinery Operations'!$AA53</f>
        <v>0</v>
      </c>
      <c r="AJ44" s="75">
        <f>+Acres!AJ43*'Machinery Operations'!$AA53</f>
        <v>0</v>
      </c>
      <c r="AK44" s="75">
        <f>+Acres!AK43*'Machinery Operations'!$AA53</f>
        <v>0</v>
      </c>
      <c r="AL44" s="75">
        <f>+Acres!AL43*'Machinery Operations'!$AA53</f>
        <v>0</v>
      </c>
      <c r="AM44" s="75">
        <f>+Acres!AM43*'Machinery Operations'!$AA53</f>
        <v>0</v>
      </c>
      <c r="AN44" s="75">
        <f>+Acres!AN43*'Machinery Operations'!$AA53</f>
        <v>0</v>
      </c>
      <c r="AO44" s="75">
        <f>+Acres!AO43*'Machinery Operations'!$AA53</f>
        <v>0</v>
      </c>
      <c r="AP44" s="75">
        <f>+Acres!AP43*'Machinery Operations'!$AA53</f>
        <v>0</v>
      </c>
      <c r="AQ44" s="75">
        <f>+Acres!AQ43*'Machinery Operations'!$AA53</f>
        <v>0</v>
      </c>
    </row>
    <row r="45" spans="1:43" ht="18.75" customHeight="1" x14ac:dyDescent="0.2">
      <c r="A45" s="3" t="str">
        <f>+'Machinery Operations'!A54</f>
        <v>Activity</v>
      </c>
      <c r="B45" s="3">
        <f>+'Machinery Operations'!B54</f>
        <v>0</v>
      </c>
      <c r="C45" s="3">
        <f>+'Machinery Operations'!C54</f>
        <v>0</v>
      </c>
      <c r="D45" s="75">
        <f>+Acres!D44*'Machinery Operations'!$AA54</f>
        <v>0</v>
      </c>
      <c r="E45" s="75">
        <f>+Acres!E44*'Machinery Operations'!$AA54</f>
        <v>0</v>
      </c>
      <c r="F45" s="75">
        <f>+Acres!F44*'Machinery Operations'!$AA54</f>
        <v>0</v>
      </c>
      <c r="G45" s="75">
        <f>+Acres!G44*'Machinery Operations'!$AA54</f>
        <v>0</v>
      </c>
      <c r="H45" s="75">
        <f>+Acres!H44*'Machinery Operations'!$AA54</f>
        <v>0</v>
      </c>
      <c r="I45" s="75">
        <f>+Acres!I44*'Machinery Operations'!$AA54</f>
        <v>0</v>
      </c>
      <c r="J45" s="75">
        <f>+Acres!J44*'Machinery Operations'!$AA54</f>
        <v>0</v>
      </c>
      <c r="K45" s="75">
        <f>+Acres!K44*'Machinery Operations'!$AA54</f>
        <v>0</v>
      </c>
      <c r="L45" s="75">
        <f>+Acres!L44*'Machinery Operations'!$AA54</f>
        <v>0</v>
      </c>
      <c r="M45" s="75">
        <f>+Acres!M44*'Machinery Operations'!$AA54</f>
        <v>0</v>
      </c>
      <c r="N45" s="75">
        <f>+Acres!N44*'Machinery Operations'!$AA54</f>
        <v>0</v>
      </c>
      <c r="O45" s="75">
        <f>+Acres!O44*'Machinery Operations'!$AA54</f>
        <v>0</v>
      </c>
      <c r="P45" s="75">
        <f>+Acres!P44*'Machinery Operations'!$AA54</f>
        <v>0</v>
      </c>
      <c r="Q45" s="75">
        <f>+Acres!Q44*'Machinery Operations'!$AA54</f>
        <v>0</v>
      </c>
      <c r="R45" s="75">
        <f>+Acres!R44*'Machinery Operations'!$AA54</f>
        <v>0</v>
      </c>
      <c r="S45" s="75">
        <f>+Acres!S44*'Machinery Operations'!$AA54</f>
        <v>0</v>
      </c>
      <c r="T45" s="75">
        <f>+Acres!T44*'Machinery Operations'!$AA54</f>
        <v>0</v>
      </c>
      <c r="U45" s="75">
        <f>+Acres!U44*'Machinery Operations'!$AA54</f>
        <v>0</v>
      </c>
      <c r="V45" s="75">
        <f>+Acres!V44*'Machinery Operations'!$AA54</f>
        <v>0</v>
      </c>
      <c r="W45" s="75">
        <f>+Acres!W44*'Machinery Operations'!$AA54</f>
        <v>0</v>
      </c>
      <c r="X45" s="75">
        <f>+Acres!X44*'Machinery Operations'!$AA54</f>
        <v>0</v>
      </c>
      <c r="Y45" s="75">
        <f>+Acres!Y44*'Machinery Operations'!$AA54</f>
        <v>0</v>
      </c>
      <c r="Z45" s="75">
        <f>+Acres!Z44*'Machinery Operations'!$AA54</f>
        <v>0</v>
      </c>
      <c r="AA45" s="75">
        <f>+Acres!AA44*'Machinery Operations'!$AA54</f>
        <v>0</v>
      </c>
      <c r="AB45" s="75">
        <f>+Acres!AB44*'Machinery Operations'!$AA54</f>
        <v>0</v>
      </c>
      <c r="AC45" s="75">
        <f>+Acres!AC44*'Machinery Operations'!$AA54</f>
        <v>0</v>
      </c>
      <c r="AD45" s="75">
        <f>+Acres!AD44*'Machinery Operations'!$AA54</f>
        <v>0</v>
      </c>
      <c r="AE45" s="75">
        <f>+Acres!AE44*'Machinery Operations'!$AA54</f>
        <v>0</v>
      </c>
      <c r="AF45" s="75">
        <f>+Acres!AF44*'Machinery Operations'!$AA54</f>
        <v>0</v>
      </c>
      <c r="AG45" s="75">
        <f>+Acres!AG44*'Machinery Operations'!$AA54</f>
        <v>0</v>
      </c>
      <c r="AH45" s="75">
        <f>+Acres!AH44*'Machinery Operations'!$AA54</f>
        <v>0</v>
      </c>
      <c r="AI45" s="75">
        <f>+Acres!AI44*'Machinery Operations'!$AA54</f>
        <v>0</v>
      </c>
      <c r="AJ45" s="75">
        <f>+Acres!AJ44*'Machinery Operations'!$AA54</f>
        <v>0</v>
      </c>
      <c r="AK45" s="75">
        <f>+Acres!AK44*'Machinery Operations'!$AA54</f>
        <v>0</v>
      </c>
      <c r="AL45" s="75">
        <f>+Acres!AL44*'Machinery Operations'!$AA54</f>
        <v>0</v>
      </c>
      <c r="AM45" s="75">
        <f>+Acres!AM44*'Machinery Operations'!$AA54</f>
        <v>0</v>
      </c>
      <c r="AN45" s="75">
        <f>+Acres!AN44*'Machinery Operations'!$AA54</f>
        <v>0</v>
      </c>
      <c r="AO45" s="75">
        <f>+Acres!AO44*'Machinery Operations'!$AA54</f>
        <v>0</v>
      </c>
      <c r="AP45" s="75">
        <f>+Acres!AP44*'Machinery Operations'!$AA54</f>
        <v>0</v>
      </c>
      <c r="AQ45" s="75">
        <f>+Acres!AQ44*'Machinery Operations'!$AA54</f>
        <v>0</v>
      </c>
    </row>
    <row r="46" spans="1:43" ht="18.75" customHeight="1" x14ac:dyDescent="0.2">
      <c r="A46" s="3" t="str">
        <f>+'Machinery Operations'!A55</f>
        <v>Activity</v>
      </c>
      <c r="B46" s="3">
        <f>+'Machinery Operations'!B55</f>
        <v>0</v>
      </c>
      <c r="C46" s="3">
        <f>+'Machinery Operations'!C55</f>
        <v>0</v>
      </c>
      <c r="D46" s="75">
        <f>+Acres!D45*'Machinery Operations'!$AA55</f>
        <v>0</v>
      </c>
      <c r="E46" s="75">
        <f>+Acres!E45*'Machinery Operations'!$AA55</f>
        <v>0</v>
      </c>
      <c r="F46" s="75">
        <f>+Acres!F45*'Machinery Operations'!$AA55</f>
        <v>0</v>
      </c>
      <c r="G46" s="75">
        <f>+Acres!G45*'Machinery Operations'!$AA55</f>
        <v>0</v>
      </c>
      <c r="H46" s="75">
        <f>+Acres!H45*'Machinery Operations'!$AA55</f>
        <v>0</v>
      </c>
      <c r="I46" s="75">
        <f>+Acres!I45*'Machinery Operations'!$AA55</f>
        <v>0</v>
      </c>
      <c r="J46" s="75">
        <f>+Acres!J45*'Machinery Operations'!$AA55</f>
        <v>0</v>
      </c>
      <c r="K46" s="75">
        <f>+Acres!K45*'Machinery Operations'!$AA55</f>
        <v>0</v>
      </c>
      <c r="L46" s="75">
        <f>+Acres!L45*'Machinery Operations'!$AA55</f>
        <v>0</v>
      </c>
      <c r="M46" s="75">
        <f>+Acres!M45*'Machinery Operations'!$AA55</f>
        <v>0</v>
      </c>
      <c r="N46" s="75">
        <f>+Acres!N45*'Machinery Operations'!$AA55</f>
        <v>0</v>
      </c>
      <c r="O46" s="75">
        <f>+Acres!O45*'Machinery Operations'!$AA55</f>
        <v>0</v>
      </c>
      <c r="P46" s="75">
        <f>+Acres!P45*'Machinery Operations'!$AA55</f>
        <v>0</v>
      </c>
      <c r="Q46" s="75">
        <f>+Acres!Q45*'Machinery Operations'!$AA55</f>
        <v>0</v>
      </c>
      <c r="R46" s="75">
        <f>+Acres!R45*'Machinery Operations'!$AA55</f>
        <v>0</v>
      </c>
      <c r="S46" s="75">
        <f>+Acres!S45*'Machinery Operations'!$AA55</f>
        <v>0</v>
      </c>
      <c r="T46" s="75">
        <f>+Acres!T45*'Machinery Operations'!$AA55</f>
        <v>0</v>
      </c>
      <c r="U46" s="75">
        <f>+Acres!U45*'Machinery Operations'!$AA55</f>
        <v>0</v>
      </c>
      <c r="V46" s="75">
        <f>+Acres!V45*'Machinery Operations'!$AA55</f>
        <v>0</v>
      </c>
      <c r="W46" s="75">
        <f>+Acres!W45*'Machinery Operations'!$AA55</f>
        <v>0</v>
      </c>
      <c r="X46" s="75">
        <f>+Acres!X45*'Machinery Operations'!$AA55</f>
        <v>0</v>
      </c>
      <c r="Y46" s="75">
        <f>+Acres!Y45*'Machinery Operations'!$AA55</f>
        <v>0</v>
      </c>
      <c r="Z46" s="75">
        <f>+Acres!Z45*'Machinery Operations'!$AA55</f>
        <v>0</v>
      </c>
      <c r="AA46" s="75">
        <f>+Acres!AA45*'Machinery Operations'!$AA55</f>
        <v>0</v>
      </c>
      <c r="AB46" s="75">
        <f>+Acres!AB45*'Machinery Operations'!$AA55</f>
        <v>0</v>
      </c>
      <c r="AC46" s="75">
        <f>+Acres!AC45*'Machinery Operations'!$AA55</f>
        <v>0</v>
      </c>
      <c r="AD46" s="75">
        <f>+Acres!AD45*'Machinery Operations'!$AA55</f>
        <v>0</v>
      </c>
      <c r="AE46" s="75">
        <f>+Acres!AE45*'Machinery Operations'!$AA55</f>
        <v>0</v>
      </c>
      <c r="AF46" s="75">
        <f>+Acres!AF45*'Machinery Operations'!$AA55</f>
        <v>0</v>
      </c>
      <c r="AG46" s="75">
        <f>+Acres!AG45*'Machinery Operations'!$AA55</f>
        <v>0</v>
      </c>
      <c r="AH46" s="75">
        <f>+Acres!AH45*'Machinery Operations'!$AA55</f>
        <v>0</v>
      </c>
      <c r="AI46" s="75">
        <f>+Acres!AI45*'Machinery Operations'!$AA55</f>
        <v>0</v>
      </c>
      <c r="AJ46" s="75">
        <f>+Acres!AJ45*'Machinery Operations'!$AA55</f>
        <v>0</v>
      </c>
      <c r="AK46" s="75">
        <f>+Acres!AK45*'Machinery Operations'!$AA55</f>
        <v>0</v>
      </c>
      <c r="AL46" s="75">
        <f>+Acres!AL45*'Machinery Operations'!$AA55</f>
        <v>0</v>
      </c>
      <c r="AM46" s="75">
        <f>+Acres!AM45*'Machinery Operations'!$AA55</f>
        <v>0</v>
      </c>
      <c r="AN46" s="75">
        <f>+Acres!AN45*'Machinery Operations'!$AA55</f>
        <v>0</v>
      </c>
      <c r="AO46" s="75">
        <f>+Acres!AO45*'Machinery Operations'!$AA55</f>
        <v>0</v>
      </c>
      <c r="AP46" s="75">
        <f>+Acres!AP45*'Machinery Operations'!$AA55</f>
        <v>0</v>
      </c>
      <c r="AQ46" s="75">
        <f>+Acres!AQ45*'Machinery Operations'!$AA55</f>
        <v>0</v>
      </c>
    </row>
    <row r="47" spans="1:43" ht="16.5" customHeight="1" x14ac:dyDescent="0.2">
      <c r="A47" s="3" t="str">
        <f>+'Machinery Operations'!A56</f>
        <v>Activity</v>
      </c>
      <c r="B47" s="3">
        <f>+'Machinery Operations'!B56</f>
        <v>0</v>
      </c>
      <c r="C47" s="3">
        <f>+'Machinery Operations'!C56</f>
        <v>0</v>
      </c>
      <c r="D47" s="75">
        <f>+Acres!D46*'Machinery Operations'!$AA56</f>
        <v>0</v>
      </c>
      <c r="E47" s="75">
        <f>+Acres!E46*'Machinery Operations'!$AA56</f>
        <v>0</v>
      </c>
      <c r="F47" s="75">
        <f>+Acres!F46*'Machinery Operations'!$AA56</f>
        <v>0</v>
      </c>
      <c r="G47" s="75">
        <f>+Acres!G46*'Machinery Operations'!$AA56</f>
        <v>0</v>
      </c>
      <c r="H47" s="75">
        <f>+Acres!H46*'Machinery Operations'!$AA56</f>
        <v>0</v>
      </c>
      <c r="I47" s="75">
        <f>+Acres!I46*'Machinery Operations'!$AA56</f>
        <v>0</v>
      </c>
      <c r="J47" s="75">
        <f>+Acres!J46*'Machinery Operations'!$AA56</f>
        <v>0</v>
      </c>
      <c r="K47" s="75">
        <f>+Acres!K46*'Machinery Operations'!$AA56</f>
        <v>0</v>
      </c>
      <c r="L47" s="75">
        <f>+Acres!L46*'Machinery Operations'!$AA56</f>
        <v>0</v>
      </c>
      <c r="M47" s="75">
        <f>+Acres!M46*'Machinery Operations'!$AA56</f>
        <v>0</v>
      </c>
      <c r="N47" s="75">
        <f>+Acres!N46*'Machinery Operations'!$AA56</f>
        <v>0</v>
      </c>
      <c r="O47" s="75">
        <f>+Acres!O46*'Machinery Operations'!$AA56</f>
        <v>0</v>
      </c>
      <c r="P47" s="75">
        <f>+Acres!P46*'Machinery Operations'!$AA56</f>
        <v>0</v>
      </c>
      <c r="Q47" s="75">
        <f>+Acres!Q46*'Machinery Operations'!$AA56</f>
        <v>0</v>
      </c>
      <c r="R47" s="75">
        <f>+Acres!R46*'Machinery Operations'!$AA56</f>
        <v>0</v>
      </c>
      <c r="S47" s="75">
        <f>+Acres!S46*'Machinery Operations'!$AA56</f>
        <v>0</v>
      </c>
      <c r="T47" s="75">
        <f>+Acres!T46*'Machinery Operations'!$AA56</f>
        <v>0</v>
      </c>
      <c r="U47" s="75">
        <f>+Acres!U46*'Machinery Operations'!$AA56</f>
        <v>0</v>
      </c>
      <c r="V47" s="75">
        <f>+Acres!V46*'Machinery Operations'!$AA56</f>
        <v>0</v>
      </c>
      <c r="W47" s="75">
        <f>+Acres!W46*'Machinery Operations'!$AA56</f>
        <v>0</v>
      </c>
      <c r="X47" s="75">
        <f>+Acres!X46*'Machinery Operations'!$AA56</f>
        <v>0</v>
      </c>
      <c r="Y47" s="75">
        <f>+Acres!Y46*'Machinery Operations'!$AA56</f>
        <v>0</v>
      </c>
      <c r="Z47" s="75">
        <f>+Acres!Z46*'Machinery Operations'!$AA56</f>
        <v>0</v>
      </c>
      <c r="AA47" s="75">
        <f>+Acres!AA46*'Machinery Operations'!$AA56</f>
        <v>0</v>
      </c>
      <c r="AB47" s="75">
        <f>+Acres!AB46*'Machinery Operations'!$AA56</f>
        <v>0</v>
      </c>
      <c r="AC47" s="75">
        <f>+Acres!AC46*'Machinery Operations'!$AA56</f>
        <v>0</v>
      </c>
      <c r="AD47" s="75">
        <f>+Acres!AD46*'Machinery Operations'!$AA56</f>
        <v>0</v>
      </c>
      <c r="AE47" s="75">
        <f>+Acres!AE46*'Machinery Operations'!$AA56</f>
        <v>0</v>
      </c>
      <c r="AF47" s="75">
        <f>+Acres!AF46*'Machinery Operations'!$AA56</f>
        <v>0</v>
      </c>
      <c r="AG47" s="75">
        <f>+Acres!AG46*'Machinery Operations'!$AA56</f>
        <v>0</v>
      </c>
      <c r="AH47" s="75">
        <f>+Acres!AH46*'Machinery Operations'!$AA56</f>
        <v>0</v>
      </c>
      <c r="AI47" s="75">
        <f>+Acres!AI46*'Machinery Operations'!$AA56</f>
        <v>0</v>
      </c>
      <c r="AJ47" s="75">
        <f>+Acres!AJ46*'Machinery Operations'!$AA56</f>
        <v>0</v>
      </c>
      <c r="AK47" s="75">
        <f>+Acres!AK46*'Machinery Operations'!$AA56</f>
        <v>0</v>
      </c>
      <c r="AL47" s="75">
        <f>+Acres!AL46*'Machinery Operations'!$AA56</f>
        <v>0</v>
      </c>
      <c r="AM47" s="75">
        <f>+Acres!AM46*'Machinery Operations'!$AA56</f>
        <v>0</v>
      </c>
      <c r="AN47" s="75">
        <f>+Acres!AN46*'Machinery Operations'!$AA56</f>
        <v>0</v>
      </c>
      <c r="AO47" s="75">
        <f>+Acres!AO46*'Machinery Operations'!$AA56</f>
        <v>0</v>
      </c>
      <c r="AP47" s="75">
        <f>+Acres!AP46*'Machinery Operations'!$AA56</f>
        <v>0</v>
      </c>
      <c r="AQ47" s="75">
        <f>+Acres!AQ46*'Machinery Operations'!$AA56</f>
        <v>0</v>
      </c>
    </row>
    <row r="48" spans="1:43" ht="16.5" customHeight="1" x14ac:dyDescent="0.2">
      <c r="A48" s="3" t="str">
        <f>+'Machinery Operations'!A57</f>
        <v>Activity</v>
      </c>
      <c r="B48" s="3">
        <f>+'Machinery Operations'!B57</f>
        <v>0</v>
      </c>
      <c r="C48" s="3">
        <f>+'Machinery Operations'!C57</f>
        <v>0</v>
      </c>
      <c r="D48" s="75">
        <f>+Acres!D47*'Machinery Operations'!$AA57</f>
        <v>0</v>
      </c>
      <c r="E48" s="75">
        <f>+Acres!E47*'Machinery Operations'!$AA57</f>
        <v>0</v>
      </c>
      <c r="F48" s="75">
        <f>+Acres!F47*'Machinery Operations'!$AA57</f>
        <v>0</v>
      </c>
      <c r="G48" s="75">
        <f>+Acres!G47*'Machinery Operations'!$AA57</f>
        <v>0</v>
      </c>
      <c r="H48" s="75">
        <f>+Acres!H47*'Machinery Operations'!$AA57</f>
        <v>0</v>
      </c>
      <c r="I48" s="75">
        <f>+Acres!I47*'Machinery Operations'!$AA57</f>
        <v>0</v>
      </c>
      <c r="J48" s="75">
        <f>+Acres!J47*'Machinery Operations'!$AA57</f>
        <v>0</v>
      </c>
      <c r="K48" s="75">
        <f>+Acres!K47*'Machinery Operations'!$AA57</f>
        <v>0</v>
      </c>
      <c r="L48" s="75">
        <f>+Acres!L47*'Machinery Operations'!$AA57</f>
        <v>0</v>
      </c>
      <c r="M48" s="75">
        <f>+Acres!M47*'Machinery Operations'!$AA57</f>
        <v>0</v>
      </c>
      <c r="N48" s="75">
        <f>+Acres!N47*'Machinery Operations'!$AA57</f>
        <v>0</v>
      </c>
      <c r="O48" s="75">
        <f>+Acres!O47*'Machinery Operations'!$AA57</f>
        <v>0</v>
      </c>
      <c r="P48" s="75">
        <f>+Acres!P47*'Machinery Operations'!$AA57</f>
        <v>0</v>
      </c>
      <c r="Q48" s="75">
        <f>+Acres!Q47*'Machinery Operations'!$AA57</f>
        <v>0</v>
      </c>
      <c r="R48" s="75">
        <f>+Acres!R47*'Machinery Operations'!$AA57</f>
        <v>0</v>
      </c>
      <c r="S48" s="75">
        <f>+Acres!S47*'Machinery Operations'!$AA57</f>
        <v>0</v>
      </c>
      <c r="T48" s="75">
        <f>+Acres!T47*'Machinery Operations'!$AA57</f>
        <v>0</v>
      </c>
      <c r="U48" s="75">
        <f>+Acres!U47*'Machinery Operations'!$AA57</f>
        <v>0</v>
      </c>
      <c r="V48" s="75">
        <f>+Acres!V47*'Machinery Operations'!$AA57</f>
        <v>0</v>
      </c>
      <c r="W48" s="75">
        <f>+Acres!W47*'Machinery Operations'!$AA57</f>
        <v>0</v>
      </c>
      <c r="X48" s="75">
        <f>+Acres!X47*'Machinery Operations'!$AA57</f>
        <v>0</v>
      </c>
      <c r="Y48" s="75">
        <f>+Acres!Y47*'Machinery Operations'!$AA57</f>
        <v>0</v>
      </c>
      <c r="Z48" s="75">
        <f>+Acres!Z47*'Machinery Operations'!$AA57</f>
        <v>0</v>
      </c>
      <c r="AA48" s="75">
        <f>+Acres!AA47*'Machinery Operations'!$AA57</f>
        <v>0</v>
      </c>
      <c r="AB48" s="75">
        <f>+Acres!AB47*'Machinery Operations'!$AA57</f>
        <v>0</v>
      </c>
      <c r="AC48" s="75">
        <f>+Acres!AC47*'Machinery Operations'!$AA57</f>
        <v>0</v>
      </c>
      <c r="AD48" s="75">
        <f>+Acres!AD47*'Machinery Operations'!$AA57</f>
        <v>0</v>
      </c>
      <c r="AE48" s="75">
        <f>+Acres!AE47*'Machinery Operations'!$AA57</f>
        <v>0</v>
      </c>
      <c r="AF48" s="75">
        <f>+Acres!AF47*'Machinery Operations'!$AA57</f>
        <v>0</v>
      </c>
      <c r="AG48" s="75">
        <f>+Acres!AG47*'Machinery Operations'!$AA57</f>
        <v>0</v>
      </c>
      <c r="AH48" s="75">
        <f>+Acres!AH47*'Machinery Operations'!$AA57</f>
        <v>0</v>
      </c>
      <c r="AI48" s="75">
        <f>+Acres!AI47*'Machinery Operations'!$AA57</f>
        <v>0</v>
      </c>
      <c r="AJ48" s="75">
        <f>+Acres!AJ47*'Machinery Operations'!$AA57</f>
        <v>0</v>
      </c>
      <c r="AK48" s="75">
        <f>+Acres!AK47*'Machinery Operations'!$AA57</f>
        <v>0</v>
      </c>
      <c r="AL48" s="75">
        <f>+Acres!AL47*'Machinery Operations'!$AA57</f>
        <v>0</v>
      </c>
      <c r="AM48" s="75">
        <f>+Acres!AM47*'Machinery Operations'!$AA57</f>
        <v>0</v>
      </c>
      <c r="AN48" s="75">
        <f>+Acres!AN47*'Machinery Operations'!$AA57</f>
        <v>0</v>
      </c>
      <c r="AO48" s="75">
        <f>+Acres!AO47*'Machinery Operations'!$AA57</f>
        <v>0</v>
      </c>
      <c r="AP48" s="75">
        <f>+Acres!AP47*'Machinery Operations'!$AA57</f>
        <v>0</v>
      </c>
      <c r="AQ48" s="75">
        <f>+Acres!AQ47*'Machinery Operations'!$AA57</f>
        <v>0</v>
      </c>
    </row>
    <row r="49" spans="1:43" ht="16.5" customHeight="1" x14ac:dyDescent="0.2">
      <c r="A49" s="3" t="str">
        <f>+'Machinery Operations'!A58</f>
        <v>Activity</v>
      </c>
      <c r="B49" s="3">
        <f>+'Machinery Operations'!B58</f>
        <v>0</v>
      </c>
      <c r="C49" s="3">
        <f>+'Machinery Operations'!C58</f>
        <v>0</v>
      </c>
      <c r="D49" s="75">
        <f>+Acres!D48*'Machinery Operations'!$AA58</f>
        <v>0</v>
      </c>
      <c r="E49" s="75">
        <f>+Acres!E48*'Machinery Operations'!$AA58</f>
        <v>0</v>
      </c>
      <c r="F49" s="75">
        <f>+Acres!F48*'Machinery Operations'!$AA58</f>
        <v>0</v>
      </c>
      <c r="G49" s="75">
        <f>+Acres!G48*'Machinery Operations'!$AA58</f>
        <v>0</v>
      </c>
      <c r="H49" s="75">
        <f>+Acres!H48*'Machinery Operations'!$AA58</f>
        <v>0</v>
      </c>
      <c r="I49" s="75">
        <f>+Acres!I48*'Machinery Operations'!$AA58</f>
        <v>0</v>
      </c>
      <c r="J49" s="75">
        <f>+Acres!J48*'Machinery Operations'!$AA58</f>
        <v>0</v>
      </c>
      <c r="K49" s="75">
        <f>+Acres!K48*'Machinery Operations'!$AA58</f>
        <v>0</v>
      </c>
      <c r="L49" s="75">
        <f>+Acres!L48*'Machinery Operations'!$AA58</f>
        <v>0</v>
      </c>
      <c r="M49" s="75">
        <f>+Acres!M48*'Machinery Operations'!$AA58</f>
        <v>0</v>
      </c>
      <c r="N49" s="75">
        <f>+Acres!N48*'Machinery Operations'!$AA58</f>
        <v>0</v>
      </c>
      <c r="O49" s="75">
        <f>+Acres!O48*'Machinery Operations'!$AA58</f>
        <v>0</v>
      </c>
      <c r="P49" s="75">
        <f>+Acres!P48*'Machinery Operations'!$AA58</f>
        <v>0</v>
      </c>
      <c r="Q49" s="75">
        <f>+Acres!Q48*'Machinery Operations'!$AA58</f>
        <v>0</v>
      </c>
      <c r="R49" s="75">
        <f>+Acres!R48*'Machinery Operations'!$AA58</f>
        <v>0</v>
      </c>
      <c r="S49" s="75">
        <f>+Acres!S48*'Machinery Operations'!$AA58</f>
        <v>0</v>
      </c>
      <c r="T49" s="75">
        <f>+Acres!T48*'Machinery Operations'!$AA58</f>
        <v>0</v>
      </c>
      <c r="U49" s="75">
        <f>+Acres!U48*'Machinery Operations'!$AA58</f>
        <v>0</v>
      </c>
      <c r="V49" s="75">
        <f>+Acres!V48*'Machinery Operations'!$AA58</f>
        <v>0</v>
      </c>
      <c r="W49" s="75">
        <f>+Acres!W48*'Machinery Operations'!$AA58</f>
        <v>0</v>
      </c>
      <c r="X49" s="75">
        <f>+Acres!X48*'Machinery Operations'!$AA58</f>
        <v>0</v>
      </c>
      <c r="Y49" s="75">
        <f>+Acres!Y48*'Machinery Operations'!$AA58</f>
        <v>0</v>
      </c>
      <c r="Z49" s="75">
        <f>+Acres!Z48*'Machinery Operations'!$AA58</f>
        <v>0</v>
      </c>
      <c r="AA49" s="75">
        <f>+Acres!AA48*'Machinery Operations'!$AA58</f>
        <v>0</v>
      </c>
      <c r="AB49" s="75">
        <f>+Acres!AB48*'Machinery Operations'!$AA58</f>
        <v>0</v>
      </c>
      <c r="AC49" s="75">
        <f>+Acres!AC48*'Machinery Operations'!$AA58</f>
        <v>0</v>
      </c>
      <c r="AD49" s="75">
        <f>+Acres!AD48*'Machinery Operations'!$AA58</f>
        <v>0</v>
      </c>
      <c r="AE49" s="75">
        <f>+Acres!AE48*'Machinery Operations'!$AA58</f>
        <v>0</v>
      </c>
      <c r="AF49" s="75">
        <f>+Acres!AF48*'Machinery Operations'!$AA58</f>
        <v>0</v>
      </c>
      <c r="AG49" s="75">
        <f>+Acres!AG48*'Machinery Operations'!$AA58</f>
        <v>0</v>
      </c>
      <c r="AH49" s="75">
        <f>+Acres!AH48*'Machinery Operations'!$AA58</f>
        <v>0</v>
      </c>
      <c r="AI49" s="75">
        <f>+Acres!AI48*'Machinery Operations'!$AA58</f>
        <v>0</v>
      </c>
      <c r="AJ49" s="75">
        <f>+Acres!AJ48*'Machinery Operations'!$AA58</f>
        <v>0</v>
      </c>
      <c r="AK49" s="75">
        <f>+Acres!AK48*'Machinery Operations'!$AA58</f>
        <v>0</v>
      </c>
      <c r="AL49" s="75">
        <f>+Acres!AL48*'Machinery Operations'!$AA58</f>
        <v>0</v>
      </c>
      <c r="AM49" s="75">
        <f>+Acres!AM48*'Machinery Operations'!$AA58</f>
        <v>0</v>
      </c>
      <c r="AN49" s="75">
        <f>+Acres!AN48*'Machinery Operations'!$AA58</f>
        <v>0</v>
      </c>
      <c r="AO49" s="75">
        <f>+Acres!AO48*'Machinery Operations'!$AA58</f>
        <v>0</v>
      </c>
      <c r="AP49" s="75">
        <f>+Acres!AP48*'Machinery Operations'!$AA58</f>
        <v>0</v>
      </c>
      <c r="AQ49" s="75">
        <f>+Acres!AQ48*'Machinery Operations'!$AA58</f>
        <v>0</v>
      </c>
    </row>
    <row r="50" spans="1:43" ht="16.5" customHeight="1" x14ac:dyDescent="0.2">
      <c r="A50" s="3" t="str">
        <f>+'Machinery Operations'!A59</f>
        <v>Activity</v>
      </c>
      <c r="B50" s="3">
        <f>+'Machinery Operations'!B59</f>
        <v>0</v>
      </c>
      <c r="C50" s="3">
        <f>+'Machinery Operations'!C59</f>
        <v>0</v>
      </c>
      <c r="D50" s="75">
        <f>+Acres!D49*'Machinery Operations'!$AA59</f>
        <v>0</v>
      </c>
      <c r="E50" s="75">
        <f>+Acres!E49*'Machinery Operations'!$AA59</f>
        <v>0</v>
      </c>
      <c r="F50" s="75">
        <f>+Acres!F49*'Machinery Operations'!$AA59</f>
        <v>0</v>
      </c>
      <c r="G50" s="75">
        <f>+Acres!G49*'Machinery Operations'!$AA59</f>
        <v>0</v>
      </c>
      <c r="H50" s="75">
        <f>+Acres!H49*'Machinery Operations'!$AA59</f>
        <v>0</v>
      </c>
      <c r="I50" s="75">
        <f>+Acres!I49*'Machinery Operations'!$AA59</f>
        <v>0</v>
      </c>
      <c r="J50" s="75">
        <f>+Acres!J49*'Machinery Operations'!$AA59</f>
        <v>0</v>
      </c>
      <c r="K50" s="75">
        <f>+Acres!K49*'Machinery Operations'!$AA59</f>
        <v>0</v>
      </c>
      <c r="L50" s="75">
        <f>+Acres!L49*'Machinery Operations'!$AA59</f>
        <v>0</v>
      </c>
      <c r="M50" s="75">
        <f>+Acres!M49*'Machinery Operations'!$AA59</f>
        <v>0</v>
      </c>
      <c r="N50" s="75">
        <f>+Acres!N49*'Machinery Operations'!$AA59</f>
        <v>0</v>
      </c>
      <c r="O50" s="75">
        <f>+Acres!O49*'Machinery Operations'!$AA59</f>
        <v>0</v>
      </c>
      <c r="P50" s="75">
        <f>+Acres!P49*'Machinery Operations'!$AA59</f>
        <v>0</v>
      </c>
      <c r="Q50" s="75">
        <f>+Acres!Q49*'Machinery Operations'!$AA59</f>
        <v>0</v>
      </c>
      <c r="R50" s="75">
        <f>+Acres!R49*'Machinery Operations'!$AA59</f>
        <v>0</v>
      </c>
      <c r="S50" s="75">
        <f>+Acres!S49*'Machinery Operations'!$AA59</f>
        <v>0</v>
      </c>
      <c r="T50" s="75">
        <f>+Acres!T49*'Machinery Operations'!$AA59</f>
        <v>0</v>
      </c>
      <c r="U50" s="75">
        <f>+Acres!U49*'Machinery Operations'!$AA59</f>
        <v>0</v>
      </c>
      <c r="V50" s="75">
        <f>+Acres!V49*'Machinery Operations'!$AA59</f>
        <v>0</v>
      </c>
      <c r="W50" s="75">
        <f>+Acres!W49*'Machinery Operations'!$AA59</f>
        <v>0</v>
      </c>
      <c r="X50" s="75">
        <f>+Acres!X49*'Machinery Operations'!$AA59</f>
        <v>0</v>
      </c>
      <c r="Y50" s="75">
        <f>+Acres!Y49*'Machinery Operations'!$AA59</f>
        <v>0</v>
      </c>
      <c r="Z50" s="75">
        <f>+Acres!Z49*'Machinery Operations'!$AA59</f>
        <v>0</v>
      </c>
      <c r="AA50" s="75">
        <f>+Acres!AA49*'Machinery Operations'!$AA59</f>
        <v>0</v>
      </c>
      <c r="AB50" s="75">
        <f>+Acres!AB49*'Machinery Operations'!$AA59</f>
        <v>0</v>
      </c>
      <c r="AC50" s="75">
        <f>+Acres!AC49*'Machinery Operations'!$AA59</f>
        <v>0</v>
      </c>
      <c r="AD50" s="75">
        <f>+Acres!AD49*'Machinery Operations'!$AA59</f>
        <v>0</v>
      </c>
      <c r="AE50" s="75">
        <f>+Acres!AE49*'Machinery Operations'!$AA59</f>
        <v>0</v>
      </c>
      <c r="AF50" s="75">
        <f>+Acres!AF49*'Machinery Operations'!$AA59</f>
        <v>0</v>
      </c>
      <c r="AG50" s="75">
        <f>+Acres!AG49*'Machinery Operations'!$AA59</f>
        <v>0</v>
      </c>
      <c r="AH50" s="75">
        <f>+Acres!AH49*'Machinery Operations'!$AA59</f>
        <v>0</v>
      </c>
      <c r="AI50" s="75">
        <f>+Acres!AI49*'Machinery Operations'!$AA59</f>
        <v>0</v>
      </c>
      <c r="AJ50" s="75">
        <f>+Acres!AJ49*'Machinery Operations'!$AA59</f>
        <v>0</v>
      </c>
      <c r="AK50" s="75">
        <f>+Acres!AK49*'Machinery Operations'!$AA59</f>
        <v>0</v>
      </c>
      <c r="AL50" s="75">
        <f>+Acres!AL49*'Machinery Operations'!$AA59</f>
        <v>0</v>
      </c>
      <c r="AM50" s="75">
        <f>+Acres!AM49*'Machinery Operations'!$AA59</f>
        <v>0</v>
      </c>
      <c r="AN50" s="75">
        <f>+Acres!AN49*'Machinery Operations'!$AA59</f>
        <v>0</v>
      </c>
      <c r="AO50" s="75">
        <f>+Acres!AO49*'Machinery Operations'!$AA59</f>
        <v>0</v>
      </c>
      <c r="AP50" s="75">
        <f>+Acres!AP49*'Machinery Operations'!$AA59</f>
        <v>0</v>
      </c>
      <c r="AQ50" s="75">
        <f>+Acres!AQ49*'Machinery Operations'!$AA59</f>
        <v>0</v>
      </c>
    </row>
    <row r="51" spans="1:43" ht="16.5" customHeight="1" x14ac:dyDescent="0.2">
      <c r="A51" s="3" t="str">
        <f>+'Machinery Operations'!A60</f>
        <v>Activity</v>
      </c>
      <c r="B51" s="3">
        <f>+'Machinery Operations'!B60</f>
        <v>0</v>
      </c>
      <c r="C51" s="3">
        <f>+'Machinery Operations'!C60</f>
        <v>0</v>
      </c>
      <c r="D51" s="75">
        <f>+Acres!D50*'Machinery Operations'!$AA60</f>
        <v>0</v>
      </c>
      <c r="E51" s="75">
        <f>+Acres!E50*'Machinery Operations'!$AA60</f>
        <v>0</v>
      </c>
      <c r="F51" s="75">
        <f>+Acres!F50*'Machinery Operations'!$AA60</f>
        <v>0</v>
      </c>
      <c r="G51" s="75">
        <f>+Acres!G50*'Machinery Operations'!$AA60</f>
        <v>0</v>
      </c>
      <c r="H51" s="75">
        <f>+Acres!H50*'Machinery Operations'!$AA60</f>
        <v>0</v>
      </c>
      <c r="I51" s="75">
        <f>+Acres!I50*'Machinery Operations'!$AA60</f>
        <v>0</v>
      </c>
      <c r="J51" s="75">
        <f>+Acres!J50*'Machinery Operations'!$AA60</f>
        <v>0</v>
      </c>
      <c r="K51" s="75">
        <f>+Acres!K50*'Machinery Operations'!$AA60</f>
        <v>0</v>
      </c>
      <c r="L51" s="75">
        <f>+Acres!L50*'Machinery Operations'!$AA60</f>
        <v>0</v>
      </c>
      <c r="M51" s="75">
        <f>+Acres!M50*'Machinery Operations'!$AA60</f>
        <v>0</v>
      </c>
      <c r="N51" s="75">
        <f>+Acres!N50*'Machinery Operations'!$AA60</f>
        <v>0</v>
      </c>
      <c r="O51" s="75">
        <f>+Acres!O50*'Machinery Operations'!$AA60</f>
        <v>0</v>
      </c>
      <c r="P51" s="75">
        <f>+Acres!P50*'Machinery Operations'!$AA60</f>
        <v>0</v>
      </c>
      <c r="Q51" s="75">
        <f>+Acres!Q50*'Machinery Operations'!$AA60</f>
        <v>0</v>
      </c>
      <c r="R51" s="75">
        <f>+Acres!R50*'Machinery Operations'!$AA60</f>
        <v>0</v>
      </c>
      <c r="S51" s="75">
        <f>+Acres!S50*'Machinery Operations'!$AA60</f>
        <v>0</v>
      </c>
      <c r="T51" s="75">
        <f>+Acres!T50*'Machinery Operations'!$AA60</f>
        <v>0</v>
      </c>
      <c r="U51" s="75">
        <f>+Acres!U50*'Machinery Operations'!$AA60</f>
        <v>0</v>
      </c>
      <c r="V51" s="75">
        <f>+Acres!V50*'Machinery Operations'!$AA60</f>
        <v>0</v>
      </c>
      <c r="W51" s="75">
        <f>+Acres!W50*'Machinery Operations'!$AA60</f>
        <v>0</v>
      </c>
      <c r="X51" s="75">
        <f>+Acres!X50*'Machinery Operations'!$AA60</f>
        <v>0</v>
      </c>
      <c r="Y51" s="75">
        <f>+Acres!Y50*'Machinery Operations'!$AA60</f>
        <v>0</v>
      </c>
      <c r="Z51" s="75">
        <f>+Acres!Z50*'Machinery Operations'!$AA60</f>
        <v>0</v>
      </c>
      <c r="AA51" s="75">
        <f>+Acres!AA50*'Machinery Operations'!$AA60</f>
        <v>0</v>
      </c>
      <c r="AB51" s="75">
        <f>+Acres!AB50*'Machinery Operations'!$AA60</f>
        <v>0</v>
      </c>
      <c r="AC51" s="75">
        <f>+Acres!AC50*'Machinery Operations'!$AA60</f>
        <v>0</v>
      </c>
      <c r="AD51" s="75">
        <f>+Acres!AD50*'Machinery Operations'!$AA60</f>
        <v>0</v>
      </c>
      <c r="AE51" s="75">
        <f>+Acres!AE50*'Machinery Operations'!$AA60</f>
        <v>0</v>
      </c>
      <c r="AF51" s="75">
        <f>+Acres!AF50*'Machinery Operations'!$AA60</f>
        <v>0</v>
      </c>
      <c r="AG51" s="75">
        <f>+Acres!AG50*'Machinery Operations'!$AA60</f>
        <v>0</v>
      </c>
      <c r="AH51" s="75">
        <f>+Acres!AH50*'Machinery Operations'!$AA60</f>
        <v>0</v>
      </c>
      <c r="AI51" s="75">
        <f>+Acres!AI50*'Machinery Operations'!$AA60</f>
        <v>0</v>
      </c>
      <c r="AJ51" s="75">
        <f>+Acres!AJ50*'Machinery Operations'!$AA60</f>
        <v>0</v>
      </c>
      <c r="AK51" s="75">
        <f>+Acres!AK50*'Machinery Operations'!$AA60</f>
        <v>0</v>
      </c>
      <c r="AL51" s="75">
        <f>+Acres!AL50*'Machinery Operations'!$AA60</f>
        <v>0</v>
      </c>
      <c r="AM51" s="75">
        <f>+Acres!AM50*'Machinery Operations'!$AA60</f>
        <v>0</v>
      </c>
      <c r="AN51" s="75">
        <f>+Acres!AN50*'Machinery Operations'!$AA60</f>
        <v>0</v>
      </c>
      <c r="AO51" s="75">
        <f>+Acres!AO50*'Machinery Operations'!$AA60</f>
        <v>0</v>
      </c>
      <c r="AP51" s="75">
        <f>+Acres!AP50*'Machinery Operations'!$AA60</f>
        <v>0</v>
      </c>
      <c r="AQ51" s="75">
        <f>+Acres!AQ50*'Machinery Operations'!$AA60</f>
        <v>0</v>
      </c>
    </row>
    <row r="52" spans="1:43" ht="16.5" customHeight="1" x14ac:dyDescent="0.2">
      <c r="A52" s="3" t="str">
        <f>+'Machinery Operations'!A61</f>
        <v>Activity</v>
      </c>
      <c r="B52" s="3">
        <f>+'Machinery Operations'!B61</f>
        <v>0</v>
      </c>
      <c r="C52" s="3">
        <f>+'Machinery Operations'!C61</f>
        <v>0</v>
      </c>
      <c r="D52" s="75">
        <f>+Acres!D51*'Machinery Operations'!$AA61</f>
        <v>0</v>
      </c>
      <c r="E52" s="75">
        <f>+Acres!E51*'Machinery Operations'!$AA61</f>
        <v>0</v>
      </c>
      <c r="F52" s="75">
        <f>+Acres!F51*'Machinery Operations'!$AA61</f>
        <v>0</v>
      </c>
      <c r="G52" s="75">
        <f>+Acres!G51*'Machinery Operations'!$AA61</f>
        <v>0</v>
      </c>
      <c r="H52" s="75">
        <f>+Acres!H51*'Machinery Operations'!$AA61</f>
        <v>0</v>
      </c>
      <c r="I52" s="75">
        <f>+Acres!I51*'Machinery Operations'!$AA61</f>
        <v>0</v>
      </c>
      <c r="J52" s="75">
        <f>+Acres!J51*'Machinery Operations'!$AA61</f>
        <v>0</v>
      </c>
      <c r="K52" s="75">
        <f>+Acres!K51*'Machinery Operations'!$AA61</f>
        <v>0</v>
      </c>
      <c r="L52" s="75">
        <f>+Acres!L51*'Machinery Operations'!$AA61</f>
        <v>0</v>
      </c>
      <c r="M52" s="75">
        <f>+Acres!M51*'Machinery Operations'!$AA61</f>
        <v>0</v>
      </c>
      <c r="N52" s="75">
        <f>+Acres!N51*'Machinery Operations'!$AA61</f>
        <v>0</v>
      </c>
      <c r="O52" s="75">
        <f>+Acres!O51*'Machinery Operations'!$AA61</f>
        <v>0</v>
      </c>
      <c r="P52" s="75">
        <f>+Acres!P51*'Machinery Operations'!$AA61</f>
        <v>0</v>
      </c>
      <c r="Q52" s="75">
        <f>+Acres!Q51*'Machinery Operations'!$AA61</f>
        <v>0</v>
      </c>
      <c r="R52" s="75">
        <f>+Acres!R51*'Machinery Operations'!$AA61</f>
        <v>0</v>
      </c>
      <c r="S52" s="75">
        <f>+Acres!S51*'Machinery Operations'!$AA61</f>
        <v>0</v>
      </c>
      <c r="T52" s="75">
        <f>+Acres!T51*'Machinery Operations'!$AA61</f>
        <v>0</v>
      </c>
      <c r="U52" s="75">
        <f>+Acres!U51*'Machinery Operations'!$AA61</f>
        <v>0</v>
      </c>
      <c r="V52" s="75">
        <f>+Acres!V51*'Machinery Operations'!$AA61</f>
        <v>0</v>
      </c>
      <c r="W52" s="75">
        <f>+Acres!W51*'Machinery Operations'!$AA61</f>
        <v>0</v>
      </c>
      <c r="X52" s="75">
        <f>+Acres!X51*'Machinery Operations'!$AA61</f>
        <v>0</v>
      </c>
      <c r="Y52" s="75">
        <f>+Acres!Y51*'Machinery Operations'!$AA61</f>
        <v>0</v>
      </c>
      <c r="Z52" s="75">
        <f>+Acres!Z51*'Machinery Operations'!$AA61</f>
        <v>0</v>
      </c>
      <c r="AA52" s="75">
        <f>+Acres!AA51*'Machinery Operations'!$AA61</f>
        <v>0</v>
      </c>
      <c r="AB52" s="75">
        <f>+Acres!AB51*'Machinery Operations'!$AA61</f>
        <v>0</v>
      </c>
      <c r="AC52" s="75">
        <f>+Acres!AC51*'Machinery Operations'!$AA61</f>
        <v>0</v>
      </c>
      <c r="AD52" s="75">
        <f>+Acres!AD51*'Machinery Operations'!$AA61</f>
        <v>0</v>
      </c>
      <c r="AE52" s="75">
        <f>+Acres!AE51*'Machinery Operations'!$AA61</f>
        <v>0</v>
      </c>
      <c r="AF52" s="75">
        <f>+Acres!AF51*'Machinery Operations'!$AA61</f>
        <v>0</v>
      </c>
      <c r="AG52" s="75">
        <f>+Acres!AG51*'Machinery Operations'!$AA61</f>
        <v>0</v>
      </c>
      <c r="AH52" s="75">
        <f>+Acres!AH51*'Machinery Operations'!$AA61</f>
        <v>0</v>
      </c>
      <c r="AI52" s="75">
        <f>+Acres!AI51*'Machinery Operations'!$AA61</f>
        <v>0</v>
      </c>
      <c r="AJ52" s="75">
        <f>+Acres!AJ51*'Machinery Operations'!$AA61</f>
        <v>0</v>
      </c>
      <c r="AK52" s="75">
        <f>+Acres!AK51*'Machinery Operations'!$AA61</f>
        <v>0</v>
      </c>
      <c r="AL52" s="75">
        <f>+Acres!AL51*'Machinery Operations'!$AA61</f>
        <v>0</v>
      </c>
      <c r="AM52" s="75">
        <f>+Acres!AM51*'Machinery Operations'!$AA61</f>
        <v>0</v>
      </c>
      <c r="AN52" s="75">
        <f>+Acres!AN51*'Machinery Operations'!$AA61</f>
        <v>0</v>
      </c>
      <c r="AO52" s="75">
        <f>+Acres!AO51*'Machinery Operations'!$AA61</f>
        <v>0</v>
      </c>
      <c r="AP52" s="75">
        <f>+Acres!AP51*'Machinery Operations'!$AA61</f>
        <v>0</v>
      </c>
      <c r="AQ52" s="75">
        <f>+Acres!AQ51*'Machinery Operations'!$AA61</f>
        <v>0</v>
      </c>
    </row>
    <row r="53" spans="1:43" ht="18.75" customHeight="1" x14ac:dyDescent="0.2">
      <c r="A53" s="3" t="str">
        <f>+'Machinery Operations'!A62</f>
        <v>Activity</v>
      </c>
      <c r="B53" s="3">
        <f>+'Machinery Operations'!B62</f>
        <v>0</v>
      </c>
      <c r="C53" s="3">
        <f>+'Machinery Operations'!C62</f>
        <v>0</v>
      </c>
      <c r="D53" s="75">
        <f>+Acres!D52*'Machinery Operations'!$AA62</f>
        <v>0</v>
      </c>
      <c r="E53" s="75">
        <f>+Acres!E52*'Machinery Operations'!$AA62</f>
        <v>0</v>
      </c>
      <c r="F53" s="75">
        <f>+Acres!F52*'Machinery Operations'!$AA62</f>
        <v>0</v>
      </c>
      <c r="G53" s="75">
        <f>+Acres!G52*'Machinery Operations'!$AA62</f>
        <v>0</v>
      </c>
      <c r="H53" s="75">
        <f>+Acres!H52*'Machinery Operations'!$AA62</f>
        <v>0</v>
      </c>
      <c r="I53" s="75">
        <f>+Acres!I52*'Machinery Operations'!$AA62</f>
        <v>0</v>
      </c>
      <c r="J53" s="75">
        <f>+Acres!J52*'Machinery Operations'!$AA62</f>
        <v>0</v>
      </c>
      <c r="K53" s="75">
        <f>+Acres!K52*'Machinery Operations'!$AA62</f>
        <v>0</v>
      </c>
      <c r="L53" s="75">
        <f>+Acres!L52*'Machinery Operations'!$AA62</f>
        <v>0</v>
      </c>
      <c r="M53" s="75">
        <f>+Acres!M52*'Machinery Operations'!$AA62</f>
        <v>0</v>
      </c>
      <c r="N53" s="75">
        <f>+Acres!N52*'Machinery Operations'!$AA62</f>
        <v>0</v>
      </c>
      <c r="O53" s="75">
        <f>+Acres!O52*'Machinery Operations'!$AA62</f>
        <v>0</v>
      </c>
      <c r="P53" s="75">
        <f>+Acres!P52*'Machinery Operations'!$AA62</f>
        <v>0</v>
      </c>
      <c r="Q53" s="75">
        <f>+Acres!Q52*'Machinery Operations'!$AA62</f>
        <v>0</v>
      </c>
      <c r="R53" s="75">
        <f>+Acres!R52*'Machinery Operations'!$AA62</f>
        <v>0</v>
      </c>
      <c r="S53" s="75">
        <f>+Acres!S52*'Machinery Operations'!$AA62</f>
        <v>0</v>
      </c>
      <c r="T53" s="75">
        <f>+Acres!T52*'Machinery Operations'!$AA62</f>
        <v>0</v>
      </c>
      <c r="U53" s="75">
        <f>+Acres!U52*'Machinery Operations'!$AA62</f>
        <v>0</v>
      </c>
      <c r="V53" s="75">
        <f>+Acres!V52*'Machinery Operations'!$AA62</f>
        <v>0</v>
      </c>
      <c r="W53" s="75">
        <f>+Acres!W52*'Machinery Operations'!$AA62</f>
        <v>0</v>
      </c>
      <c r="X53" s="75">
        <f>+Acres!X52*'Machinery Operations'!$AA62</f>
        <v>0</v>
      </c>
      <c r="Y53" s="75">
        <f>+Acres!Y52*'Machinery Operations'!$AA62</f>
        <v>0</v>
      </c>
      <c r="Z53" s="75">
        <f>+Acres!Z52*'Machinery Operations'!$AA62</f>
        <v>0</v>
      </c>
      <c r="AA53" s="75">
        <f>+Acres!AA52*'Machinery Operations'!$AA62</f>
        <v>0</v>
      </c>
      <c r="AB53" s="75">
        <f>+Acres!AB52*'Machinery Operations'!$AA62</f>
        <v>0</v>
      </c>
      <c r="AC53" s="75">
        <f>+Acres!AC52*'Machinery Operations'!$AA62</f>
        <v>0</v>
      </c>
      <c r="AD53" s="75">
        <f>+Acres!AD52*'Machinery Operations'!$AA62</f>
        <v>0</v>
      </c>
      <c r="AE53" s="75">
        <f>+Acres!AE52*'Machinery Operations'!$AA62</f>
        <v>0</v>
      </c>
      <c r="AF53" s="75">
        <f>+Acres!AF52*'Machinery Operations'!$AA62</f>
        <v>0</v>
      </c>
      <c r="AG53" s="75">
        <f>+Acres!AG52*'Machinery Operations'!$AA62</f>
        <v>0</v>
      </c>
      <c r="AH53" s="75">
        <f>+Acres!AH52*'Machinery Operations'!$AA62</f>
        <v>0</v>
      </c>
      <c r="AI53" s="75">
        <f>+Acres!AI52*'Machinery Operations'!$AA62</f>
        <v>0</v>
      </c>
      <c r="AJ53" s="75">
        <f>+Acres!AJ52*'Machinery Operations'!$AA62</f>
        <v>0</v>
      </c>
      <c r="AK53" s="75">
        <f>+Acres!AK52*'Machinery Operations'!$AA62</f>
        <v>0</v>
      </c>
      <c r="AL53" s="75">
        <f>+Acres!AL52*'Machinery Operations'!$AA62</f>
        <v>0</v>
      </c>
      <c r="AM53" s="75">
        <f>+Acres!AM52*'Machinery Operations'!$AA62</f>
        <v>0</v>
      </c>
      <c r="AN53" s="75">
        <f>+Acres!AN52*'Machinery Operations'!$AA62</f>
        <v>0</v>
      </c>
      <c r="AO53" s="75">
        <f>+Acres!AO52*'Machinery Operations'!$AA62</f>
        <v>0</v>
      </c>
      <c r="AP53" s="75">
        <f>+Acres!AP52*'Machinery Operations'!$AA62</f>
        <v>0</v>
      </c>
      <c r="AQ53" s="75">
        <f>+Acres!AQ52*'Machinery Operations'!$AA62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3.85546875" customWidth="1"/>
    <col min="2" max="2" width="16.42578125" customWidth="1"/>
    <col min="3" max="3" width="16.5703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152</v>
      </c>
      <c r="D7" s="85" t="str">
        <f>+Acres!D6</f>
        <v>Field or Crop 1</v>
      </c>
      <c r="E7" s="85" t="str">
        <f>+Acres!E6</f>
        <v>Field or Crop 2</v>
      </c>
      <c r="F7" s="85" t="str">
        <f>+Acres!F6</f>
        <v>Field or Crop 3</v>
      </c>
      <c r="G7" s="85" t="str">
        <f>+Acres!G6</f>
        <v>Field or Crop 4</v>
      </c>
      <c r="H7" s="85" t="str">
        <f>+Acres!H6</f>
        <v>Field or Crop 5</v>
      </c>
      <c r="I7" s="85" t="str">
        <f>+Acres!I6</f>
        <v>Field or Crop 6</v>
      </c>
      <c r="J7" s="85" t="str">
        <f>+Acres!J6</f>
        <v>Field or Crop 7</v>
      </c>
      <c r="K7" s="85" t="str">
        <f>+Acres!K6</f>
        <v>Field or Crop 8</v>
      </c>
      <c r="L7" s="85" t="str">
        <f>+Acres!L6</f>
        <v>Field or Crop 9</v>
      </c>
      <c r="M7" s="85" t="str">
        <f>+Acres!M6</f>
        <v>Field or Crop 10</v>
      </c>
      <c r="N7" s="85" t="str">
        <f>+Acres!N6</f>
        <v>Field or Crop 11</v>
      </c>
      <c r="O7" s="85" t="str">
        <f>+Acres!O6</f>
        <v>Field or Crop 12</v>
      </c>
      <c r="P7" s="85" t="str">
        <f>+Acres!P6</f>
        <v>Field or Crop 13</v>
      </c>
      <c r="Q7" s="85" t="str">
        <f>+Acres!Q6</f>
        <v>Field or Crop 14</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39</v>
      </c>
      <c r="B8" s="110"/>
      <c r="C8" s="54" t="s">
        <v>41</v>
      </c>
      <c r="D8" s="85">
        <f>+Acres!D7</f>
        <v>0</v>
      </c>
      <c r="E8" s="85">
        <f>+Acres!E7</f>
        <v>0</v>
      </c>
      <c r="F8" s="85">
        <f>+Acres!F7</f>
        <v>0</v>
      </c>
      <c r="G8" s="85">
        <f>+Acres!G7</f>
        <v>0</v>
      </c>
      <c r="H8" s="85">
        <f>+Acres!H7</f>
        <v>0</v>
      </c>
      <c r="I8" s="85">
        <f>+Acres!I7</f>
        <v>0</v>
      </c>
      <c r="J8" s="85">
        <f>+Acres!J7</f>
        <v>0</v>
      </c>
      <c r="K8" s="85">
        <f>+Acres!K7</f>
        <v>0</v>
      </c>
      <c r="L8" s="85">
        <f>+Acres!L7</f>
        <v>0</v>
      </c>
      <c r="M8" s="85">
        <f>+Acres!M7</f>
        <v>0</v>
      </c>
      <c r="N8" s="85">
        <f>+Acres!N7</f>
        <v>0</v>
      </c>
      <c r="O8" s="85">
        <f>+Acres!O7</f>
        <v>0</v>
      </c>
      <c r="P8" s="85">
        <f>+Acres!P7</f>
        <v>0</v>
      </c>
      <c r="Q8" s="85">
        <f>+Acres!Q7</f>
        <v>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42</v>
      </c>
      <c r="B9" s="54" t="s">
        <v>43</v>
      </c>
      <c r="C9" s="54" t="s">
        <v>15</v>
      </c>
      <c r="D9" s="54" t="s">
        <v>45</v>
      </c>
      <c r="E9" s="5"/>
      <c r="F9" s="6"/>
      <c r="G9" s="5"/>
      <c r="H9" s="5"/>
      <c r="I9" s="5"/>
      <c r="J9" s="5"/>
      <c r="K9" s="6"/>
      <c r="L9" s="2"/>
      <c r="M9" s="2"/>
      <c r="N9" s="2"/>
    </row>
    <row r="10" spans="1:43" ht="18.75" customHeight="1" x14ac:dyDescent="0.2">
      <c r="A10" s="3" t="str">
        <f>+'Machinery Operations'!A19</f>
        <v>Activity</v>
      </c>
      <c r="B10" s="3">
        <f>+'Machinery Operations'!B19</f>
        <v>0</v>
      </c>
      <c r="C10" s="3">
        <f>+'Machinery Operations'!C19</f>
        <v>0</v>
      </c>
      <c r="D10" s="75">
        <f>+Acres!D9*'Machinery Operations'!$AB19</f>
        <v>0</v>
      </c>
      <c r="E10" s="75">
        <f>+Acres!E9*'Machinery Operations'!$AB19</f>
        <v>0</v>
      </c>
      <c r="F10" s="75">
        <f>+Acres!F9*'Machinery Operations'!$AB19</f>
        <v>0</v>
      </c>
      <c r="G10" s="75">
        <f>+Acres!G9*'Machinery Operations'!$AB19</f>
        <v>0</v>
      </c>
      <c r="H10" s="75">
        <f>+Acres!H9*'Machinery Operations'!$AB19</f>
        <v>0</v>
      </c>
      <c r="I10" s="75">
        <f>+Acres!I9*'Machinery Operations'!$AB19</f>
        <v>0</v>
      </c>
      <c r="J10" s="75">
        <f>+Acres!J9*'Machinery Operations'!$AB19</f>
        <v>0</v>
      </c>
      <c r="K10" s="75">
        <f>+Acres!K9*'Machinery Operations'!$AB19</f>
        <v>0</v>
      </c>
      <c r="L10" s="75">
        <f>+Acres!L9*'Machinery Operations'!$AB19</f>
        <v>0</v>
      </c>
      <c r="M10" s="75">
        <f>+Acres!M9*'Machinery Operations'!$AB19</f>
        <v>0</v>
      </c>
      <c r="N10" s="75">
        <f>+Acres!N9*'Machinery Operations'!$AB19</f>
        <v>0</v>
      </c>
      <c r="O10" s="75">
        <f>+Acres!O9*'Machinery Operations'!$AB19</f>
        <v>0</v>
      </c>
      <c r="P10" s="75">
        <f>+Acres!P9*'Machinery Operations'!$AB19</f>
        <v>0</v>
      </c>
      <c r="Q10" s="75">
        <f>+Acres!Q9*'Machinery Operations'!$AB19</f>
        <v>0</v>
      </c>
      <c r="R10" s="75">
        <f>+Acres!R9*'Machinery Operations'!$AB19</f>
        <v>0</v>
      </c>
      <c r="S10" s="75">
        <f>+Acres!S9*'Machinery Operations'!$AB19</f>
        <v>0</v>
      </c>
      <c r="T10" s="75">
        <f>+Acres!T9*'Machinery Operations'!$AB19</f>
        <v>0</v>
      </c>
      <c r="U10" s="75">
        <f>+Acres!U9*'Machinery Operations'!$AB19</f>
        <v>0</v>
      </c>
      <c r="V10" s="75">
        <f>+Acres!V9*'Machinery Operations'!$AB19</f>
        <v>0</v>
      </c>
      <c r="W10" s="75">
        <f>+Acres!W9*'Machinery Operations'!$AB19</f>
        <v>0</v>
      </c>
      <c r="X10" s="75">
        <f>+Acres!X9*'Machinery Operations'!$AB19</f>
        <v>0</v>
      </c>
      <c r="Y10" s="75">
        <f>+Acres!Y9*'Machinery Operations'!$AB19</f>
        <v>0</v>
      </c>
      <c r="Z10" s="75">
        <f>+Acres!Z9*'Machinery Operations'!$AB19</f>
        <v>0</v>
      </c>
      <c r="AA10" s="75">
        <f>+Acres!AA9*'Machinery Operations'!$AB19</f>
        <v>0</v>
      </c>
      <c r="AB10" s="75">
        <f>+Acres!AB9*'Machinery Operations'!$AB19</f>
        <v>0</v>
      </c>
      <c r="AC10" s="75">
        <f>+Acres!AC9*'Machinery Operations'!$AB19</f>
        <v>0</v>
      </c>
      <c r="AD10" s="75">
        <f>+Acres!AD9*'Machinery Operations'!$AB19</f>
        <v>0</v>
      </c>
      <c r="AE10" s="75">
        <f>+Acres!AE9*'Machinery Operations'!$AB19</f>
        <v>0</v>
      </c>
      <c r="AF10" s="75">
        <f>+Acres!AF9*'Machinery Operations'!$AB19</f>
        <v>0</v>
      </c>
      <c r="AG10" s="75">
        <f>+Acres!AG9*'Machinery Operations'!$AB19</f>
        <v>0</v>
      </c>
      <c r="AH10" s="75">
        <f>+Acres!AH9*'Machinery Operations'!$AB19</f>
        <v>0</v>
      </c>
      <c r="AI10" s="75">
        <f>+Acres!AI9*'Machinery Operations'!$AB19</f>
        <v>0</v>
      </c>
      <c r="AJ10" s="75">
        <f>+Acres!AJ9*'Machinery Operations'!$AB19</f>
        <v>0</v>
      </c>
      <c r="AK10" s="75">
        <f>+Acres!AK9*'Machinery Operations'!$AB19</f>
        <v>0</v>
      </c>
      <c r="AL10" s="75">
        <f>+Acres!AL9*'Machinery Operations'!$AB19</f>
        <v>0</v>
      </c>
      <c r="AM10" s="75">
        <f>+Acres!AM9*'Machinery Operations'!$AB19</f>
        <v>0</v>
      </c>
      <c r="AN10" s="75">
        <f>+Acres!AN9*'Machinery Operations'!$AB19</f>
        <v>0</v>
      </c>
      <c r="AO10" s="75">
        <f>+Acres!AO9*'Machinery Operations'!$AB19</f>
        <v>0</v>
      </c>
      <c r="AP10" s="75">
        <f>+Acres!AP9*'Machinery Operations'!$AB19</f>
        <v>0</v>
      </c>
      <c r="AQ10" s="75">
        <f>+Acres!AQ9*'Machinery Operations'!$AB19</f>
        <v>0</v>
      </c>
    </row>
    <row r="11" spans="1:43" ht="18.75" customHeight="1" x14ac:dyDescent="0.2">
      <c r="A11" s="3" t="str">
        <f>+'Machinery Operations'!A20</f>
        <v>Activity</v>
      </c>
      <c r="B11" s="3">
        <f>+'Machinery Operations'!B20</f>
        <v>0</v>
      </c>
      <c r="C11" s="3">
        <f>+'Machinery Operations'!C20</f>
        <v>0</v>
      </c>
      <c r="D11" s="75">
        <f>+Acres!D10*'Machinery Operations'!$AB20</f>
        <v>0</v>
      </c>
      <c r="E11" s="75">
        <f>+Acres!E10*'Machinery Operations'!$AB20</f>
        <v>0</v>
      </c>
      <c r="F11" s="75">
        <f>+Acres!F10*'Machinery Operations'!$AB20</f>
        <v>0</v>
      </c>
      <c r="G11" s="75">
        <f>+Acres!G10*'Machinery Operations'!$AB20</f>
        <v>0</v>
      </c>
      <c r="H11" s="75">
        <f>+Acres!H10*'Machinery Operations'!$AB20</f>
        <v>0</v>
      </c>
      <c r="I11" s="75">
        <f>+Acres!I10*'Machinery Operations'!$AB20</f>
        <v>0</v>
      </c>
      <c r="J11" s="75">
        <f>+Acres!J10*'Machinery Operations'!$AB20</f>
        <v>0</v>
      </c>
      <c r="K11" s="75">
        <f>+Acres!K10*'Machinery Operations'!$AB20</f>
        <v>0</v>
      </c>
      <c r="L11" s="75">
        <f>+Acres!L10*'Machinery Operations'!$AB20</f>
        <v>0</v>
      </c>
      <c r="M11" s="75">
        <f>+Acres!M10*'Machinery Operations'!$AB20</f>
        <v>0</v>
      </c>
      <c r="N11" s="75">
        <f>+Acres!N10*'Machinery Operations'!$AB20</f>
        <v>0</v>
      </c>
      <c r="O11" s="75">
        <f>+Acres!O10*'Machinery Operations'!$AB20</f>
        <v>0</v>
      </c>
      <c r="P11" s="75">
        <f>+Acres!P10*'Machinery Operations'!$AB20</f>
        <v>0</v>
      </c>
      <c r="Q11" s="75">
        <f>+Acres!Q10*'Machinery Operations'!$AB20</f>
        <v>0</v>
      </c>
      <c r="R11" s="75">
        <f>+Acres!R10*'Machinery Operations'!$AB20</f>
        <v>0</v>
      </c>
      <c r="S11" s="75">
        <f>+Acres!S10*'Machinery Operations'!$AB20</f>
        <v>0</v>
      </c>
      <c r="T11" s="75">
        <f>+Acres!T10*'Machinery Operations'!$AB20</f>
        <v>0</v>
      </c>
      <c r="U11" s="75">
        <f>+Acres!U10*'Machinery Operations'!$AB20</f>
        <v>0</v>
      </c>
      <c r="V11" s="75">
        <f>+Acres!V10*'Machinery Operations'!$AB20</f>
        <v>0</v>
      </c>
      <c r="W11" s="75">
        <f>+Acres!W10*'Machinery Operations'!$AB20</f>
        <v>0</v>
      </c>
      <c r="X11" s="75">
        <f>+Acres!X10*'Machinery Operations'!$AB20</f>
        <v>0</v>
      </c>
      <c r="Y11" s="75">
        <f>+Acres!Y10*'Machinery Operations'!$AB20</f>
        <v>0</v>
      </c>
      <c r="Z11" s="75">
        <f>+Acres!Z10*'Machinery Operations'!$AB20</f>
        <v>0</v>
      </c>
      <c r="AA11" s="75">
        <f>+Acres!AA10*'Machinery Operations'!$AB20</f>
        <v>0</v>
      </c>
      <c r="AB11" s="75">
        <f>+Acres!AB10*'Machinery Operations'!$AB20</f>
        <v>0</v>
      </c>
      <c r="AC11" s="75">
        <f>+Acres!AC10*'Machinery Operations'!$AB20</f>
        <v>0</v>
      </c>
      <c r="AD11" s="75">
        <f>+Acres!AD10*'Machinery Operations'!$AB20</f>
        <v>0</v>
      </c>
      <c r="AE11" s="75">
        <f>+Acres!AE10*'Machinery Operations'!$AB20</f>
        <v>0</v>
      </c>
      <c r="AF11" s="75">
        <f>+Acres!AF10*'Machinery Operations'!$AB20</f>
        <v>0</v>
      </c>
      <c r="AG11" s="75">
        <f>+Acres!AG10*'Machinery Operations'!$AB20</f>
        <v>0</v>
      </c>
      <c r="AH11" s="75">
        <f>+Acres!AH10*'Machinery Operations'!$AB20</f>
        <v>0</v>
      </c>
      <c r="AI11" s="75">
        <f>+Acres!AI10*'Machinery Operations'!$AB20</f>
        <v>0</v>
      </c>
      <c r="AJ11" s="75">
        <f>+Acres!AJ10*'Machinery Operations'!$AB20</f>
        <v>0</v>
      </c>
      <c r="AK11" s="75">
        <f>+Acres!AK10*'Machinery Operations'!$AB20</f>
        <v>0</v>
      </c>
      <c r="AL11" s="75">
        <f>+Acres!AL10*'Machinery Operations'!$AB20</f>
        <v>0</v>
      </c>
      <c r="AM11" s="75">
        <f>+Acres!AM10*'Machinery Operations'!$AB20</f>
        <v>0</v>
      </c>
      <c r="AN11" s="75">
        <f>+Acres!AN10*'Machinery Operations'!$AB20</f>
        <v>0</v>
      </c>
      <c r="AO11" s="75">
        <f>+Acres!AO10*'Machinery Operations'!$AB20</f>
        <v>0</v>
      </c>
      <c r="AP11" s="75">
        <f>+Acres!AP10*'Machinery Operations'!$AB20</f>
        <v>0</v>
      </c>
      <c r="AQ11" s="75">
        <f>+Acres!AQ10*'Machinery Operations'!$AB20</f>
        <v>0</v>
      </c>
    </row>
    <row r="12" spans="1:43" ht="18.75" customHeight="1" x14ac:dyDescent="0.2">
      <c r="A12" s="3" t="str">
        <f>+'Machinery Operations'!A21</f>
        <v>Activity</v>
      </c>
      <c r="B12" s="3">
        <f>+'Machinery Operations'!B21</f>
        <v>0</v>
      </c>
      <c r="C12" s="3">
        <f>+'Machinery Operations'!C21</f>
        <v>0</v>
      </c>
      <c r="D12" s="75">
        <f>+Acres!D11*'Machinery Operations'!$AB21</f>
        <v>0</v>
      </c>
      <c r="E12" s="75">
        <f>+Acres!E11*'Machinery Operations'!$AB21</f>
        <v>0</v>
      </c>
      <c r="F12" s="75">
        <f>+Acres!F11*'Machinery Operations'!$AB21</f>
        <v>0</v>
      </c>
      <c r="G12" s="75">
        <f>+Acres!G11*'Machinery Operations'!$AB21</f>
        <v>0</v>
      </c>
      <c r="H12" s="75">
        <f>+Acres!H11*'Machinery Operations'!$AB21</f>
        <v>0</v>
      </c>
      <c r="I12" s="75">
        <f>+Acres!I11*'Machinery Operations'!$AB21</f>
        <v>0</v>
      </c>
      <c r="J12" s="75">
        <f>+Acres!J11*'Machinery Operations'!$AB21</f>
        <v>0</v>
      </c>
      <c r="K12" s="75">
        <f>+Acres!K11*'Machinery Operations'!$AB21</f>
        <v>0</v>
      </c>
      <c r="L12" s="75">
        <f>+Acres!L11*'Machinery Operations'!$AB21</f>
        <v>0</v>
      </c>
      <c r="M12" s="75">
        <f>+Acres!M11*'Machinery Operations'!$AB21</f>
        <v>0</v>
      </c>
      <c r="N12" s="75">
        <f>+Acres!N11*'Machinery Operations'!$AB21</f>
        <v>0</v>
      </c>
      <c r="O12" s="75">
        <f>+Acres!O11*'Machinery Operations'!$AB21</f>
        <v>0</v>
      </c>
      <c r="P12" s="75">
        <f>+Acres!P11*'Machinery Operations'!$AB21</f>
        <v>0</v>
      </c>
      <c r="Q12" s="75">
        <f>+Acres!Q11*'Machinery Operations'!$AB21</f>
        <v>0</v>
      </c>
      <c r="R12" s="75">
        <f>+Acres!R11*'Machinery Operations'!$AB21</f>
        <v>0</v>
      </c>
      <c r="S12" s="75">
        <f>+Acres!S11*'Machinery Operations'!$AB21</f>
        <v>0</v>
      </c>
      <c r="T12" s="75">
        <f>+Acres!T11*'Machinery Operations'!$AB21</f>
        <v>0</v>
      </c>
      <c r="U12" s="75">
        <f>+Acres!U11*'Machinery Operations'!$AB21</f>
        <v>0</v>
      </c>
      <c r="V12" s="75">
        <f>+Acres!V11*'Machinery Operations'!$AB21</f>
        <v>0</v>
      </c>
      <c r="W12" s="75">
        <f>+Acres!W11*'Machinery Operations'!$AB21</f>
        <v>0</v>
      </c>
      <c r="X12" s="75">
        <f>+Acres!X11*'Machinery Operations'!$AB21</f>
        <v>0</v>
      </c>
      <c r="Y12" s="75">
        <f>+Acres!Y11*'Machinery Operations'!$AB21</f>
        <v>0</v>
      </c>
      <c r="Z12" s="75">
        <f>+Acres!Z11*'Machinery Operations'!$AB21</f>
        <v>0</v>
      </c>
      <c r="AA12" s="75">
        <f>+Acres!AA11*'Machinery Operations'!$AB21</f>
        <v>0</v>
      </c>
      <c r="AB12" s="75">
        <f>+Acres!AB11*'Machinery Operations'!$AB21</f>
        <v>0</v>
      </c>
      <c r="AC12" s="75">
        <f>+Acres!AC11*'Machinery Operations'!$AB21</f>
        <v>0</v>
      </c>
      <c r="AD12" s="75">
        <f>+Acres!AD11*'Machinery Operations'!$AB21</f>
        <v>0</v>
      </c>
      <c r="AE12" s="75">
        <f>+Acres!AE11*'Machinery Operations'!$AB21</f>
        <v>0</v>
      </c>
      <c r="AF12" s="75">
        <f>+Acres!AF11*'Machinery Operations'!$AB21</f>
        <v>0</v>
      </c>
      <c r="AG12" s="75">
        <f>+Acres!AG11*'Machinery Operations'!$AB21</f>
        <v>0</v>
      </c>
      <c r="AH12" s="75">
        <f>+Acres!AH11*'Machinery Operations'!$AB21</f>
        <v>0</v>
      </c>
      <c r="AI12" s="75">
        <f>+Acres!AI11*'Machinery Operations'!$AB21</f>
        <v>0</v>
      </c>
      <c r="AJ12" s="75">
        <f>+Acres!AJ11*'Machinery Operations'!$AB21</f>
        <v>0</v>
      </c>
      <c r="AK12" s="75">
        <f>+Acres!AK11*'Machinery Operations'!$AB21</f>
        <v>0</v>
      </c>
      <c r="AL12" s="75">
        <f>+Acres!AL11*'Machinery Operations'!$AB21</f>
        <v>0</v>
      </c>
      <c r="AM12" s="75">
        <f>+Acres!AM11*'Machinery Operations'!$AB21</f>
        <v>0</v>
      </c>
      <c r="AN12" s="75">
        <f>+Acres!AN11*'Machinery Operations'!$AB21</f>
        <v>0</v>
      </c>
      <c r="AO12" s="75">
        <f>+Acres!AO11*'Machinery Operations'!$AB21</f>
        <v>0</v>
      </c>
      <c r="AP12" s="75">
        <f>+Acres!AP11*'Machinery Operations'!$AB21</f>
        <v>0</v>
      </c>
      <c r="AQ12" s="75">
        <f>+Acres!AQ11*'Machinery Operations'!$AB21</f>
        <v>0</v>
      </c>
    </row>
    <row r="13" spans="1:43" ht="18.75" customHeight="1" x14ac:dyDescent="0.2">
      <c r="A13" s="3" t="str">
        <f>+'Machinery Operations'!A22</f>
        <v>Activity</v>
      </c>
      <c r="B13" s="3">
        <f>+'Machinery Operations'!B22</f>
        <v>0</v>
      </c>
      <c r="C13" s="3">
        <f>+'Machinery Operations'!C22</f>
        <v>0</v>
      </c>
      <c r="D13" s="75">
        <f>+Acres!D12*'Machinery Operations'!$AB22</f>
        <v>0</v>
      </c>
      <c r="E13" s="75">
        <f>+Acres!E12*'Machinery Operations'!$AB22</f>
        <v>0</v>
      </c>
      <c r="F13" s="75">
        <f>+Acres!F12*'Machinery Operations'!$AB22</f>
        <v>0</v>
      </c>
      <c r="G13" s="75">
        <f>+Acres!G12*'Machinery Operations'!$AB22</f>
        <v>0</v>
      </c>
      <c r="H13" s="75">
        <f>+Acres!H12*'Machinery Operations'!$AB22</f>
        <v>0</v>
      </c>
      <c r="I13" s="75">
        <f>+Acres!I12*'Machinery Operations'!$AB22</f>
        <v>0</v>
      </c>
      <c r="J13" s="75">
        <f>+Acres!J12*'Machinery Operations'!$AB22</f>
        <v>0</v>
      </c>
      <c r="K13" s="75">
        <f>+Acres!K12*'Machinery Operations'!$AB22</f>
        <v>0</v>
      </c>
      <c r="L13" s="75">
        <f>+Acres!L12*'Machinery Operations'!$AB22</f>
        <v>0</v>
      </c>
      <c r="M13" s="75">
        <f>+Acres!M12*'Machinery Operations'!$AB22</f>
        <v>0</v>
      </c>
      <c r="N13" s="75">
        <f>+Acres!N12*'Machinery Operations'!$AB22</f>
        <v>0</v>
      </c>
      <c r="O13" s="75">
        <f>+Acres!O12*'Machinery Operations'!$AB22</f>
        <v>0</v>
      </c>
      <c r="P13" s="75">
        <f>+Acres!P12*'Machinery Operations'!$AB22</f>
        <v>0</v>
      </c>
      <c r="Q13" s="75">
        <f>+Acres!Q12*'Machinery Operations'!$AB22</f>
        <v>0</v>
      </c>
      <c r="R13" s="75">
        <f>+Acres!R12*'Machinery Operations'!$AB22</f>
        <v>0</v>
      </c>
      <c r="S13" s="75">
        <f>+Acres!S12*'Machinery Operations'!$AB22</f>
        <v>0</v>
      </c>
      <c r="T13" s="75">
        <f>+Acres!T12*'Machinery Operations'!$AB22</f>
        <v>0</v>
      </c>
      <c r="U13" s="75">
        <f>+Acres!U12*'Machinery Operations'!$AB22</f>
        <v>0</v>
      </c>
      <c r="V13" s="75">
        <f>+Acres!V12*'Machinery Operations'!$AB22</f>
        <v>0</v>
      </c>
      <c r="W13" s="75">
        <f>+Acres!W12*'Machinery Operations'!$AB22</f>
        <v>0</v>
      </c>
      <c r="X13" s="75">
        <f>+Acres!X12*'Machinery Operations'!$AB22</f>
        <v>0</v>
      </c>
      <c r="Y13" s="75">
        <f>+Acres!Y12*'Machinery Operations'!$AB22</f>
        <v>0</v>
      </c>
      <c r="Z13" s="75">
        <f>+Acres!Z12*'Machinery Operations'!$AB22</f>
        <v>0</v>
      </c>
      <c r="AA13" s="75">
        <f>+Acres!AA12*'Machinery Operations'!$AB22</f>
        <v>0</v>
      </c>
      <c r="AB13" s="75">
        <f>+Acres!AB12*'Machinery Operations'!$AB22</f>
        <v>0</v>
      </c>
      <c r="AC13" s="75">
        <f>+Acres!AC12*'Machinery Operations'!$AB22</f>
        <v>0</v>
      </c>
      <c r="AD13" s="75">
        <f>+Acres!AD12*'Machinery Operations'!$AB22</f>
        <v>0</v>
      </c>
      <c r="AE13" s="75">
        <f>+Acres!AE12*'Machinery Operations'!$AB22</f>
        <v>0</v>
      </c>
      <c r="AF13" s="75">
        <f>+Acres!AF12*'Machinery Operations'!$AB22</f>
        <v>0</v>
      </c>
      <c r="AG13" s="75">
        <f>+Acres!AG12*'Machinery Operations'!$AB22</f>
        <v>0</v>
      </c>
      <c r="AH13" s="75">
        <f>+Acres!AH12*'Machinery Operations'!$AB22</f>
        <v>0</v>
      </c>
      <c r="AI13" s="75">
        <f>+Acres!AI12*'Machinery Operations'!$AB22</f>
        <v>0</v>
      </c>
      <c r="AJ13" s="75">
        <f>+Acres!AJ12*'Machinery Operations'!$AB22</f>
        <v>0</v>
      </c>
      <c r="AK13" s="75">
        <f>+Acres!AK12*'Machinery Operations'!$AB22</f>
        <v>0</v>
      </c>
      <c r="AL13" s="75">
        <f>+Acres!AL12*'Machinery Operations'!$AB22</f>
        <v>0</v>
      </c>
      <c r="AM13" s="75">
        <f>+Acres!AM12*'Machinery Operations'!$AB22</f>
        <v>0</v>
      </c>
      <c r="AN13" s="75">
        <f>+Acres!AN12*'Machinery Operations'!$AB22</f>
        <v>0</v>
      </c>
      <c r="AO13" s="75">
        <f>+Acres!AO12*'Machinery Operations'!$AB22</f>
        <v>0</v>
      </c>
      <c r="AP13" s="75">
        <f>+Acres!AP12*'Machinery Operations'!$AB22</f>
        <v>0</v>
      </c>
      <c r="AQ13" s="75">
        <f>+Acres!AQ12*'Machinery Operations'!$AB22</f>
        <v>0</v>
      </c>
    </row>
    <row r="14" spans="1:43" ht="18.75" customHeight="1" x14ac:dyDescent="0.2">
      <c r="A14" s="3" t="str">
        <f>+'Machinery Operations'!A23</f>
        <v>Activity</v>
      </c>
      <c r="B14" s="3">
        <f>+'Machinery Operations'!B23</f>
        <v>0</v>
      </c>
      <c r="C14" s="3">
        <f>+'Machinery Operations'!C23</f>
        <v>0</v>
      </c>
      <c r="D14" s="75">
        <f>+Acres!D13*'Machinery Operations'!$AB23</f>
        <v>0</v>
      </c>
      <c r="E14" s="75">
        <f>+Acres!E13*'Machinery Operations'!$AB23</f>
        <v>0</v>
      </c>
      <c r="F14" s="75">
        <f>+Acres!F13*'Machinery Operations'!$AB23</f>
        <v>0</v>
      </c>
      <c r="G14" s="75">
        <f>+Acres!G13*'Machinery Operations'!$AB23</f>
        <v>0</v>
      </c>
      <c r="H14" s="75">
        <f>+Acres!H13*'Machinery Operations'!$AB23</f>
        <v>0</v>
      </c>
      <c r="I14" s="75">
        <f>+Acres!I13*'Machinery Operations'!$AB23</f>
        <v>0</v>
      </c>
      <c r="J14" s="75">
        <f>+Acres!J13*'Machinery Operations'!$AB23</f>
        <v>0</v>
      </c>
      <c r="K14" s="75">
        <f>+Acres!K13*'Machinery Operations'!$AB23</f>
        <v>0</v>
      </c>
      <c r="L14" s="75">
        <f>+Acres!L13*'Machinery Operations'!$AB23</f>
        <v>0</v>
      </c>
      <c r="M14" s="75">
        <f>+Acres!M13*'Machinery Operations'!$AB23</f>
        <v>0</v>
      </c>
      <c r="N14" s="75">
        <f>+Acres!N13*'Machinery Operations'!$AB23</f>
        <v>0</v>
      </c>
      <c r="O14" s="75">
        <f>+Acres!O13*'Machinery Operations'!$AB23</f>
        <v>0</v>
      </c>
      <c r="P14" s="75">
        <f>+Acres!P13*'Machinery Operations'!$AB23</f>
        <v>0</v>
      </c>
      <c r="Q14" s="75">
        <f>+Acres!Q13*'Machinery Operations'!$AB23</f>
        <v>0</v>
      </c>
      <c r="R14" s="75">
        <f>+Acres!R13*'Machinery Operations'!$AB23</f>
        <v>0</v>
      </c>
      <c r="S14" s="75">
        <f>+Acres!S13*'Machinery Operations'!$AB23</f>
        <v>0</v>
      </c>
      <c r="T14" s="75">
        <f>+Acres!T13*'Machinery Operations'!$AB23</f>
        <v>0</v>
      </c>
      <c r="U14" s="75">
        <f>+Acres!U13*'Machinery Operations'!$AB23</f>
        <v>0</v>
      </c>
      <c r="V14" s="75">
        <f>+Acres!V13*'Machinery Operations'!$AB23</f>
        <v>0</v>
      </c>
      <c r="W14" s="75">
        <f>+Acres!W13*'Machinery Operations'!$AB23</f>
        <v>0</v>
      </c>
      <c r="X14" s="75">
        <f>+Acres!X13*'Machinery Operations'!$AB23</f>
        <v>0</v>
      </c>
      <c r="Y14" s="75">
        <f>+Acres!Y13*'Machinery Operations'!$AB23</f>
        <v>0</v>
      </c>
      <c r="Z14" s="75">
        <f>+Acres!Z13*'Machinery Operations'!$AB23</f>
        <v>0</v>
      </c>
      <c r="AA14" s="75">
        <f>+Acres!AA13*'Machinery Operations'!$AB23</f>
        <v>0</v>
      </c>
      <c r="AB14" s="75">
        <f>+Acres!AB13*'Machinery Operations'!$AB23</f>
        <v>0</v>
      </c>
      <c r="AC14" s="75">
        <f>+Acres!AC13*'Machinery Operations'!$AB23</f>
        <v>0</v>
      </c>
      <c r="AD14" s="75">
        <f>+Acres!AD13*'Machinery Operations'!$AB23</f>
        <v>0</v>
      </c>
      <c r="AE14" s="75">
        <f>+Acres!AE13*'Machinery Operations'!$AB23</f>
        <v>0</v>
      </c>
      <c r="AF14" s="75">
        <f>+Acres!AF13*'Machinery Operations'!$AB23</f>
        <v>0</v>
      </c>
      <c r="AG14" s="75">
        <f>+Acres!AG13*'Machinery Operations'!$AB23</f>
        <v>0</v>
      </c>
      <c r="AH14" s="75">
        <f>+Acres!AH13*'Machinery Operations'!$AB23</f>
        <v>0</v>
      </c>
      <c r="AI14" s="75">
        <f>+Acres!AI13*'Machinery Operations'!$AB23</f>
        <v>0</v>
      </c>
      <c r="AJ14" s="75">
        <f>+Acres!AJ13*'Machinery Operations'!$AB23</f>
        <v>0</v>
      </c>
      <c r="AK14" s="75">
        <f>+Acres!AK13*'Machinery Operations'!$AB23</f>
        <v>0</v>
      </c>
      <c r="AL14" s="75">
        <f>+Acres!AL13*'Machinery Operations'!$AB23</f>
        <v>0</v>
      </c>
      <c r="AM14" s="75">
        <f>+Acres!AM13*'Machinery Operations'!$AB23</f>
        <v>0</v>
      </c>
      <c r="AN14" s="75">
        <f>+Acres!AN13*'Machinery Operations'!$AB23</f>
        <v>0</v>
      </c>
      <c r="AO14" s="75">
        <f>+Acres!AO13*'Machinery Operations'!$AB23</f>
        <v>0</v>
      </c>
      <c r="AP14" s="75">
        <f>+Acres!AP13*'Machinery Operations'!$AB23</f>
        <v>0</v>
      </c>
      <c r="AQ14" s="75">
        <f>+Acres!AQ13*'Machinery Operations'!$AB23</f>
        <v>0</v>
      </c>
    </row>
    <row r="15" spans="1:43" ht="18.75" customHeight="1" x14ac:dyDescent="0.2">
      <c r="A15" s="3" t="str">
        <f>+'Machinery Operations'!A24</f>
        <v>Activity</v>
      </c>
      <c r="B15" s="3">
        <f>+'Machinery Operations'!B24</f>
        <v>0</v>
      </c>
      <c r="C15" s="3">
        <f>+'Machinery Operations'!C24</f>
        <v>0</v>
      </c>
      <c r="D15" s="75">
        <f>+Acres!D14*'Machinery Operations'!$AB24</f>
        <v>0</v>
      </c>
      <c r="E15" s="75">
        <f>+Acres!E14*'Machinery Operations'!$AB24</f>
        <v>0</v>
      </c>
      <c r="F15" s="75">
        <f>+Acres!F14*'Machinery Operations'!$AB24</f>
        <v>0</v>
      </c>
      <c r="G15" s="75">
        <f>+Acres!G14*'Machinery Operations'!$AB24</f>
        <v>0</v>
      </c>
      <c r="H15" s="75">
        <f>+Acres!H14*'Machinery Operations'!$AB24</f>
        <v>0</v>
      </c>
      <c r="I15" s="75">
        <f>+Acres!I14*'Machinery Operations'!$AB24</f>
        <v>0</v>
      </c>
      <c r="J15" s="75">
        <f>+Acres!J14*'Machinery Operations'!$AB24</f>
        <v>0</v>
      </c>
      <c r="K15" s="75">
        <f>+Acres!K14*'Machinery Operations'!$AB24</f>
        <v>0</v>
      </c>
      <c r="L15" s="75">
        <f>+Acres!L14*'Machinery Operations'!$AB24</f>
        <v>0</v>
      </c>
      <c r="M15" s="75">
        <f>+Acres!M14*'Machinery Operations'!$AB24</f>
        <v>0</v>
      </c>
      <c r="N15" s="75">
        <f>+Acres!N14*'Machinery Operations'!$AB24</f>
        <v>0</v>
      </c>
      <c r="O15" s="75">
        <f>+Acres!O14*'Machinery Operations'!$AB24</f>
        <v>0</v>
      </c>
      <c r="P15" s="75">
        <f>+Acres!P14*'Machinery Operations'!$AB24</f>
        <v>0</v>
      </c>
      <c r="Q15" s="75">
        <f>+Acres!Q14*'Machinery Operations'!$AB24</f>
        <v>0</v>
      </c>
      <c r="R15" s="75">
        <f>+Acres!R14*'Machinery Operations'!$AB24</f>
        <v>0</v>
      </c>
      <c r="S15" s="75">
        <f>+Acres!S14*'Machinery Operations'!$AB24</f>
        <v>0</v>
      </c>
      <c r="T15" s="75">
        <f>+Acres!T14*'Machinery Operations'!$AB24</f>
        <v>0</v>
      </c>
      <c r="U15" s="75">
        <f>+Acres!U14*'Machinery Operations'!$AB24</f>
        <v>0</v>
      </c>
      <c r="V15" s="75">
        <f>+Acres!V14*'Machinery Operations'!$AB24</f>
        <v>0</v>
      </c>
      <c r="W15" s="75">
        <f>+Acres!W14*'Machinery Operations'!$AB24</f>
        <v>0</v>
      </c>
      <c r="X15" s="75">
        <f>+Acres!X14*'Machinery Operations'!$AB24</f>
        <v>0</v>
      </c>
      <c r="Y15" s="75">
        <f>+Acres!Y14*'Machinery Operations'!$AB24</f>
        <v>0</v>
      </c>
      <c r="Z15" s="75">
        <f>+Acres!Z14*'Machinery Operations'!$AB24</f>
        <v>0</v>
      </c>
      <c r="AA15" s="75">
        <f>+Acres!AA14*'Machinery Operations'!$AB24</f>
        <v>0</v>
      </c>
      <c r="AB15" s="75">
        <f>+Acres!AB14*'Machinery Operations'!$AB24</f>
        <v>0</v>
      </c>
      <c r="AC15" s="75">
        <f>+Acres!AC14*'Machinery Operations'!$AB24</f>
        <v>0</v>
      </c>
      <c r="AD15" s="75">
        <f>+Acres!AD14*'Machinery Operations'!$AB24</f>
        <v>0</v>
      </c>
      <c r="AE15" s="75">
        <f>+Acres!AE14*'Machinery Operations'!$AB24</f>
        <v>0</v>
      </c>
      <c r="AF15" s="75">
        <f>+Acres!AF14*'Machinery Operations'!$AB24</f>
        <v>0</v>
      </c>
      <c r="AG15" s="75">
        <f>+Acres!AG14*'Machinery Operations'!$AB24</f>
        <v>0</v>
      </c>
      <c r="AH15" s="75">
        <f>+Acres!AH14*'Machinery Operations'!$AB24</f>
        <v>0</v>
      </c>
      <c r="AI15" s="75">
        <f>+Acres!AI14*'Machinery Operations'!$AB24</f>
        <v>0</v>
      </c>
      <c r="AJ15" s="75">
        <f>+Acres!AJ14*'Machinery Operations'!$AB24</f>
        <v>0</v>
      </c>
      <c r="AK15" s="75">
        <f>+Acres!AK14*'Machinery Operations'!$AB24</f>
        <v>0</v>
      </c>
      <c r="AL15" s="75">
        <f>+Acres!AL14*'Machinery Operations'!$AB24</f>
        <v>0</v>
      </c>
      <c r="AM15" s="75">
        <f>+Acres!AM14*'Machinery Operations'!$AB24</f>
        <v>0</v>
      </c>
      <c r="AN15" s="75">
        <f>+Acres!AN14*'Machinery Operations'!$AB24</f>
        <v>0</v>
      </c>
      <c r="AO15" s="75">
        <f>+Acres!AO14*'Machinery Operations'!$AB24</f>
        <v>0</v>
      </c>
      <c r="AP15" s="75">
        <f>+Acres!AP14*'Machinery Operations'!$AB24</f>
        <v>0</v>
      </c>
      <c r="AQ15" s="75">
        <f>+Acres!AQ14*'Machinery Operations'!$AB24</f>
        <v>0</v>
      </c>
    </row>
    <row r="16" spans="1:43" ht="18.75" customHeight="1" x14ac:dyDescent="0.2">
      <c r="A16" s="3" t="str">
        <f>+'Machinery Operations'!A25</f>
        <v>Activity</v>
      </c>
      <c r="B16" s="3">
        <f>+'Machinery Operations'!B25</f>
        <v>0</v>
      </c>
      <c r="C16" s="3">
        <f>+'Machinery Operations'!C25</f>
        <v>0</v>
      </c>
      <c r="D16" s="75">
        <f>+Acres!D15*'Machinery Operations'!$AB25</f>
        <v>0</v>
      </c>
      <c r="E16" s="75">
        <f>+Acres!E15*'Machinery Operations'!$AB25</f>
        <v>0</v>
      </c>
      <c r="F16" s="75">
        <f>+Acres!F15*'Machinery Operations'!$AB25</f>
        <v>0</v>
      </c>
      <c r="G16" s="75">
        <f>+Acres!G15*'Machinery Operations'!$AB25</f>
        <v>0</v>
      </c>
      <c r="H16" s="75">
        <f>+Acres!H15*'Machinery Operations'!$AB25</f>
        <v>0</v>
      </c>
      <c r="I16" s="75">
        <f>+Acres!I15*'Machinery Operations'!$AB25</f>
        <v>0</v>
      </c>
      <c r="J16" s="75">
        <f>+Acres!J15*'Machinery Operations'!$AB25</f>
        <v>0</v>
      </c>
      <c r="K16" s="75">
        <f>+Acres!K15*'Machinery Operations'!$AB25</f>
        <v>0</v>
      </c>
      <c r="L16" s="75">
        <f>+Acres!L15*'Machinery Operations'!$AB25</f>
        <v>0</v>
      </c>
      <c r="M16" s="75">
        <f>+Acres!M15*'Machinery Operations'!$AB25</f>
        <v>0</v>
      </c>
      <c r="N16" s="75">
        <f>+Acres!N15*'Machinery Operations'!$AB25</f>
        <v>0</v>
      </c>
      <c r="O16" s="75">
        <f>+Acres!O15*'Machinery Operations'!$AB25</f>
        <v>0</v>
      </c>
      <c r="P16" s="75">
        <f>+Acres!P15*'Machinery Operations'!$AB25</f>
        <v>0</v>
      </c>
      <c r="Q16" s="75">
        <f>+Acres!Q15*'Machinery Operations'!$AB25</f>
        <v>0</v>
      </c>
      <c r="R16" s="75">
        <f>+Acres!R15*'Machinery Operations'!$AB25</f>
        <v>0</v>
      </c>
      <c r="S16" s="75">
        <f>+Acres!S15*'Machinery Operations'!$AB25</f>
        <v>0</v>
      </c>
      <c r="T16" s="75">
        <f>+Acres!T15*'Machinery Operations'!$AB25</f>
        <v>0</v>
      </c>
      <c r="U16" s="75">
        <f>+Acres!U15*'Machinery Operations'!$AB25</f>
        <v>0</v>
      </c>
      <c r="V16" s="75">
        <f>+Acres!V15*'Machinery Operations'!$AB25</f>
        <v>0</v>
      </c>
      <c r="W16" s="75">
        <f>+Acres!W15*'Machinery Operations'!$AB25</f>
        <v>0</v>
      </c>
      <c r="X16" s="75">
        <f>+Acres!X15*'Machinery Operations'!$AB25</f>
        <v>0</v>
      </c>
      <c r="Y16" s="75">
        <f>+Acres!Y15*'Machinery Operations'!$AB25</f>
        <v>0</v>
      </c>
      <c r="Z16" s="75">
        <f>+Acres!Z15*'Machinery Operations'!$AB25</f>
        <v>0</v>
      </c>
      <c r="AA16" s="75">
        <f>+Acres!AA15*'Machinery Operations'!$AB25</f>
        <v>0</v>
      </c>
      <c r="AB16" s="75">
        <f>+Acres!AB15*'Machinery Operations'!$AB25</f>
        <v>0</v>
      </c>
      <c r="AC16" s="75">
        <f>+Acres!AC15*'Machinery Operations'!$AB25</f>
        <v>0</v>
      </c>
      <c r="AD16" s="75">
        <f>+Acres!AD15*'Machinery Operations'!$AB25</f>
        <v>0</v>
      </c>
      <c r="AE16" s="75">
        <f>+Acres!AE15*'Machinery Operations'!$AB25</f>
        <v>0</v>
      </c>
      <c r="AF16" s="75">
        <f>+Acres!AF15*'Machinery Operations'!$AB25</f>
        <v>0</v>
      </c>
      <c r="AG16" s="75">
        <f>+Acres!AG15*'Machinery Operations'!$AB25</f>
        <v>0</v>
      </c>
      <c r="AH16" s="75">
        <f>+Acres!AH15*'Machinery Operations'!$AB25</f>
        <v>0</v>
      </c>
      <c r="AI16" s="75">
        <f>+Acres!AI15*'Machinery Operations'!$AB25</f>
        <v>0</v>
      </c>
      <c r="AJ16" s="75">
        <f>+Acres!AJ15*'Machinery Operations'!$AB25</f>
        <v>0</v>
      </c>
      <c r="AK16" s="75">
        <f>+Acres!AK15*'Machinery Operations'!$AB25</f>
        <v>0</v>
      </c>
      <c r="AL16" s="75">
        <f>+Acres!AL15*'Machinery Operations'!$AB25</f>
        <v>0</v>
      </c>
      <c r="AM16" s="75">
        <f>+Acres!AM15*'Machinery Operations'!$AB25</f>
        <v>0</v>
      </c>
      <c r="AN16" s="75">
        <f>+Acres!AN15*'Machinery Operations'!$AB25</f>
        <v>0</v>
      </c>
      <c r="AO16" s="75">
        <f>+Acres!AO15*'Machinery Operations'!$AB25</f>
        <v>0</v>
      </c>
      <c r="AP16" s="75">
        <f>+Acres!AP15*'Machinery Operations'!$AB25</f>
        <v>0</v>
      </c>
      <c r="AQ16" s="75">
        <f>+Acres!AQ15*'Machinery Operations'!$AB25</f>
        <v>0</v>
      </c>
    </row>
    <row r="17" spans="1:43" ht="18.75" customHeight="1" x14ac:dyDescent="0.2">
      <c r="A17" s="3" t="str">
        <f>+'Machinery Operations'!A26</f>
        <v>Activity</v>
      </c>
      <c r="B17" s="3">
        <f>+'Machinery Operations'!B26</f>
        <v>0</v>
      </c>
      <c r="C17" s="3">
        <f>+'Machinery Operations'!C26</f>
        <v>0</v>
      </c>
      <c r="D17" s="75">
        <f>+Acres!D16*'Machinery Operations'!$AB26</f>
        <v>0</v>
      </c>
      <c r="E17" s="75">
        <f>+Acres!E16*'Machinery Operations'!$AB26</f>
        <v>0</v>
      </c>
      <c r="F17" s="75">
        <f>+Acres!F16*'Machinery Operations'!$AB26</f>
        <v>0</v>
      </c>
      <c r="G17" s="75">
        <f>+Acres!G16*'Machinery Operations'!$AB26</f>
        <v>0</v>
      </c>
      <c r="H17" s="75">
        <f>+Acres!H16*'Machinery Operations'!$AB26</f>
        <v>0</v>
      </c>
      <c r="I17" s="75">
        <f>+Acres!I16*'Machinery Operations'!$AB26</f>
        <v>0</v>
      </c>
      <c r="J17" s="75">
        <f>+Acres!J16*'Machinery Operations'!$AB26</f>
        <v>0</v>
      </c>
      <c r="K17" s="75">
        <f>+Acres!K16*'Machinery Operations'!$AB26</f>
        <v>0</v>
      </c>
      <c r="L17" s="75">
        <f>+Acres!L16*'Machinery Operations'!$AB26</f>
        <v>0</v>
      </c>
      <c r="M17" s="75">
        <f>+Acres!M16*'Machinery Operations'!$AB26</f>
        <v>0</v>
      </c>
      <c r="N17" s="75">
        <f>+Acres!N16*'Machinery Operations'!$AB26</f>
        <v>0</v>
      </c>
      <c r="O17" s="75">
        <f>+Acres!O16*'Machinery Operations'!$AB26</f>
        <v>0</v>
      </c>
      <c r="P17" s="75">
        <f>+Acres!P16*'Machinery Operations'!$AB26</f>
        <v>0</v>
      </c>
      <c r="Q17" s="75">
        <f>+Acres!Q16*'Machinery Operations'!$AB26</f>
        <v>0</v>
      </c>
      <c r="R17" s="75">
        <f>+Acres!R16*'Machinery Operations'!$AB26</f>
        <v>0</v>
      </c>
      <c r="S17" s="75">
        <f>+Acres!S16*'Machinery Operations'!$AB26</f>
        <v>0</v>
      </c>
      <c r="T17" s="75">
        <f>+Acres!T16*'Machinery Operations'!$AB26</f>
        <v>0</v>
      </c>
      <c r="U17" s="75">
        <f>+Acres!U16*'Machinery Operations'!$AB26</f>
        <v>0</v>
      </c>
      <c r="V17" s="75">
        <f>+Acres!V16*'Machinery Operations'!$AB26</f>
        <v>0</v>
      </c>
      <c r="W17" s="75">
        <f>+Acres!W16*'Machinery Operations'!$AB26</f>
        <v>0</v>
      </c>
      <c r="X17" s="75">
        <f>+Acres!X16*'Machinery Operations'!$AB26</f>
        <v>0</v>
      </c>
      <c r="Y17" s="75">
        <f>+Acres!Y16*'Machinery Operations'!$AB26</f>
        <v>0</v>
      </c>
      <c r="Z17" s="75">
        <f>+Acres!Z16*'Machinery Operations'!$AB26</f>
        <v>0</v>
      </c>
      <c r="AA17" s="75">
        <f>+Acres!AA16*'Machinery Operations'!$AB26</f>
        <v>0</v>
      </c>
      <c r="AB17" s="75">
        <f>+Acres!AB16*'Machinery Operations'!$AB26</f>
        <v>0</v>
      </c>
      <c r="AC17" s="75">
        <f>+Acres!AC16*'Machinery Operations'!$AB26</f>
        <v>0</v>
      </c>
      <c r="AD17" s="75">
        <f>+Acres!AD16*'Machinery Operations'!$AB26</f>
        <v>0</v>
      </c>
      <c r="AE17" s="75">
        <f>+Acres!AE16*'Machinery Operations'!$AB26</f>
        <v>0</v>
      </c>
      <c r="AF17" s="75">
        <f>+Acres!AF16*'Machinery Operations'!$AB26</f>
        <v>0</v>
      </c>
      <c r="AG17" s="75">
        <f>+Acres!AG16*'Machinery Operations'!$AB26</f>
        <v>0</v>
      </c>
      <c r="AH17" s="75">
        <f>+Acres!AH16*'Machinery Operations'!$AB26</f>
        <v>0</v>
      </c>
      <c r="AI17" s="75">
        <f>+Acres!AI16*'Machinery Operations'!$AB26</f>
        <v>0</v>
      </c>
      <c r="AJ17" s="75">
        <f>+Acres!AJ16*'Machinery Operations'!$AB26</f>
        <v>0</v>
      </c>
      <c r="AK17" s="75">
        <f>+Acres!AK16*'Machinery Operations'!$AB26</f>
        <v>0</v>
      </c>
      <c r="AL17" s="75">
        <f>+Acres!AL16*'Machinery Operations'!$AB26</f>
        <v>0</v>
      </c>
      <c r="AM17" s="75">
        <f>+Acres!AM16*'Machinery Operations'!$AB26</f>
        <v>0</v>
      </c>
      <c r="AN17" s="75">
        <f>+Acres!AN16*'Machinery Operations'!$AB26</f>
        <v>0</v>
      </c>
      <c r="AO17" s="75">
        <f>+Acres!AO16*'Machinery Operations'!$AB26</f>
        <v>0</v>
      </c>
      <c r="AP17" s="75">
        <f>+Acres!AP16*'Machinery Operations'!$AB26</f>
        <v>0</v>
      </c>
      <c r="AQ17" s="75">
        <f>+Acres!AQ16*'Machinery Operations'!$AB26</f>
        <v>0</v>
      </c>
    </row>
    <row r="18" spans="1:43" ht="18.75" customHeight="1" x14ac:dyDescent="0.2">
      <c r="A18" s="3" t="str">
        <f>+'Machinery Operations'!A27</f>
        <v>Activity</v>
      </c>
      <c r="B18" s="3">
        <f>+'Machinery Operations'!B27</f>
        <v>0</v>
      </c>
      <c r="C18" s="3">
        <f>+'Machinery Operations'!C27</f>
        <v>0</v>
      </c>
      <c r="D18" s="75">
        <f>+Acres!D17*'Machinery Operations'!$AB27</f>
        <v>0</v>
      </c>
      <c r="E18" s="75">
        <f>+Acres!E17*'Machinery Operations'!$AB27</f>
        <v>0</v>
      </c>
      <c r="F18" s="75">
        <f>+Acres!F17*'Machinery Operations'!$AB27</f>
        <v>0</v>
      </c>
      <c r="G18" s="75">
        <f>+Acres!G17*'Machinery Operations'!$AB27</f>
        <v>0</v>
      </c>
      <c r="H18" s="75">
        <f>+Acres!H17*'Machinery Operations'!$AB27</f>
        <v>0</v>
      </c>
      <c r="I18" s="75">
        <f>+Acres!I17*'Machinery Operations'!$AB27</f>
        <v>0</v>
      </c>
      <c r="J18" s="75">
        <f>+Acres!J17*'Machinery Operations'!$AB27</f>
        <v>0</v>
      </c>
      <c r="K18" s="75">
        <f>+Acres!K17*'Machinery Operations'!$AB27</f>
        <v>0</v>
      </c>
      <c r="L18" s="75">
        <f>+Acres!L17*'Machinery Operations'!$AB27</f>
        <v>0</v>
      </c>
      <c r="M18" s="75">
        <f>+Acres!M17*'Machinery Operations'!$AB27</f>
        <v>0</v>
      </c>
      <c r="N18" s="75">
        <f>+Acres!N17*'Machinery Operations'!$AB27</f>
        <v>0</v>
      </c>
      <c r="O18" s="75">
        <f>+Acres!O17*'Machinery Operations'!$AB27</f>
        <v>0</v>
      </c>
      <c r="P18" s="75">
        <f>+Acres!P17*'Machinery Operations'!$AB27</f>
        <v>0</v>
      </c>
      <c r="Q18" s="75">
        <f>+Acres!Q17*'Machinery Operations'!$AB27</f>
        <v>0</v>
      </c>
      <c r="R18" s="75">
        <f>+Acres!R17*'Machinery Operations'!$AB27</f>
        <v>0</v>
      </c>
      <c r="S18" s="75">
        <f>+Acres!S17*'Machinery Operations'!$AB27</f>
        <v>0</v>
      </c>
      <c r="T18" s="75">
        <f>+Acres!T17*'Machinery Operations'!$AB27</f>
        <v>0</v>
      </c>
      <c r="U18" s="75">
        <f>+Acres!U17*'Machinery Operations'!$AB27</f>
        <v>0</v>
      </c>
      <c r="V18" s="75">
        <f>+Acres!V17*'Machinery Operations'!$AB27</f>
        <v>0</v>
      </c>
      <c r="W18" s="75">
        <f>+Acres!W17*'Machinery Operations'!$AB27</f>
        <v>0</v>
      </c>
      <c r="X18" s="75">
        <f>+Acres!X17*'Machinery Operations'!$AB27</f>
        <v>0</v>
      </c>
      <c r="Y18" s="75">
        <f>+Acres!Y17*'Machinery Operations'!$AB27</f>
        <v>0</v>
      </c>
      <c r="Z18" s="75">
        <f>+Acres!Z17*'Machinery Operations'!$AB27</f>
        <v>0</v>
      </c>
      <c r="AA18" s="75">
        <f>+Acres!AA17*'Machinery Operations'!$AB27</f>
        <v>0</v>
      </c>
      <c r="AB18" s="75">
        <f>+Acres!AB17*'Machinery Operations'!$AB27</f>
        <v>0</v>
      </c>
      <c r="AC18" s="75">
        <f>+Acres!AC17*'Machinery Operations'!$AB27</f>
        <v>0</v>
      </c>
      <c r="AD18" s="75">
        <f>+Acres!AD17*'Machinery Operations'!$AB27</f>
        <v>0</v>
      </c>
      <c r="AE18" s="75">
        <f>+Acres!AE17*'Machinery Operations'!$AB27</f>
        <v>0</v>
      </c>
      <c r="AF18" s="75">
        <f>+Acres!AF17*'Machinery Operations'!$AB27</f>
        <v>0</v>
      </c>
      <c r="AG18" s="75">
        <f>+Acres!AG17*'Machinery Operations'!$AB27</f>
        <v>0</v>
      </c>
      <c r="AH18" s="75">
        <f>+Acres!AH17*'Machinery Operations'!$AB27</f>
        <v>0</v>
      </c>
      <c r="AI18" s="75">
        <f>+Acres!AI17*'Machinery Operations'!$AB27</f>
        <v>0</v>
      </c>
      <c r="AJ18" s="75">
        <f>+Acres!AJ17*'Machinery Operations'!$AB27</f>
        <v>0</v>
      </c>
      <c r="AK18" s="75">
        <f>+Acres!AK17*'Machinery Operations'!$AB27</f>
        <v>0</v>
      </c>
      <c r="AL18" s="75">
        <f>+Acres!AL17*'Machinery Operations'!$AB27</f>
        <v>0</v>
      </c>
      <c r="AM18" s="75">
        <f>+Acres!AM17*'Machinery Operations'!$AB27</f>
        <v>0</v>
      </c>
      <c r="AN18" s="75">
        <f>+Acres!AN17*'Machinery Operations'!$AB27</f>
        <v>0</v>
      </c>
      <c r="AO18" s="75">
        <f>+Acres!AO17*'Machinery Operations'!$AB27</f>
        <v>0</v>
      </c>
      <c r="AP18" s="75">
        <f>+Acres!AP17*'Machinery Operations'!$AB27</f>
        <v>0</v>
      </c>
      <c r="AQ18" s="75">
        <f>+Acres!AQ17*'Machinery Operations'!$AB27</f>
        <v>0</v>
      </c>
    </row>
    <row r="19" spans="1:43" ht="18.75" customHeight="1" x14ac:dyDescent="0.2">
      <c r="A19" s="3" t="str">
        <f>+'Machinery Operations'!A28</f>
        <v>Activity</v>
      </c>
      <c r="B19" s="3">
        <f>+'Machinery Operations'!B28</f>
        <v>0</v>
      </c>
      <c r="C19" s="3">
        <f>+'Machinery Operations'!C28</f>
        <v>0</v>
      </c>
      <c r="D19" s="75">
        <f>+Acres!D18*'Machinery Operations'!$AB28</f>
        <v>0</v>
      </c>
      <c r="E19" s="75">
        <f>+Acres!E18*'Machinery Operations'!$AB28</f>
        <v>0</v>
      </c>
      <c r="F19" s="75">
        <f>+Acres!F18*'Machinery Operations'!$AB28</f>
        <v>0</v>
      </c>
      <c r="G19" s="75">
        <f>+Acres!G18*'Machinery Operations'!$AB28</f>
        <v>0</v>
      </c>
      <c r="H19" s="75">
        <f>+Acres!H18*'Machinery Operations'!$AB28</f>
        <v>0</v>
      </c>
      <c r="I19" s="75">
        <f>+Acres!I18*'Machinery Operations'!$AB28</f>
        <v>0</v>
      </c>
      <c r="J19" s="75">
        <f>+Acres!J18*'Machinery Operations'!$AB28</f>
        <v>0</v>
      </c>
      <c r="K19" s="75">
        <f>+Acres!K18*'Machinery Operations'!$AB28</f>
        <v>0</v>
      </c>
      <c r="L19" s="75">
        <f>+Acres!L18*'Machinery Operations'!$AB28</f>
        <v>0</v>
      </c>
      <c r="M19" s="75">
        <f>+Acres!M18*'Machinery Operations'!$AB28</f>
        <v>0</v>
      </c>
      <c r="N19" s="75">
        <f>+Acres!N18*'Machinery Operations'!$AB28</f>
        <v>0</v>
      </c>
      <c r="O19" s="75">
        <f>+Acres!O18*'Machinery Operations'!$AB28</f>
        <v>0</v>
      </c>
      <c r="P19" s="75">
        <f>+Acres!P18*'Machinery Operations'!$AB28</f>
        <v>0</v>
      </c>
      <c r="Q19" s="75">
        <f>+Acres!Q18*'Machinery Operations'!$AB28</f>
        <v>0</v>
      </c>
      <c r="R19" s="75">
        <f>+Acres!R18*'Machinery Operations'!$AB28</f>
        <v>0</v>
      </c>
      <c r="S19" s="75">
        <f>+Acres!S18*'Machinery Operations'!$AB28</f>
        <v>0</v>
      </c>
      <c r="T19" s="75">
        <f>+Acres!T18*'Machinery Operations'!$AB28</f>
        <v>0</v>
      </c>
      <c r="U19" s="75">
        <f>+Acres!U18*'Machinery Operations'!$AB28</f>
        <v>0</v>
      </c>
      <c r="V19" s="75">
        <f>+Acres!V18*'Machinery Operations'!$AB28</f>
        <v>0</v>
      </c>
      <c r="W19" s="75">
        <f>+Acres!W18*'Machinery Operations'!$AB28</f>
        <v>0</v>
      </c>
      <c r="X19" s="75">
        <f>+Acres!X18*'Machinery Operations'!$AB28</f>
        <v>0</v>
      </c>
      <c r="Y19" s="75">
        <f>+Acres!Y18*'Machinery Operations'!$AB28</f>
        <v>0</v>
      </c>
      <c r="Z19" s="75">
        <f>+Acres!Z18*'Machinery Operations'!$AB28</f>
        <v>0</v>
      </c>
      <c r="AA19" s="75">
        <f>+Acres!AA18*'Machinery Operations'!$AB28</f>
        <v>0</v>
      </c>
      <c r="AB19" s="75">
        <f>+Acres!AB18*'Machinery Operations'!$AB28</f>
        <v>0</v>
      </c>
      <c r="AC19" s="75">
        <f>+Acres!AC18*'Machinery Operations'!$AB28</f>
        <v>0</v>
      </c>
      <c r="AD19" s="75">
        <f>+Acres!AD18*'Machinery Operations'!$AB28</f>
        <v>0</v>
      </c>
      <c r="AE19" s="75">
        <f>+Acres!AE18*'Machinery Operations'!$AB28</f>
        <v>0</v>
      </c>
      <c r="AF19" s="75">
        <f>+Acres!AF18*'Machinery Operations'!$AB28</f>
        <v>0</v>
      </c>
      <c r="AG19" s="75">
        <f>+Acres!AG18*'Machinery Operations'!$AB28</f>
        <v>0</v>
      </c>
      <c r="AH19" s="75">
        <f>+Acres!AH18*'Machinery Operations'!$AB28</f>
        <v>0</v>
      </c>
      <c r="AI19" s="75">
        <f>+Acres!AI18*'Machinery Operations'!$AB28</f>
        <v>0</v>
      </c>
      <c r="AJ19" s="75">
        <f>+Acres!AJ18*'Machinery Operations'!$AB28</f>
        <v>0</v>
      </c>
      <c r="AK19" s="75">
        <f>+Acres!AK18*'Machinery Operations'!$AB28</f>
        <v>0</v>
      </c>
      <c r="AL19" s="75">
        <f>+Acres!AL18*'Machinery Operations'!$AB28</f>
        <v>0</v>
      </c>
      <c r="AM19" s="75">
        <f>+Acres!AM18*'Machinery Operations'!$AB28</f>
        <v>0</v>
      </c>
      <c r="AN19" s="75">
        <f>+Acres!AN18*'Machinery Operations'!$AB28</f>
        <v>0</v>
      </c>
      <c r="AO19" s="75">
        <f>+Acres!AO18*'Machinery Operations'!$AB28</f>
        <v>0</v>
      </c>
      <c r="AP19" s="75">
        <f>+Acres!AP18*'Machinery Operations'!$AB28</f>
        <v>0</v>
      </c>
      <c r="AQ19" s="75">
        <f>+Acres!AQ18*'Machinery Operations'!$AB28</f>
        <v>0</v>
      </c>
    </row>
    <row r="20" spans="1:43" ht="18.75" customHeight="1" x14ac:dyDescent="0.2">
      <c r="A20" s="3" t="str">
        <f>+'Machinery Operations'!A29</f>
        <v>Activity</v>
      </c>
      <c r="B20" s="3">
        <f>+'Machinery Operations'!B29</f>
        <v>0</v>
      </c>
      <c r="C20" s="3">
        <f>+'Machinery Operations'!C29</f>
        <v>0</v>
      </c>
      <c r="D20" s="75">
        <f>+Acres!D19*'Machinery Operations'!$AB29</f>
        <v>0</v>
      </c>
      <c r="E20" s="75">
        <f>+Acres!E19*'Machinery Operations'!$AB29</f>
        <v>0</v>
      </c>
      <c r="F20" s="75">
        <f>+Acres!F19*'Machinery Operations'!$AB29</f>
        <v>0</v>
      </c>
      <c r="G20" s="75">
        <f>+Acres!G19*'Machinery Operations'!$AB29</f>
        <v>0</v>
      </c>
      <c r="H20" s="75">
        <f>+Acres!H19*'Machinery Operations'!$AB29</f>
        <v>0</v>
      </c>
      <c r="I20" s="75">
        <f>+Acres!I19*'Machinery Operations'!$AB29</f>
        <v>0</v>
      </c>
      <c r="J20" s="75">
        <f>+Acres!J19*'Machinery Operations'!$AB29</f>
        <v>0</v>
      </c>
      <c r="K20" s="75">
        <f>+Acres!K19*'Machinery Operations'!$AB29</f>
        <v>0</v>
      </c>
      <c r="L20" s="75">
        <f>+Acres!L19*'Machinery Operations'!$AB29</f>
        <v>0</v>
      </c>
      <c r="M20" s="75">
        <f>+Acres!M19*'Machinery Operations'!$AB29</f>
        <v>0</v>
      </c>
      <c r="N20" s="75">
        <f>+Acres!N19*'Machinery Operations'!$AB29</f>
        <v>0</v>
      </c>
      <c r="O20" s="75">
        <f>+Acres!O19*'Machinery Operations'!$AB29</f>
        <v>0</v>
      </c>
      <c r="P20" s="75">
        <f>+Acres!P19*'Machinery Operations'!$AB29</f>
        <v>0</v>
      </c>
      <c r="Q20" s="75">
        <f>+Acres!Q19*'Machinery Operations'!$AB29</f>
        <v>0</v>
      </c>
      <c r="R20" s="75">
        <f>+Acres!R19*'Machinery Operations'!$AB29</f>
        <v>0</v>
      </c>
      <c r="S20" s="75">
        <f>+Acres!S19*'Machinery Operations'!$AB29</f>
        <v>0</v>
      </c>
      <c r="T20" s="75">
        <f>+Acres!T19*'Machinery Operations'!$AB29</f>
        <v>0</v>
      </c>
      <c r="U20" s="75">
        <f>+Acres!U19*'Machinery Operations'!$AB29</f>
        <v>0</v>
      </c>
      <c r="V20" s="75">
        <f>+Acres!V19*'Machinery Operations'!$AB29</f>
        <v>0</v>
      </c>
      <c r="W20" s="75">
        <f>+Acres!W19*'Machinery Operations'!$AB29</f>
        <v>0</v>
      </c>
      <c r="X20" s="75">
        <f>+Acres!X19*'Machinery Operations'!$AB29</f>
        <v>0</v>
      </c>
      <c r="Y20" s="75">
        <f>+Acres!Y19*'Machinery Operations'!$AB29</f>
        <v>0</v>
      </c>
      <c r="Z20" s="75">
        <f>+Acres!Z19*'Machinery Operations'!$AB29</f>
        <v>0</v>
      </c>
      <c r="AA20" s="75">
        <f>+Acres!AA19*'Machinery Operations'!$AB29</f>
        <v>0</v>
      </c>
      <c r="AB20" s="75">
        <f>+Acres!AB19*'Machinery Operations'!$AB29</f>
        <v>0</v>
      </c>
      <c r="AC20" s="75">
        <f>+Acres!AC19*'Machinery Operations'!$AB29</f>
        <v>0</v>
      </c>
      <c r="AD20" s="75">
        <f>+Acres!AD19*'Machinery Operations'!$AB29</f>
        <v>0</v>
      </c>
      <c r="AE20" s="75">
        <f>+Acres!AE19*'Machinery Operations'!$AB29</f>
        <v>0</v>
      </c>
      <c r="AF20" s="75">
        <f>+Acres!AF19*'Machinery Operations'!$AB29</f>
        <v>0</v>
      </c>
      <c r="AG20" s="75">
        <f>+Acres!AG19*'Machinery Operations'!$AB29</f>
        <v>0</v>
      </c>
      <c r="AH20" s="75">
        <f>+Acres!AH19*'Machinery Operations'!$AB29</f>
        <v>0</v>
      </c>
      <c r="AI20" s="75">
        <f>+Acres!AI19*'Machinery Operations'!$AB29</f>
        <v>0</v>
      </c>
      <c r="AJ20" s="75">
        <f>+Acres!AJ19*'Machinery Operations'!$AB29</f>
        <v>0</v>
      </c>
      <c r="AK20" s="75">
        <f>+Acres!AK19*'Machinery Operations'!$AB29</f>
        <v>0</v>
      </c>
      <c r="AL20" s="75">
        <f>+Acres!AL19*'Machinery Operations'!$AB29</f>
        <v>0</v>
      </c>
      <c r="AM20" s="75">
        <f>+Acres!AM19*'Machinery Operations'!$AB29</f>
        <v>0</v>
      </c>
      <c r="AN20" s="75">
        <f>+Acres!AN19*'Machinery Operations'!$AB29</f>
        <v>0</v>
      </c>
      <c r="AO20" s="75">
        <f>+Acres!AO19*'Machinery Operations'!$AB29</f>
        <v>0</v>
      </c>
      <c r="AP20" s="75">
        <f>+Acres!AP19*'Machinery Operations'!$AB29</f>
        <v>0</v>
      </c>
      <c r="AQ20" s="75">
        <f>+Acres!AQ19*'Machinery Operations'!$AB29</f>
        <v>0</v>
      </c>
    </row>
    <row r="21" spans="1:43" ht="18.75" customHeight="1" x14ac:dyDescent="0.2">
      <c r="A21" s="3" t="str">
        <f>+'Machinery Operations'!A30</f>
        <v>Activity</v>
      </c>
      <c r="B21" s="3">
        <f>+'Machinery Operations'!B30</f>
        <v>0</v>
      </c>
      <c r="C21" s="3">
        <f>+'Machinery Operations'!C30</f>
        <v>0</v>
      </c>
      <c r="D21" s="75">
        <f>+Acres!D20*'Machinery Operations'!$AB30</f>
        <v>0</v>
      </c>
      <c r="E21" s="75">
        <f>+Acres!E20*'Machinery Operations'!$AB30</f>
        <v>0</v>
      </c>
      <c r="F21" s="75">
        <f>+Acres!F20*'Machinery Operations'!$AB30</f>
        <v>0</v>
      </c>
      <c r="G21" s="75">
        <f>+Acres!G20*'Machinery Operations'!$AB30</f>
        <v>0</v>
      </c>
      <c r="H21" s="75">
        <f>+Acres!H20*'Machinery Operations'!$AB30</f>
        <v>0</v>
      </c>
      <c r="I21" s="75">
        <f>+Acres!I20*'Machinery Operations'!$AB30</f>
        <v>0</v>
      </c>
      <c r="J21" s="75">
        <f>+Acres!J20*'Machinery Operations'!$AB30</f>
        <v>0</v>
      </c>
      <c r="K21" s="75">
        <f>+Acres!K20*'Machinery Operations'!$AB30</f>
        <v>0</v>
      </c>
      <c r="L21" s="75">
        <f>+Acres!L20*'Machinery Operations'!$AB30</f>
        <v>0</v>
      </c>
      <c r="M21" s="75">
        <f>+Acres!M20*'Machinery Operations'!$AB30</f>
        <v>0</v>
      </c>
      <c r="N21" s="75">
        <f>+Acres!N20*'Machinery Operations'!$AB30</f>
        <v>0</v>
      </c>
      <c r="O21" s="75">
        <f>+Acres!O20*'Machinery Operations'!$AB30</f>
        <v>0</v>
      </c>
      <c r="P21" s="75">
        <f>+Acres!P20*'Machinery Operations'!$AB30</f>
        <v>0</v>
      </c>
      <c r="Q21" s="75">
        <f>+Acres!Q20*'Machinery Operations'!$AB30</f>
        <v>0</v>
      </c>
      <c r="R21" s="75">
        <f>+Acres!R20*'Machinery Operations'!$AB30</f>
        <v>0</v>
      </c>
      <c r="S21" s="75">
        <f>+Acres!S20*'Machinery Operations'!$AB30</f>
        <v>0</v>
      </c>
      <c r="T21" s="75">
        <f>+Acres!T20*'Machinery Operations'!$AB30</f>
        <v>0</v>
      </c>
      <c r="U21" s="75">
        <f>+Acres!U20*'Machinery Operations'!$AB30</f>
        <v>0</v>
      </c>
      <c r="V21" s="75">
        <f>+Acres!V20*'Machinery Operations'!$AB30</f>
        <v>0</v>
      </c>
      <c r="W21" s="75">
        <f>+Acres!W20*'Machinery Operations'!$AB30</f>
        <v>0</v>
      </c>
      <c r="X21" s="75">
        <f>+Acres!X20*'Machinery Operations'!$AB30</f>
        <v>0</v>
      </c>
      <c r="Y21" s="75">
        <f>+Acres!Y20*'Machinery Operations'!$AB30</f>
        <v>0</v>
      </c>
      <c r="Z21" s="75">
        <f>+Acres!Z20*'Machinery Operations'!$AB30</f>
        <v>0</v>
      </c>
      <c r="AA21" s="75">
        <f>+Acres!AA20*'Machinery Operations'!$AB30</f>
        <v>0</v>
      </c>
      <c r="AB21" s="75">
        <f>+Acres!AB20*'Machinery Operations'!$AB30</f>
        <v>0</v>
      </c>
      <c r="AC21" s="75">
        <f>+Acres!AC20*'Machinery Operations'!$AB30</f>
        <v>0</v>
      </c>
      <c r="AD21" s="75">
        <f>+Acres!AD20*'Machinery Operations'!$AB30</f>
        <v>0</v>
      </c>
      <c r="AE21" s="75">
        <f>+Acres!AE20*'Machinery Operations'!$AB30</f>
        <v>0</v>
      </c>
      <c r="AF21" s="75">
        <f>+Acres!AF20*'Machinery Operations'!$AB30</f>
        <v>0</v>
      </c>
      <c r="AG21" s="75">
        <f>+Acres!AG20*'Machinery Operations'!$AB30</f>
        <v>0</v>
      </c>
      <c r="AH21" s="75">
        <f>+Acres!AH20*'Machinery Operations'!$AB30</f>
        <v>0</v>
      </c>
      <c r="AI21" s="75">
        <f>+Acres!AI20*'Machinery Operations'!$AB30</f>
        <v>0</v>
      </c>
      <c r="AJ21" s="75">
        <f>+Acres!AJ20*'Machinery Operations'!$AB30</f>
        <v>0</v>
      </c>
      <c r="AK21" s="75">
        <f>+Acres!AK20*'Machinery Operations'!$AB30</f>
        <v>0</v>
      </c>
      <c r="AL21" s="75">
        <f>+Acres!AL20*'Machinery Operations'!$AB30</f>
        <v>0</v>
      </c>
      <c r="AM21" s="75">
        <f>+Acres!AM20*'Machinery Operations'!$AB30</f>
        <v>0</v>
      </c>
      <c r="AN21" s="75">
        <f>+Acres!AN20*'Machinery Operations'!$AB30</f>
        <v>0</v>
      </c>
      <c r="AO21" s="75">
        <f>+Acres!AO20*'Machinery Operations'!$AB30</f>
        <v>0</v>
      </c>
      <c r="AP21" s="75">
        <f>+Acres!AP20*'Machinery Operations'!$AB30</f>
        <v>0</v>
      </c>
      <c r="AQ21" s="75">
        <f>+Acres!AQ20*'Machinery Operations'!$AB30</f>
        <v>0</v>
      </c>
    </row>
    <row r="22" spans="1:43" ht="18.75" customHeight="1" x14ac:dyDescent="0.2">
      <c r="A22" s="3" t="str">
        <f>+'Machinery Operations'!A31</f>
        <v>Activity</v>
      </c>
      <c r="B22" s="3">
        <f>+'Machinery Operations'!B31</f>
        <v>0</v>
      </c>
      <c r="C22" s="3">
        <f>+'Machinery Operations'!C31</f>
        <v>0</v>
      </c>
      <c r="D22" s="75">
        <f>+Acres!D21*'Machinery Operations'!$AB31</f>
        <v>0</v>
      </c>
      <c r="E22" s="75">
        <f>+Acres!E21*'Machinery Operations'!$AB31</f>
        <v>0</v>
      </c>
      <c r="F22" s="75">
        <f>+Acres!F21*'Machinery Operations'!$AB31</f>
        <v>0</v>
      </c>
      <c r="G22" s="75">
        <f>+Acres!G21*'Machinery Operations'!$AB31</f>
        <v>0</v>
      </c>
      <c r="H22" s="75">
        <f>+Acres!H21*'Machinery Operations'!$AB31</f>
        <v>0</v>
      </c>
      <c r="I22" s="75">
        <f>+Acres!I21*'Machinery Operations'!$AB31</f>
        <v>0</v>
      </c>
      <c r="J22" s="75">
        <f>+Acres!J21*'Machinery Operations'!$AB31</f>
        <v>0</v>
      </c>
      <c r="K22" s="75">
        <f>+Acres!K21*'Machinery Operations'!$AB31</f>
        <v>0</v>
      </c>
      <c r="L22" s="75">
        <f>+Acres!L21*'Machinery Operations'!$AB31</f>
        <v>0</v>
      </c>
      <c r="M22" s="75">
        <f>+Acres!M21*'Machinery Operations'!$AB31</f>
        <v>0</v>
      </c>
      <c r="N22" s="75">
        <f>+Acres!N21*'Machinery Operations'!$AB31</f>
        <v>0</v>
      </c>
      <c r="O22" s="75">
        <f>+Acres!O21*'Machinery Operations'!$AB31</f>
        <v>0</v>
      </c>
      <c r="P22" s="75">
        <f>+Acres!P21*'Machinery Operations'!$AB31</f>
        <v>0</v>
      </c>
      <c r="Q22" s="75">
        <f>+Acres!Q21*'Machinery Operations'!$AB31</f>
        <v>0</v>
      </c>
      <c r="R22" s="75">
        <f>+Acres!R21*'Machinery Operations'!$AB31</f>
        <v>0</v>
      </c>
      <c r="S22" s="75">
        <f>+Acres!S21*'Machinery Operations'!$AB31</f>
        <v>0</v>
      </c>
      <c r="T22" s="75">
        <f>+Acres!T21*'Machinery Operations'!$AB31</f>
        <v>0</v>
      </c>
      <c r="U22" s="75">
        <f>+Acres!U21*'Machinery Operations'!$AB31</f>
        <v>0</v>
      </c>
      <c r="V22" s="75">
        <f>+Acres!V21*'Machinery Operations'!$AB31</f>
        <v>0</v>
      </c>
      <c r="W22" s="75">
        <f>+Acres!W21*'Machinery Operations'!$AB31</f>
        <v>0</v>
      </c>
      <c r="X22" s="75">
        <f>+Acres!X21*'Machinery Operations'!$AB31</f>
        <v>0</v>
      </c>
      <c r="Y22" s="75">
        <f>+Acres!Y21*'Machinery Operations'!$AB31</f>
        <v>0</v>
      </c>
      <c r="Z22" s="75">
        <f>+Acres!Z21*'Machinery Operations'!$AB31</f>
        <v>0</v>
      </c>
      <c r="AA22" s="75">
        <f>+Acres!AA21*'Machinery Operations'!$AB31</f>
        <v>0</v>
      </c>
      <c r="AB22" s="75">
        <f>+Acres!AB21*'Machinery Operations'!$AB31</f>
        <v>0</v>
      </c>
      <c r="AC22" s="75">
        <f>+Acres!AC21*'Machinery Operations'!$AB31</f>
        <v>0</v>
      </c>
      <c r="AD22" s="75">
        <f>+Acres!AD21*'Machinery Operations'!$AB31</f>
        <v>0</v>
      </c>
      <c r="AE22" s="75">
        <f>+Acres!AE21*'Machinery Operations'!$AB31</f>
        <v>0</v>
      </c>
      <c r="AF22" s="75">
        <f>+Acres!AF21*'Machinery Operations'!$AB31</f>
        <v>0</v>
      </c>
      <c r="AG22" s="75">
        <f>+Acres!AG21*'Machinery Operations'!$AB31</f>
        <v>0</v>
      </c>
      <c r="AH22" s="75">
        <f>+Acres!AH21*'Machinery Operations'!$AB31</f>
        <v>0</v>
      </c>
      <c r="AI22" s="75">
        <f>+Acres!AI21*'Machinery Operations'!$AB31</f>
        <v>0</v>
      </c>
      <c r="AJ22" s="75">
        <f>+Acres!AJ21*'Machinery Operations'!$AB31</f>
        <v>0</v>
      </c>
      <c r="AK22" s="75">
        <f>+Acres!AK21*'Machinery Operations'!$AB31</f>
        <v>0</v>
      </c>
      <c r="AL22" s="75">
        <f>+Acres!AL21*'Machinery Operations'!$AB31</f>
        <v>0</v>
      </c>
      <c r="AM22" s="75">
        <f>+Acres!AM21*'Machinery Operations'!$AB31</f>
        <v>0</v>
      </c>
      <c r="AN22" s="75">
        <f>+Acres!AN21*'Machinery Operations'!$AB31</f>
        <v>0</v>
      </c>
      <c r="AO22" s="75">
        <f>+Acres!AO21*'Machinery Operations'!$AB31</f>
        <v>0</v>
      </c>
      <c r="AP22" s="75">
        <f>+Acres!AP21*'Machinery Operations'!$AB31</f>
        <v>0</v>
      </c>
      <c r="AQ22" s="75">
        <f>+Acres!AQ21*'Machinery Operations'!$AB31</f>
        <v>0</v>
      </c>
    </row>
    <row r="23" spans="1:43" ht="18.75" customHeight="1" x14ac:dyDescent="0.2">
      <c r="A23" s="3" t="str">
        <f>+'Machinery Operations'!A32</f>
        <v>Activity</v>
      </c>
      <c r="B23" s="3">
        <f>+'Machinery Operations'!B32</f>
        <v>0</v>
      </c>
      <c r="C23" s="3">
        <f>+'Machinery Operations'!C32</f>
        <v>0</v>
      </c>
      <c r="D23" s="75">
        <f>+Acres!D22*'Machinery Operations'!$AB32</f>
        <v>0</v>
      </c>
      <c r="E23" s="75">
        <f>+Acres!E22*'Machinery Operations'!$AB32</f>
        <v>0</v>
      </c>
      <c r="F23" s="75">
        <f>+Acres!F22*'Machinery Operations'!$AB32</f>
        <v>0</v>
      </c>
      <c r="G23" s="75">
        <f>+Acres!G22*'Machinery Operations'!$AB32</f>
        <v>0</v>
      </c>
      <c r="H23" s="75">
        <f>+Acres!H22*'Machinery Operations'!$AB32</f>
        <v>0</v>
      </c>
      <c r="I23" s="75">
        <f>+Acres!I22*'Machinery Operations'!$AB32</f>
        <v>0</v>
      </c>
      <c r="J23" s="75">
        <f>+Acres!J22*'Machinery Operations'!$AB32</f>
        <v>0</v>
      </c>
      <c r="K23" s="75">
        <f>+Acres!K22*'Machinery Operations'!$AB32</f>
        <v>0</v>
      </c>
      <c r="L23" s="75">
        <f>+Acres!L22*'Machinery Operations'!$AB32</f>
        <v>0</v>
      </c>
      <c r="M23" s="75">
        <f>+Acres!M22*'Machinery Operations'!$AB32</f>
        <v>0</v>
      </c>
      <c r="N23" s="75">
        <f>+Acres!N22*'Machinery Operations'!$AB32</f>
        <v>0</v>
      </c>
      <c r="O23" s="75">
        <f>+Acres!O22*'Machinery Operations'!$AB32</f>
        <v>0</v>
      </c>
      <c r="P23" s="75">
        <f>+Acres!P22*'Machinery Operations'!$AB32</f>
        <v>0</v>
      </c>
      <c r="Q23" s="75">
        <f>+Acres!Q22*'Machinery Operations'!$AB32</f>
        <v>0</v>
      </c>
      <c r="R23" s="75">
        <f>+Acres!R22*'Machinery Operations'!$AB32</f>
        <v>0</v>
      </c>
      <c r="S23" s="75">
        <f>+Acres!S22*'Machinery Operations'!$AB32</f>
        <v>0</v>
      </c>
      <c r="T23" s="75">
        <f>+Acres!T22*'Machinery Operations'!$AB32</f>
        <v>0</v>
      </c>
      <c r="U23" s="75">
        <f>+Acres!U22*'Machinery Operations'!$AB32</f>
        <v>0</v>
      </c>
      <c r="V23" s="75">
        <f>+Acres!V22*'Machinery Operations'!$AB32</f>
        <v>0</v>
      </c>
      <c r="W23" s="75">
        <f>+Acres!W22*'Machinery Operations'!$AB32</f>
        <v>0</v>
      </c>
      <c r="X23" s="75">
        <f>+Acres!X22*'Machinery Operations'!$AB32</f>
        <v>0</v>
      </c>
      <c r="Y23" s="75">
        <f>+Acres!Y22*'Machinery Operations'!$AB32</f>
        <v>0</v>
      </c>
      <c r="Z23" s="75">
        <f>+Acres!Z22*'Machinery Operations'!$AB32</f>
        <v>0</v>
      </c>
      <c r="AA23" s="75">
        <f>+Acres!AA22*'Machinery Operations'!$AB32</f>
        <v>0</v>
      </c>
      <c r="AB23" s="75">
        <f>+Acres!AB22*'Machinery Operations'!$AB32</f>
        <v>0</v>
      </c>
      <c r="AC23" s="75">
        <f>+Acres!AC22*'Machinery Operations'!$AB32</f>
        <v>0</v>
      </c>
      <c r="AD23" s="75">
        <f>+Acres!AD22*'Machinery Operations'!$AB32</f>
        <v>0</v>
      </c>
      <c r="AE23" s="75">
        <f>+Acres!AE22*'Machinery Operations'!$AB32</f>
        <v>0</v>
      </c>
      <c r="AF23" s="75">
        <f>+Acres!AF22*'Machinery Operations'!$AB32</f>
        <v>0</v>
      </c>
      <c r="AG23" s="75">
        <f>+Acres!AG22*'Machinery Operations'!$AB32</f>
        <v>0</v>
      </c>
      <c r="AH23" s="75">
        <f>+Acres!AH22*'Machinery Operations'!$AB32</f>
        <v>0</v>
      </c>
      <c r="AI23" s="75">
        <f>+Acres!AI22*'Machinery Operations'!$AB32</f>
        <v>0</v>
      </c>
      <c r="AJ23" s="75">
        <f>+Acres!AJ22*'Machinery Operations'!$AB32</f>
        <v>0</v>
      </c>
      <c r="AK23" s="75">
        <f>+Acres!AK22*'Machinery Operations'!$AB32</f>
        <v>0</v>
      </c>
      <c r="AL23" s="75">
        <f>+Acres!AL22*'Machinery Operations'!$AB32</f>
        <v>0</v>
      </c>
      <c r="AM23" s="75">
        <f>+Acres!AM22*'Machinery Operations'!$AB32</f>
        <v>0</v>
      </c>
      <c r="AN23" s="75">
        <f>+Acres!AN22*'Machinery Operations'!$AB32</f>
        <v>0</v>
      </c>
      <c r="AO23" s="75">
        <f>+Acres!AO22*'Machinery Operations'!$AB32</f>
        <v>0</v>
      </c>
      <c r="AP23" s="75">
        <f>+Acres!AP22*'Machinery Operations'!$AB32</f>
        <v>0</v>
      </c>
      <c r="AQ23" s="75">
        <f>+Acres!AQ22*'Machinery Operations'!$AB32</f>
        <v>0</v>
      </c>
    </row>
    <row r="24" spans="1:43" ht="18.75" customHeight="1" x14ac:dyDescent="0.2">
      <c r="A24" s="3" t="str">
        <f>+'Machinery Operations'!A33</f>
        <v>Activity</v>
      </c>
      <c r="B24" s="3">
        <f>+'Machinery Operations'!B33</f>
        <v>0</v>
      </c>
      <c r="C24" s="3">
        <f>+'Machinery Operations'!C33</f>
        <v>0</v>
      </c>
      <c r="D24" s="75">
        <f>+Acres!D23*'Machinery Operations'!$AB33</f>
        <v>0</v>
      </c>
      <c r="E24" s="75">
        <f>+Acres!E23*'Machinery Operations'!$AB33</f>
        <v>0</v>
      </c>
      <c r="F24" s="75">
        <f>+Acres!F23*'Machinery Operations'!$AB33</f>
        <v>0</v>
      </c>
      <c r="G24" s="75">
        <f>+Acres!G23*'Machinery Operations'!$AB33</f>
        <v>0</v>
      </c>
      <c r="H24" s="75">
        <f>+Acres!H23*'Machinery Operations'!$AB33</f>
        <v>0</v>
      </c>
      <c r="I24" s="75">
        <f>+Acres!I23*'Machinery Operations'!$AB33</f>
        <v>0</v>
      </c>
      <c r="J24" s="75">
        <f>+Acres!J23*'Machinery Operations'!$AB33</f>
        <v>0</v>
      </c>
      <c r="K24" s="75">
        <f>+Acres!K23*'Machinery Operations'!$AB33</f>
        <v>0</v>
      </c>
      <c r="L24" s="75">
        <f>+Acres!L23*'Machinery Operations'!$AB33</f>
        <v>0</v>
      </c>
      <c r="M24" s="75">
        <f>+Acres!M23*'Machinery Operations'!$AB33</f>
        <v>0</v>
      </c>
      <c r="N24" s="75">
        <f>+Acres!N23*'Machinery Operations'!$AB33</f>
        <v>0</v>
      </c>
      <c r="O24" s="75">
        <f>+Acres!O23*'Machinery Operations'!$AB33</f>
        <v>0</v>
      </c>
      <c r="P24" s="75">
        <f>+Acres!P23*'Machinery Operations'!$AB33</f>
        <v>0</v>
      </c>
      <c r="Q24" s="75">
        <f>+Acres!Q23*'Machinery Operations'!$AB33</f>
        <v>0</v>
      </c>
      <c r="R24" s="75">
        <f>+Acres!R23*'Machinery Operations'!$AB33</f>
        <v>0</v>
      </c>
      <c r="S24" s="75">
        <f>+Acres!S23*'Machinery Operations'!$AB33</f>
        <v>0</v>
      </c>
      <c r="T24" s="75">
        <f>+Acres!T23*'Machinery Operations'!$AB33</f>
        <v>0</v>
      </c>
      <c r="U24" s="75">
        <f>+Acres!U23*'Machinery Operations'!$AB33</f>
        <v>0</v>
      </c>
      <c r="V24" s="75">
        <f>+Acres!V23*'Machinery Operations'!$AB33</f>
        <v>0</v>
      </c>
      <c r="W24" s="75">
        <f>+Acres!W23*'Machinery Operations'!$AB33</f>
        <v>0</v>
      </c>
      <c r="X24" s="75">
        <f>+Acres!X23*'Machinery Operations'!$AB33</f>
        <v>0</v>
      </c>
      <c r="Y24" s="75">
        <f>+Acres!Y23*'Machinery Operations'!$AB33</f>
        <v>0</v>
      </c>
      <c r="Z24" s="75">
        <f>+Acres!Z23*'Machinery Operations'!$AB33</f>
        <v>0</v>
      </c>
      <c r="AA24" s="75">
        <f>+Acres!AA23*'Machinery Operations'!$AB33</f>
        <v>0</v>
      </c>
      <c r="AB24" s="75">
        <f>+Acres!AB23*'Machinery Operations'!$AB33</f>
        <v>0</v>
      </c>
      <c r="AC24" s="75">
        <f>+Acres!AC23*'Machinery Operations'!$AB33</f>
        <v>0</v>
      </c>
      <c r="AD24" s="75">
        <f>+Acres!AD23*'Machinery Operations'!$AB33</f>
        <v>0</v>
      </c>
      <c r="AE24" s="75">
        <f>+Acres!AE23*'Machinery Operations'!$AB33</f>
        <v>0</v>
      </c>
      <c r="AF24" s="75">
        <f>+Acres!AF23*'Machinery Operations'!$AB33</f>
        <v>0</v>
      </c>
      <c r="AG24" s="75">
        <f>+Acres!AG23*'Machinery Operations'!$AB33</f>
        <v>0</v>
      </c>
      <c r="AH24" s="75">
        <f>+Acres!AH23*'Machinery Operations'!$AB33</f>
        <v>0</v>
      </c>
      <c r="AI24" s="75">
        <f>+Acres!AI23*'Machinery Operations'!$AB33</f>
        <v>0</v>
      </c>
      <c r="AJ24" s="75">
        <f>+Acres!AJ23*'Machinery Operations'!$AB33</f>
        <v>0</v>
      </c>
      <c r="AK24" s="75">
        <f>+Acres!AK23*'Machinery Operations'!$AB33</f>
        <v>0</v>
      </c>
      <c r="AL24" s="75">
        <f>+Acres!AL23*'Machinery Operations'!$AB33</f>
        <v>0</v>
      </c>
      <c r="AM24" s="75">
        <f>+Acres!AM23*'Machinery Operations'!$AB33</f>
        <v>0</v>
      </c>
      <c r="AN24" s="75">
        <f>+Acres!AN23*'Machinery Operations'!$AB33</f>
        <v>0</v>
      </c>
      <c r="AO24" s="75">
        <f>+Acres!AO23*'Machinery Operations'!$AB33</f>
        <v>0</v>
      </c>
      <c r="AP24" s="75">
        <f>+Acres!AP23*'Machinery Operations'!$AB33</f>
        <v>0</v>
      </c>
      <c r="AQ24" s="75">
        <f>+Acres!AQ23*'Machinery Operations'!$AB33</f>
        <v>0</v>
      </c>
    </row>
    <row r="25" spans="1:43" ht="18.75" customHeight="1" x14ac:dyDescent="0.2">
      <c r="A25" s="3" t="str">
        <f>+'Machinery Operations'!A34</f>
        <v>Activity</v>
      </c>
      <c r="B25" s="3">
        <f>+'Machinery Operations'!B34</f>
        <v>0</v>
      </c>
      <c r="C25" s="3">
        <f>+'Machinery Operations'!C34</f>
        <v>0</v>
      </c>
      <c r="D25" s="75">
        <f>+Acres!D24*'Machinery Operations'!$AB34</f>
        <v>0</v>
      </c>
      <c r="E25" s="75">
        <f>+Acres!E24*'Machinery Operations'!$AB34</f>
        <v>0</v>
      </c>
      <c r="F25" s="75">
        <f>+Acres!F24*'Machinery Operations'!$AB34</f>
        <v>0</v>
      </c>
      <c r="G25" s="75">
        <f>+Acres!G24*'Machinery Operations'!$AB34</f>
        <v>0</v>
      </c>
      <c r="H25" s="75">
        <f>+Acres!H24*'Machinery Operations'!$AB34</f>
        <v>0</v>
      </c>
      <c r="I25" s="75">
        <f>+Acres!I24*'Machinery Operations'!$AB34</f>
        <v>0</v>
      </c>
      <c r="J25" s="75">
        <f>+Acres!J24*'Machinery Operations'!$AB34</f>
        <v>0</v>
      </c>
      <c r="K25" s="75">
        <f>+Acres!K24*'Machinery Operations'!$AB34</f>
        <v>0</v>
      </c>
      <c r="L25" s="75">
        <f>+Acres!L24*'Machinery Operations'!$AB34</f>
        <v>0</v>
      </c>
      <c r="M25" s="75">
        <f>+Acres!M24*'Machinery Operations'!$AB34</f>
        <v>0</v>
      </c>
      <c r="N25" s="75">
        <f>+Acres!N24*'Machinery Operations'!$AB34</f>
        <v>0</v>
      </c>
      <c r="O25" s="75">
        <f>+Acres!O24*'Machinery Operations'!$AB34</f>
        <v>0</v>
      </c>
      <c r="P25" s="75">
        <f>+Acres!P24*'Machinery Operations'!$AB34</f>
        <v>0</v>
      </c>
      <c r="Q25" s="75">
        <f>+Acres!Q24*'Machinery Operations'!$AB34</f>
        <v>0</v>
      </c>
      <c r="R25" s="75">
        <f>+Acres!R24*'Machinery Operations'!$AB34</f>
        <v>0</v>
      </c>
      <c r="S25" s="75">
        <f>+Acres!S24*'Machinery Operations'!$AB34</f>
        <v>0</v>
      </c>
      <c r="T25" s="75">
        <f>+Acres!T24*'Machinery Operations'!$AB34</f>
        <v>0</v>
      </c>
      <c r="U25" s="75">
        <f>+Acres!U24*'Machinery Operations'!$AB34</f>
        <v>0</v>
      </c>
      <c r="V25" s="75">
        <f>+Acres!V24*'Machinery Operations'!$AB34</f>
        <v>0</v>
      </c>
      <c r="W25" s="75">
        <f>+Acres!W24*'Machinery Operations'!$AB34</f>
        <v>0</v>
      </c>
      <c r="X25" s="75">
        <f>+Acres!X24*'Machinery Operations'!$AB34</f>
        <v>0</v>
      </c>
      <c r="Y25" s="75">
        <f>+Acres!Y24*'Machinery Operations'!$AB34</f>
        <v>0</v>
      </c>
      <c r="Z25" s="75">
        <f>+Acres!Z24*'Machinery Operations'!$AB34</f>
        <v>0</v>
      </c>
      <c r="AA25" s="75">
        <f>+Acres!AA24*'Machinery Operations'!$AB34</f>
        <v>0</v>
      </c>
      <c r="AB25" s="75">
        <f>+Acres!AB24*'Machinery Operations'!$AB34</f>
        <v>0</v>
      </c>
      <c r="AC25" s="75">
        <f>+Acres!AC24*'Machinery Operations'!$AB34</f>
        <v>0</v>
      </c>
      <c r="AD25" s="75">
        <f>+Acres!AD24*'Machinery Operations'!$AB34</f>
        <v>0</v>
      </c>
      <c r="AE25" s="75">
        <f>+Acres!AE24*'Machinery Operations'!$AB34</f>
        <v>0</v>
      </c>
      <c r="AF25" s="75">
        <f>+Acres!AF24*'Machinery Operations'!$AB34</f>
        <v>0</v>
      </c>
      <c r="AG25" s="75">
        <f>+Acres!AG24*'Machinery Operations'!$AB34</f>
        <v>0</v>
      </c>
      <c r="AH25" s="75">
        <f>+Acres!AH24*'Machinery Operations'!$AB34</f>
        <v>0</v>
      </c>
      <c r="AI25" s="75">
        <f>+Acres!AI24*'Machinery Operations'!$AB34</f>
        <v>0</v>
      </c>
      <c r="AJ25" s="75">
        <f>+Acres!AJ24*'Machinery Operations'!$AB34</f>
        <v>0</v>
      </c>
      <c r="AK25" s="75">
        <f>+Acres!AK24*'Machinery Operations'!$AB34</f>
        <v>0</v>
      </c>
      <c r="AL25" s="75">
        <f>+Acres!AL24*'Machinery Operations'!$AB34</f>
        <v>0</v>
      </c>
      <c r="AM25" s="75">
        <f>+Acres!AM24*'Machinery Operations'!$AB34</f>
        <v>0</v>
      </c>
      <c r="AN25" s="75">
        <f>+Acres!AN24*'Machinery Operations'!$AB34</f>
        <v>0</v>
      </c>
      <c r="AO25" s="75">
        <f>+Acres!AO24*'Machinery Operations'!$AB34</f>
        <v>0</v>
      </c>
      <c r="AP25" s="75">
        <f>+Acres!AP24*'Machinery Operations'!$AB34</f>
        <v>0</v>
      </c>
      <c r="AQ25" s="75">
        <f>+Acres!AQ24*'Machinery Operations'!$AB34</f>
        <v>0</v>
      </c>
    </row>
    <row r="26" spans="1:43" ht="18.75" customHeight="1" x14ac:dyDescent="0.2">
      <c r="A26" s="3" t="str">
        <f>+'Machinery Operations'!A35</f>
        <v>Activity</v>
      </c>
      <c r="B26" s="3">
        <f>+'Machinery Operations'!B35</f>
        <v>0</v>
      </c>
      <c r="C26" s="3">
        <f>+'Machinery Operations'!C35</f>
        <v>0</v>
      </c>
      <c r="D26" s="75">
        <f>+Acres!D25*'Machinery Operations'!$AB35</f>
        <v>0</v>
      </c>
      <c r="E26" s="75">
        <f>+Acres!E25*'Machinery Operations'!$AB35</f>
        <v>0</v>
      </c>
      <c r="F26" s="75">
        <f>+Acres!F25*'Machinery Operations'!$AB35</f>
        <v>0</v>
      </c>
      <c r="G26" s="75">
        <f>+Acres!G25*'Machinery Operations'!$AB35</f>
        <v>0</v>
      </c>
      <c r="H26" s="75">
        <f>+Acres!H25*'Machinery Operations'!$AB35</f>
        <v>0</v>
      </c>
      <c r="I26" s="75">
        <f>+Acres!I25*'Machinery Operations'!$AB35</f>
        <v>0</v>
      </c>
      <c r="J26" s="75">
        <f>+Acres!J25*'Machinery Operations'!$AB35</f>
        <v>0</v>
      </c>
      <c r="K26" s="75">
        <f>+Acres!K25*'Machinery Operations'!$AB35</f>
        <v>0</v>
      </c>
      <c r="L26" s="75">
        <f>+Acres!L25*'Machinery Operations'!$AB35</f>
        <v>0</v>
      </c>
      <c r="M26" s="75">
        <f>+Acres!M25*'Machinery Operations'!$AB35</f>
        <v>0</v>
      </c>
      <c r="N26" s="75">
        <f>+Acres!N25*'Machinery Operations'!$AB35</f>
        <v>0</v>
      </c>
      <c r="O26" s="75">
        <f>+Acres!O25*'Machinery Operations'!$AB35</f>
        <v>0</v>
      </c>
      <c r="P26" s="75">
        <f>+Acres!P25*'Machinery Operations'!$AB35</f>
        <v>0</v>
      </c>
      <c r="Q26" s="75">
        <f>+Acres!Q25*'Machinery Operations'!$AB35</f>
        <v>0</v>
      </c>
      <c r="R26" s="75">
        <f>+Acres!R25*'Machinery Operations'!$AB35</f>
        <v>0</v>
      </c>
      <c r="S26" s="75">
        <f>+Acres!S25*'Machinery Operations'!$AB35</f>
        <v>0</v>
      </c>
      <c r="T26" s="75">
        <f>+Acres!T25*'Machinery Operations'!$AB35</f>
        <v>0</v>
      </c>
      <c r="U26" s="75">
        <f>+Acres!U25*'Machinery Operations'!$AB35</f>
        <v>0</v>
      </c>
      <c r="V26" s="75">
        <f>+Acres!V25*'Machinery Operations'!$AB35</f>
        <v>0</v>
      </c>
      <c r="W26" s="75">
        <f>+Acres!W25*'Machinery Operations'!$AB35</f>
        <v>0</v>
      </c>
      <c r="X26" s="75">
        <f>+Acres!X25*'Machinery Operations'!$AB35</f>
        <v>0</v>
      </c>
      <c r="Y26" s="75">
        <f>+Acres!Y25*'Machinery Operations'!$AB35</f>
        <v>0</v>
      </c>
      <c r="Z26" s="75">
        <f>+Acres!Z25*'Machinery Operations'!$AB35</f>
        <v>0</v>
      </c>
      <c r="AA26" s="75">
        <f>+Acres!AA25*'Machinery Operations'!$AB35</f>
        <v>0</v>
      </c>
      <c r="AB26" s="75">
        <f>+Acres!AB25*'Machinery Operations'!$AB35</f>
        <v>0</v>
      </c>
      <c r="AC26" s="75">
        <f>+Acres!AC25*'Machinery Operations'!$AB35</f>
        <v>0</v>
      </c>
      <c r="AD26" s="75">
        <f>+Acres!AD25*'Machinery Operations'!$AB35</f>
        <v>0</v>
      </c>
      <c r="AE26" s="75">
        <f>+Acres!AE25*'Machinery Operations'!$AB35</f>
        <v>0</v>
      </c>
      <c r="AF26" s="75">
        <f>+Acres!AF25*'Machinery Operations'!$AB35</f>
        <v>0</v>
      </c>
      <c r="AG26" s="75">
        <f>+Acres!AG25*'Machinery Operations'!$AB35</f>
        <v>0</v>
      </c>
      <c r="AH26" s="75">
        <f>+Acres!AH25*'Machinery Operations'!$AB35</f>
        <v>0</v>
      </c>
      <c r="AI26" s="75">
        <f>+Acres!AI25*'Machinery Operations'!$AB35</f>
        <v>0</v>
      </c>
      <c r="AJ26" s="75">
        <f>+Acres!AJ25*'Machinery Operations'!$AB35</f>
        <v>0</v>
      </c>
      <c r="AK26" s="75">
        <f>+Acres!AK25*'Machinery Operations'!$AB35</f>
        <v>0</v>
      </c>
      <c r="AL26" s="75">
        <f>+Acres!AL25*'Machinery Operations'!$AB35</f>
        <v>0</v>
      </c>
      <c r="AM26" s="75">
        <f>+Acres!AM25*'Machinery Operations'!$AB35</f>
        <v>0</v>
      </c>
      <c r="AN26" s="75">
        <f>+Acres!AN25*'Machinery Operations'!$AB35</f>
        <v>0</v>
      </c>
      <c r="AO26" s="75">
        <f>+Acres!AO25*'Machinery Operations'!$AB35</f>
        <v>0</v>
      </c>
      <c r="AP26" s="75">
        <f>+Acres!AP25*'Machinery Operations'!$AB35</f>
        <v>0</v>
      </c>
      <c r="AQ26" s="75">
        <f>+Acres!AQ25*'Machinery Operations'!$AB35</f>
        <v>0</v>
      </c>
    </row>
    <row r="27" spans="1:43" ht="18.75" customHeight="1" x14ac:dyDescent="0.2">
      <c r="A27" s="3" t="str">
        <f>+'Machinery Operations'!A36</f>
        <v>Activity</v>
      </c>
      <c r="B27" s="3">
        <f>+'Machinery Operations'!B36</f>
        <v>0</v>
      </c>
      <c r="C27" s="3">
        <f>+'Machinery Operations'!C36</f>
        <v>0</v>
      </c>
      <c r="D27" s="75">
        <f>+Acres!D26*'Machinery Operations'!$AB36</f>
        <v>0</v>
      </c>
      <c r="E27" s="75">
        <f>+Acres!E26*'Machinery Operations'!$AB36</f>
        <v>0</v>
      </c>
      <c r="F27" s="75">
        <f>+Acres!F26*'Machinery Operations'!$AB36</f>
        <v>0</v>
      </c>
      <c r="G27" s="75">
        <f>+Acres!G26*'Machinery Operations'!$AB36</f>
        <v>0</v>
      </c>
      <c r="H27" s="75">
        <f>+Acres!H26*'Machinery Operations'!$AB36</f>
        <v>0</v>
      </c>
      <c r="I27" s="75">
        <f>+Acres!I26*'Machinery Operations'!$AB36</f>
        <v>0</v>
      </c>
      <c r="J27" s="75">
        <f>+Acres!J26*'Machinery Operations'!$AB36</f>
        <v>0</v>
      </c>
      <c r="K27" s="75">
        <f>+Acres!K26*'Machinery Operations'!$AB36</f>
        <v>0</v>
      </c>
      <c r="L27" s="75">
        <f>+Acres!L26*'Machinery Operations'!$AB36</f>
        <v>0</v>
      </c>
      <c r="M27" s="75">
        <f>+Acres!M26*'Machinery Operations'!$AB36</f>
        <v>0</v>
      </c>
      <c r="N27" s="75">
        <f>+Acres!N26*'Machinery Operations'!$AB36</f>
        <v>0</v>
      </c>
      <c r="O27" s="75">
        <f>+Acres!O26*'Machinery Operations'!$AB36</f>
        <v>0</v>
      </c>
      <c r="P27" s="75">
        <f>+Acres!P26*'Machinery Operations'!$AB36</f>
        <v>0</v>
      </c>
      <c r="Q27" s="75">
        <f>+Acres!Q26*'Machinery Operations'!$AB36</f>
        <v>0</v>
      </c>
      <c r="R27" s="75">
        <f>+Acres!R26*'Machinery Operations'!$AB36</f>
        <v>0</v>
      </c>
      <c r="S27" s="75">
        <f>+Acres!S26*'Machinery Operations'!$AB36</f>
        <v>0</v>
      </c>
      <c r="T27" s="75">
        <f>+Acres!T26*'Machinery Operations'!$AB36</f>
        <v>0</v>
      </c>
      <c r="U27" s="75">
        <f>+Acres!U26*'Machinery Operations'!$AB36</f>
        <v>0</v>
      </c>
      <c r="V27" s="75">
        <f>+Acres!V26*'Machinery Operations'!$AB36</f>
        <v>0</v>
      </c>
      <c r="W27" s="75">
        <f>+Acres!W26*'Machinery Operations'!$AB36</f>
        <v>0</v>
      </c>
      <c r="X27" s="75">
        <f>+Acres!X26*'Machinery Operations'!$AB36</f>
        <v>0</v>
      </c>
      <c r="Y27" s="75">
        <f>+Acres!Y26*'Machinery Operations'!$AB36</f>
        <v>0</v>
      </c>
      <c r="Z27" s="75">
        <f>+Acres!Z26*'Machinery Operations'!$AB36</f>
        <v>0</v>
      </c>
      <c r="AA27" s="75">
        <f>+Acres!AA26*'Machinery Operations'!$AB36</f>
        <v>0</v>
      </c>
      <c r="AB27" s="75">
        <f>+Acres!AB26*'Machinery Operations'!$AB36</f>
        <v>0</v>
      </c>
      <c r="AC27" s="75">
        <f>+Acres!AC26*'Machinery Operations'!$AB36</f>
        <v>0</v>
      </c>
      <c r="AD27" s="75">
        <f>+Acres!AD26*'Machinery Operations'!$AB36</f>
        <v>0</v>
      </c>
      <c r="AE27" s="75">
        <f>+Acres!AE26*'Machinery Operations'!$AB36</f>
        <v>0</v>
      </c>
      <c r="AF27" s="75">
        <f>+Acres!AF26*'Machinery Operations'!$AB36</f>
        <v>0</v>
      </c>
      <c r="AG27" s="75">
        <f>+Acres!AG26*'Machinery Operations'!$AB36</f>
        <v>0</v>
      </c>
      <c r="AH27" s="75">
        <f>+Acres!AH26*'Machinery Operations'!$AB36</f>
        <v>0</v>
      </c>
      <c r="AI27" s="75">
        <f>+Acres!AI26*'Machinery Operations'!$AB36</f>
        <v>0</v>
      </c>
      <c r="AJ27" s="75">
        <f>+Acres!AJ26*'Machinery Operations'!$AB36</f>
        <v>0</v>
      </c>
      <c r="AK27" s="75">
        <f>+Acres!AK26*'Machinery Operations'!$AB36</f>
        <v>0</v>
      </c>
      <c r="AL27" s="75">
        <f>+Acres!AL26*'Machinery Operations'!$AB36</f>
        <v>0</v>
      </c>
      <c r="AM27" s="75">
        <f>+Acres!AM26*'Machinery Operations'!$AB36</f>
        <v>0</v>
      </c>
      <c r="AN27" s="75">
        <f>+Acres!AN26*'Machinery Operations'!$AB36</f>
        <v>0</v>
      </c>
      <c r="AO27" s="75">
        <f>+Acres!AO26*'Machinery Operations'!$AB36</f>
        <v>0</v>
      </c>
      <c r="AP27" s="75">
        <f>+Acres!AP26*'Machinery Operations'!$AB36</f>
        <v>0</v>
      </c>
      <c r="AQ27" s="75">
        <f>+Acres!AQ26*'Machinery Operations'!$AB36</f>
        <v>0</v>
      </c>
    </row>
    <row r="28" spans="1:43" ht="18.75" customHeight="1" x14ac:dyDescent="0.2">
      <c r="A28" s="3" t="str">
        <f>+'Machinery Operations'!A37</f>
        <v>Activity</v>
      </c>
      <c r="B28" s="3">
        <f>+'Machinery Operations'!B37</f>
        <v>0</v>
      </c>
      <c r="C28" s="3">
        <f>+'Machinery Operations'!C37</f>
        <v>0</v>
      </c>
      <c r="D28" s="75">
        <f>+Acres!D27*'Machinery Operations'!$AB37</f>
        <v>0</v>
      </c>
      <c r="E28" s="75">
        <f>+Acres!E27*'Machinery Operations'!$AB37</f>
        <v>0</v>
      </c>
      <c r="F28" s="75">
        <f>+Acres!F27*'Machinery Operations'!$AB37</f>
        <v>0</v>
      </c>
      <c r="G28" s="75">
        <f>+Acres!G27*'Machinery Operations'!$AB37</f>
        <v>0</v>
      </c>
      <c r="H28" s="75">
        <f>+Acres!H27*'Machinery Operations'!$AB37</f>
        <v>0</v>
      </c>
      <c r="I28" s="75">
        <f>+Acres!I27*'Machinery Operations'!$AB37</f>
        <v>0</v>
      </c>
      <c r="J28" s="75">
        <f>+Acres!J27*'Machinery Operations'!$AB37</f>
        <v>0</v>
      </c>
      <c r="K28" s="75">
        <f>+Acres!K27*'Machinery Operations'!$AB37</f>
        <v>0</v>
      </c>
      <c r="L28" s="75">
        <f>+Acres!L27*'Machinery Operations'!$AB37</f>
        <v>0</v>
      </c>
      <c r="M28" s="75">
        <f>+Acres!M27*'Machinery Operations'!$AB37</f>
        <v>0</v>
      </c>
      <c r="N28" s="75">
        <f>+Acres!N27*'Machinery Operations'!$AB37</f>
        <v>0</v>
      </c>
      <c r="O28" s="75">
        <f>+Acres!O27*'Machinery Operations'!$AB37</f>
        <v>0</v>
      </c>
      <c r="P28" s="75">
        <f>+Acres!P27*'Machinery Operations'!$AB37</f>
        <v>0</v>
      </c>
      <c r="Q28" s="75">
        <f>+Acres!Q27*'Machinery Operations'!$AB37</f>
        <v>0</v>
      </c>
      <c r="R28" s="75">
        <f>+Acres!R27*'Machinery Operations'!$AB37</f>
        <v>0</v>
      </c>
      <c r="S28" s="75">
        <f>+Acres!S27*'Machinery Operations'!$AB37</f>
        <v>0</v>
      </c>
      <c r="T28" s="75">
        <f>+Acres!T27*'Machinery Operations'!$AB37</f>
        <v>0</v>
      </c>
      <c r="U28" s="75">
        <f>+Acres!U27*'Machinery Operations'!$AB37</f>
        <v>0</v>
      </c>
      <c r="V28" s="75">
        <f>+Acres!V27*'Machinery Operations'!$AB37</f>
        <v>0</v>
      </c>
      <c r="W28" s="75">
        <f>+Acres!W27*'Machinery Operations'!$AB37</f>
        <v>0</v>
      </c>
      <c r="X28" s="75">
        <f>+Acres!X27*'Machinery Operations'!$AB37</f>
        <v>0</v>
      </c>
      <c r="Y28" s="75">
        <f>+Acres!Y27*'Machinery Operations'!$AB37</f>
        <v>0</v>
      </c>
      <c r="Z28" s="75">
        <f>+Acres!Z27*'Machinery Operations'!$AB37</f>
        <v>0</v>
      </c>
      <c r="AA28" s="75">
        <f>+Acres!AA27*'Machinery Operations'!$AB37</f>
        <v>0</v>
      </c>
      <c r="AB28" s="75">
        <f>+Acres!AB27*'Machinery Operations'!$AB37</f>
        <v>0</v>
      </c>
      <c r="AC28" s="75">
        <f>+Acres!AC27*'Machinery Operations'!$AB37</f>
        <v>0</v>
      </c>
      <c r="AD28" s="75">
        <f>+Acres!AD27*'Machinery Operations'!$AB37</f>
        <v>0</v>
      </c>
      <c r="AE28" s="75">
        <f>+Acres!AE27*'Machinery Operations'!$AB37</f>
        <v>0</v>
      </c>
      <c r="AF28" s="75">
        <f>+Acres!AF27*'Machinery Operations'!$AB37</f>
        <v>0</v>
      </c>
      <c r="AG28" s="75">
        <f>+Acres!AG27*'Machinery Operations'!$AB37</f>
        <v>0</v>
      </c>
      <c r="AH28" s="75">
        <f>+Acres!AH27*'Machinery Operations'!$AB37</f>
        <v>0</v>
      </c>
      <c r="AI28" s="75">
        <f>+Acres!AI27*'Machinery Operations'!$AB37</f>
        <v>0</v>
      </c>
      <c r="AJ28" s="75">
        <f>+Acres!AJ27*'Machinery Operations'!$AB37</f>
        <v>0</v>
      </c>
      <c r="AK28" s="75">
        <f>+Acres!AK27*'Machinery Operations'!$AB37</f>
        <v>0</v>
      </c>
      <c r="AL28" s="75">
        <f>+Acres!AL27*'Machinery Operations'!$AB37</f>
        <v>0</v>
      </c>
      <c r="AM28" s="75">
        <f>+Acres!AM27*'Machinery Operations'!$AB37</f>
        <v>0</v>
      </c>
      <c r="AN28" s="75">
        <f>+Acres!AN27*'Machinery Operations'!$AB37</f>
        <v>0</v>
      </c>
      <c r="AO28" s="75">
        <f>+Acres!AO27*'Machinery Operations'!$AB37</f>
        <v>0</v>
      </c>
      <c r="AP28" s="75">
        <f>+Acres!AP27*'Machinery Operations'!$AB37</f>
        <v>0</v>
      </c>
      <c r="AQ28" s="75">
        <f>+Acres!AQ27*'Machinery Operations'!$AB37</f>
        <v>0</v>
      </c>
    </row>
    <row r="29" spans="1:43" ht="18.75" customHeight="1" x14ac:dyDescent="0.2">
      <c r="A29" s="3" t="str">
        <f>+'Machinery Operations'!A38</f>
        <v>Activity</v>
      </c>
      <c r="B29" s="3">
        <f>+'Machinery Operations'!B38</f>
        <v>0</v>
      </c>
      <c r="C29" s="3">
        <f>+'Machinery Operations'!C38</f>
        <v>0</v>
      </c>
      <c r="D29" s="75">
        <f>+Acres!D28*'Machinery Operations'!$AB38</f>
        <v>0</v>
      </c>
      <c r="E29" s="75">
        <f>+Acres!E28*'Machinery Operations'!$AB38</f>
        <v>0</v>
      </c>
      <c r="F29" s="75">
        <f>+Acres!F28*'Machinery Operations'!$AB38</f>
        <v>0</v>
      </c>
      <c r="G29" s="75">
        <f>+Acres!G28*'Machinery Operations'!$AB38</f>
        <v>0</v>
      </c>
      <c r="H29" s="75">
        <f>+Acres!H28*'Machinery Operations'!$AB38</f>
        <v>0</v>
      </c>
      <c r="I29" s="75">
        <f>+Acres!I28*'Machinery Operations'!$AB38</f>
        <v>0</v>
      </c>
      <c r="J29" s="75">
        <f>+Acres!J28*'Machinery Operations'!$AB38</f>
        <v>0</v>
      </c>
      <c r="K29" s="75">
        <f>+Acres!K28*'Machinery Operations'!$AB38</f>
        <v>0</v>
      </c>
      <c r="L29" s="75">
        <f>+Acres!L28*'Machinery Operations'!$AB38</f>
        <v>0</v>
      </c>
      <c r="M29" s="75">
        <f>+Acres!M28*'Machinery Operations'!$AB38</f>
        <v>0</v>
      </c>
      <c r="N29" s="75">
        <f>+Acres!N28*'Machinery Operations'!$AB38</f>
        <v>0</v>
      </c>
      <c r="O29" s="75">
        <f>+Acres!O28*'Machinery Operations'!$AB38</f>
        <v>0</v>
      </c>
      <c r="P29" s="75">
        <f>+Acres!P28*'Machinery Operations'!$AB38</f>
        <v>0</v>
      </c>
      <c r="Q29" s="75">
        <f>+Acres!Q28*'Machinery Operations'!$AB38</f>
        <v>0</v>
      </c>
      <c r="R29" s="75">
        <f>+Acres!R28*'Machinery Operations'!$AB38</f>
        <v>0</v>
      </c>
      <c r="S29" s="75">
        <f>+Acres!S28*'Machinery Operations'!$AB38</f>
        <v>0</v>
      </c>
      <c r="T29" s="75">
        <f>+Acres!T28*'Machinery Operations'!$AB38</f>
        <v>0</v>
      </c>
      <c r="U29" s="75">
        <f>+Acres!U28*'Machinery Operations'!$AB38</f>
        <v>0</v>
      </c>
      <c r="V29" s="75">
        <f>+Acres!V28*'Machinery Operations'!$AB38</f>
        <v>0</v>
      </c>
      <c r="W29" s="75">
        <f>+Acres!W28*'Machinery Operations'!$AB38</f>
        <v>0</v>
      </c>
      <c r="X29" s="75">
        <f>+Acres!X28*'Machinery Operations'!$AB38</f>
        <v>0</v>
      </c>
      <c r="Y29" s="75">
        <f>+Acres!Y28*'Machinery Operations'!$AB38</f>
        <v>0</v>
      </c>
      <c r="Z29" s="75">
        <f>+Acres!Z28*'Machinery Operations'!$AB38</f>
        <v>0</v>
      </c>
      <c r="AA29" s="75">
        <f>+Acres!AA28*'Machinery Operations'!$AB38</f>
        <v>0</v>
      </c>
      <c r="AB29" s="75">
        <f>+Acres!AB28*'Machinery Operations'!$AB38</f>
        <v>0</v>
      </c>
      <c r="AC29" s="75">
        <f>+Acres!AC28*'Machinery Operations'!$AB38</f>
        <v>0</v>
      </c>
      <c r="AD29" s="75">
        <f>+Acres!AD28*'Machinery Operations'!$AB38</f>
        <v>0</v>
      </c>
      <c r="AE29" s="75">
        <f>+Acres!AE28*'Machinery Operations'!$AB38</f>
        <v>0</v>
      </c>
      <c r="AF29" s="75">
        <f>+Acres!AF28*'Machinery Operations'!$AB38</f>
        <v>0</v>
      </c>
      <c r="AG29" s="75">
        <f>+Acres!AG28*'Machinery Operations'!$AB38</f>
        <v>0</v>
      </c>
      <c r="AH29" s="75">
        <f>+Acres!AH28*'Machinery Operations'!$AB38</f>
        <v>0</v>
      </c>
      <c r="AI29" s="75">
        <f>+Acres!AI28*'Machinery Operations'!$AB38</f>
        <v>0</v>
      </c>
      <c r="AJ29" s="75">
        <f>+Acres!AJ28*'Machinery Operations'!$AB38</f>
        <v>0</v>
      </c>
      <c r="AK29" s="75">
        <f>+Acres!AK28*'Machinery Operations'!$AB38</f>
        <v>0</v>
      </c>
      <c r="AL29" s="75">
        <f>+Acres!AL28*'Machinery Operations'!$AB38</f>
        <v>0</v>
      </c>
      <c r="AM29" s="75">
        <f>+Acres!AM28*'Machinery Operations'!$AB38</f>
        <v>0</v>
      </c>
      <c r="AN29" s="75">
        <f>+Acres!AN28*'Machinery Operations'!$AB38</f>
        <v>0</v>
      </c>
      <c r="AO29" s="75">
        <f>+Acres!AO28*'Machinery Operations'!$AB38</f>
        <v>0</v>
      </c>
      <c r="AP29" s="75">
        <f>+Acres!AP28*'Machinery Operations'!$AB38</f>
        <v>0</v>
      </c>
      <c r="AQ29" s="75">
        <f>+Acres!AQ28*'Machinery Operations'!$AB38</f>
        <v>0</v>
      </c>
    </row>
    <row r="30" spans="1:43" ht="18.75" customHeight="1" x14ac:dyDescent="0.2">
      <c r="A30" s="3" t="str">
        <f>+'Machinery Operations'!A39</f>
        <v>Activity</v>
      </c>
      <c r="B30" s="3">
        <f>+'Machinery Operations'!B39</f>
        <v>0</v>
      </c>
      <c r="C30" s="3">
        <f>+'Machinery Operations'!C39</f>
        <v>0</v>
      </c>
      <c r="D30" s="75">
        <f>+Acres!D29*'Machinery Operations'!$AB39</f>
        <v>0</v>
      </c>
      <c r="E30" s="75">
        <f>+Acres!E29*'Machinery Operations'!$AB39</f>
        <v>0</v>
      </c>
      <c r="F30" s="75">
        <f>+Acres!F29*'Machinery Operations'!$AB39</f>
        <v>0</v>
      </c>
      <c r="G30" s="75">
        <f>+Acres!G29*'Machinery Operations'!$AB39</f>
        <v>0</v>
      </c>
      <c r="H30" s="75">
        <f>+Acres!H29*'Machinery Operations'!$AB39</f>
        <v>0</v>
      </c>
      <c r="I30" s="75">
        <f>+Acres!I29*'Machinery Operations'!$AB39</f>
        <v>0</v>
      </c>
      <c r="J30" s="75">
        <f>+Acres!J29*'Machinery Operations'!$AB39</f>
        <v>0</v>
      </c>
      <c r="K30" s="75">
        <f>+Acres!K29*'Machinery Operations'!$AB39</f>
        <v>0</v>
      </c>
      <c r="L30" s="75">
        <f>+Acres!L29*'Machinery Operations'!$AB39</f>
        <v>0</v>
      </c>
      <c r="M30" s="75">
        <f>+Acres!M29*'Machinery Operations'!$AB39</f>
        <v>0</v>
      </c>
      <c r="N30" s="75">
        <f>+Acres!N29*'Machinery Operations'!$AB39</f>
        <v>0</v>
      </c>
      <c r="O30" s="75">
        <f>+Acres!O29*'Machinery Operations'!$AB39</f>
        <v>0</v>
      </c>
      <c r="P30" s="75">
        <f>+Acres!P29*'Machinery Operations'!$AB39</f>
        <v>0</v>
      </c>
      <c r="Q30" s="75">
        <f>+Acres!Q29*'Machinery Operations'!$AB39</f>
        <v>0</v>
      </c>
      <c r="R30" s="75">
        <f>+Acres!R29*'Machinery Operations'!$AB39</f>
        <v>0</v>
      </c>
      <c r="S30" s="75">
        <f>+Acres!S29*'Machinery Operations'!$AB39</f>
        <v>0</v>
      </c>
      <c r="T30" s="75">
        <f>+Acres!T29*'Machinery Operations'!$AB39</f>
        <v>0</v>
      </c>
      <c r="U30" s="75">
        <f>+Acres!U29*'Machinery Operations'!$AB39</f>
        <v>0</v>
      </c>
      <c r="V30" s="75">
        <f>+Acres!V29*'Machinery Operations'!$AB39</f>
        <v>0</v>
      </c>
      <c r="W30" s="75">
        <f>+Acres!W29*'Machinery Operations'!$AB39</f>
        <v>0</v>
      </c>
      <c r="X30" s="75">
        <f>+Acres!X29*'Machinery Operations'!$AB39</f>
        <v>0</v>
      </c>
      <c r="Y30" s="75">
        <f>+Acres!Y29*'Machinery Operations'!$AB39</f>
        <v>0</v>
      </c>
      <c r="Z30" s="75">
        <f>+Acres!Z29*'Machinery Operations'!$AB39</f>
        <v>0</v>
      </c>
      <c r="AA30" s="75">
        <f>+Acres!AA29*'Machinery Operations'!$AB39</f>
        <v>0</v>
      </c>
      <c r="AB30" s="75">
        <f>+Acres!AB29*'Machinery Operations'!$AB39</f>
        <v>0</v>
      </c>
      <c r="AC30" s="75">
        <f>+Acres!AC29*'Machinery Operations'!$AB39</f>
        <v>0</v>
      </c>
      <c r="AD30" s="75">
        <f>+Acres!AD29*'Machinery Operations'!$AB39</f>
        <v>0</v>
      </c>
      <c r="AE30" s="75">
        <f>+Acres!AE29*'Machinery Operations'!$AB39</f>
        <v>0</v>
      </c>
      <c r="AF30" s="75">
        <f>+Acres!AF29*'Machinery Operations'!$AB39</f>
        <v>0</v>
      </c>
      <c r="AG30" s="75">
        <f>+Acres!AG29*'Machinery Operations'!$AB39</f>
        <v>0</v>
      </c>
      <c r="AH30" s="75">
        <f>+Acres!AH29*'Machinery Operations'!$AB39</f>
        <v>0</v>
      </c>
      <c r="AI30" s="75">
        <f>+Acres!AI29*'Machinery Operations'!$AB39</f>
        <v>0</v>
      </c>
      <c r="AJ30" s="75">
        <f>+Acres!AJ29*'Machinery Operations'!$AB39</f>
        <v>0</v>
      </c>
      <c r="AK30" s="75">
        <f>+Acres!AK29*'Machinery Operations'!$AB39</f>
        <v>0</v>
      </c>
      <c r="AL30" s="75">
        <f>+Acres!AL29*'Machinery Operations'!$AB39</f>
        <v>0</v>
      </c>
      <c r="AM30" s="75">
        <f>+Acres!AM29*'Machinery Operations'!$AB39</f>
        <v>0</v>
      </c>
      <c r="AN30" s="75">
        <f>+Acres!AN29*'Machinery Operations'!$AB39</f>
        <v>0</v>
      </c>
      <c r="AO30" s="75">
        <f>+Acres!AO29*'Machinery Operations'!$AB39</f>
        <v>0</v>
      </c>
      <c r="AP30" s="75">
        <f>+Acres!AP29*'Machinery Operations'!$AB39</f>
        <v>0</v>
      </c>
      <c r="AQ30" s="75">
        <f>+Acres!AQ29*'Machinery Operations'!$AB39</f>
        <v>0</v>
      </c>
    </row>
    <row r="31" spans="1:43" ht="18.75" customHeight="1" x14ac:dyDescent="0.2">
      <c r="A31" s="3" t="str">
        <f>+'Machinery Operations'!A40</f>
        <v>Activity</v>
      </c>
      <c r="B31" s="3">
        <f>+'Machinery Operations'!B40</f>
        <v>0</v>
      </c>
      <c r="C31" s="3">
        <f>+'Machinery Operations'!C40</f>
        <v>0</v>
      </c>
      <c r="D31" s="75">
        <f>+Acres!D30*'Machinery Operations'!$AB40</f>
        <v>0</v>
      </c>
      <c r="E31" s="75">
        <f>+Acres!E30*'Machinery Operations'!$AB40</f>
        <v>0</v>
      </c>
      <c r="F31" s="75">
        <f>+Acres!F30*'Machinery Operations'!$AB40</f>
        <v>0</v>
      </c>
      <c r="G31" s="75">
        <f>+Acres!G30*'Machinery Operations'!$AB40</f>
        <v>0</v>
      </c>
      <c r="H31" s="75">
        <f>+Acres!H30*'Machinery Operations'!$AB40</f>
        <v>0</v>
      </c>
      <c r="I31" s="75">
        <f>+Acres!I30*'Machinery Operations'!$AB40</f>
        <v>0</v>
      </c>
      <c r="J31" s="75">
        <f>+Acres!J30*'Machinery Operations'!$AB40</f>
        <v>0</v>
      </c>
      <c r="K31" s="75">
        <f>+Acres!K30*'Machinery Operations'!$AB40</f>
        <v>0</v>
      </c>
      <c r="L31" s="75">
        <f>+Acres!L30*'Machinery Operations'!$AB40</f>
        <v>0</v>
      </c>
      <c r="M31" s="75">
        <f>+Acres!M30*'Machinery Operations'!$AB40</f>
        <v>0</v>
      </c>
      <c r="N31" s="75">
        <f>+Acres!N30*'Machinery Operations'!$AB40</f>
        <v>0</v>
      </c>
      <c r="O31" s="75">
        <f>+Acres!O30*'Machinery Operations'!$AB40</f>
        <v>0</v>
      </c>
      <c r="P31" s="75">
        <f>+Acres!P30*'Machinery Operations'!$AB40</f>
        <v>0</v>
      </c>
      <c r="Q31" s="75">
        <f>+Acres!Q30*'Machinery Operations'!$AB40</f>
        <v>0</v>
      </c>
      <c r="R31" s="75">
        <f>+Acres!R30*'Machinery Operations'!$AB40</f>
        <v>0</v>
      </c>
      <c r="S31" s="75">
        <f>+Acres!S30*'Machinery Operations'!$AB40</f>
        <v>0</v>
      </c>
      <c r="T31" s="75">
        <f>+Acres!T30*'Machinery Operations'!$AB40</f>
        <v>0</v>
      </c>
      <c r="U31" s="75">
        <f>+Acres!U30*'Machinery Operations'!$AB40</f>
        <v>0</v>
      </c>
      <c r="V31" s="75">
        <f>+Acres!V30*'Machinery Operations'!$AB40</f>
        <v>0</v>
      </c>
      <c r="W31" s="75">
        <f>+Acres!W30*'Machinery Operations'!$AB40</f>
        <v>0</v>
      </c>
      <c r="X31" s="75">
        <f>+Acres!X30*'Machinery Operations'!$AB40</f>
        <v>0</v>
      </c>
      <c r="Y31" s="75">
        <f>+Acres!Y30*'Machinery Operations'!$AB40</f>
        <v>0</v>
      </c>
      <c r="Z31" s="75">
        <f>+Acres!Z30*'Machinery Operations'!$AB40</f>
        <v>0</v>
      </c>
      <c r="AA31" s="75">
        <f>+Acres!AA30*'Machinery Operations'!$AB40</f>
        <v>0</v>
      </c>
      <c r="AB31" s="75">
        <f>+Acres!AB30*'Machinery Operations'!$AB40</f>
        <v>0</v>
      </c>
      <c r="AC31" s="75">
        <f>+Acres!AC30*'Machinery Operations'!$AB40</f>
        <v>0</v>
      </c>
      <c r="AD31" s="75">
        <f>+Acres!AD30*'Machinery Operations'!$AB40</f>
        <v>0</v>
      </c>
      <c r="AE31" s="75">
        <f>+Acres!AE30*'Machinery Operations'!$AB40</f>
        <v>0</v>
      </c>
      <c r="AF31" s="75">
        <f>+Acres!AF30*'Machinery Operations'!$AB40</f>
        <v>0</v>
      </c>
      <c r="AG31" s="75">
        <f>+Acres!AG30*'Machinery Operations'!$AB40</f>
        <v>0</v>
      </c>
      <c r="AH31" s="75">
        <f>+Acres!AH30*'Machinery Operations'!$AB40</f>
        <v>0</v>
      </c>
      <c r="AI31" s="75">
        <f>+Acres!AI30*'Machinery Operations'!$AB40</f>
        <v>0</v>
      </c>
      <c r="AJ31" s="75">
        <f>+Acres!AJ30*'Machinery Operations'!$AB40</f>
        <v>0</v>
      </c>
      <c r="AK31" s="75">
        <f>+Acres!AK30*'Machinery Operations'!$AB40</f>
        <v>0</v>
      </c>
      <c r="AL31" s="75">
        <f>+Acres!AL30*'Machinery Operations'!$AB40</f>
        <v>0</v>
      </c>
      <c r="AM31" s="75">
        <f>+Acres!AM30*'Machinery Operations'!$AB40</f>
        <v>0</v>
      </c>
      <c r="AN31" s="75">
        <f>+Acres!AN30*'Machinery Operations'!$AB40</f>
        <v>0</v>
      </c>
      <c r="AO31" s="75">
        <f>+Acres!AO30*'Machinery Operations'!$AB40</f>
        <v>0</v>
      </c>
      <c r="AP31" s="75">
        <f>+Acres!AP30*'Machinery Operations'!$AB40</f>
        <v>0</v>
      </c>
      <c r="AQ31" s="75">
        <f>+Acres!AQ30*'Machinery Operations'!$AB40</f>
        <v>0</v>
      </c>
    </row>
    <row r="32" spans="1:43" ht="18.75" customHeight="1" x14ac:dyDescent="0.2">
      <c r="A32" s="3" t="str">
        <f>+'Machinery Operations'!A41</f>
        <v>Activity</v>
      </c>
      <c r="B32" s="3">
        <f>+'Machinery Operations'!B41</f>
        <v>0</v>
      </c>
      <c r="C32" s="3">
        <f>+'Machinery Operations'!C41</f>
        <v>0</v>
      </c>
      <c r="D32" s="75">
        <f>+Acres!D31*'Machinery Operations'!$AB41</f>
        <v>0</v>
      </c>
      <c r="E32" s="75">
        <f>+Acres!E31*'Machinery Operations'!$AB41</f>
        <v>0</v>
      </c>
      <c r="F32" s="75">
        <f>+Acres!F31*'Machinery Operations'!$AB41</f>
        <v>0</v>
      </c>
      <c r="G32" s="75">
        <f>+Acres!G31*'Machinery Operations'!$AB41</f>
        <v>0</v>
      </c>
      <c r="H32" s="75">
        <f>+Acres!H31*'Machinery Operations'!$AB41</f>
        <v>0</v>
      </c>
      <c r="I32" s="75">
        <f>+Acres!I31*'Machinery Operations'!$AB41</f>
        <v>0</v>
      </c>
      <c r="J32" s="75">
        <f>+Acres!J31*'Machinery Operations'!$AB41</f>
        <v>0</v>
      </c>
      <c r="K32" s="75">
        <f>+Acres!K31*'Machinery Operations'!$AB41</f>
        <v>0</v>
      </c>
      <c r="L32" s="75">
        <f>+Acres!L31*'Machinery Operations'!$AB41</f>
        <v>0</v>
      </c>
      <c r="M32" s="75">
        <f>+Acres!M31*'Machinery Operations'!$AB41</f>
        <v>0</v>
      </c>
      <c r="N32" s="75">
        <f>+Acres!N31*'Machinery Operations'!$AB41</f>
        <v>0</v>
      </c>
      <c r="O32" s="75">
        <f>+Acres!O31*'Machinery Operations'!$AB41</f>
        <v>0</v>
      </c>
      <c r="P32" s="75">
        <f>+Acres!P31*'Machinery Operations'!$AB41</f>
        <v>0</v>
      </c>
      <c r="Q32" s="75">
        <f>+Acres!Q31*'Machinery Operations'!$AB41</f>
        <v>0</v>
      </c>
      <c r="R32" s="75">
        <f>+Acres!R31*'Machinery Operations'!$AB41</f>
        <v>0</v>
      </c>
      <c r="S32" s="75">
        <f>+Acres!S31*'Machinery Operations'!$AB41</f>
        <v>0</v>
      </c>
      <c r="T32" s="75">
        <f>+Acres!T31*'Machinery Operations'!$AB41</f>
        <v>0</v>
      </c>
      <c r="U32" s="75">
        <f>+Acres!U31*'Machinery Operations'!$AB41</f>
        <v>0</v>
      </c>
      <c r="V32" s="75">
        <f>+Acres!V31*'Machinery Operations'!$AB41</f>
        <v>0</v>
      </c>
      <c r="W32" s="75">
        <f>+Acres!W31*'Machinery Operations'!$AB41</f>
        <v>0</v>
      </c>
      <c r="X32" s="75">
        <f>+Acres!X31*'Machinery Operations'!$AB41</f>
        <v>0</v>
      </c>
      <c r="Y32" s="75">
        <f>+Acres!Y31*'Machinery Operations'!$AB41</f>
        <v>0</v>
      </c>
      <c r="Z32" s="75">
        <f>+Acres!Z31*'Machinery Operations'!$AB41</f>
        <v>0</v>
      </c>
      <c r="AA32" s="75">
        <f>+Acres!AA31*'Machinery Operations'!$AB41</f>
        <v>0</v>
      </c>
      <c r="AB32" s="75">
        <f>+Acres!AB31*'Machinery Operations'!$AB41</f>
        <v>0</v>
      </c>
      <c r="AC32" s="75">
        <f>+Acres!AC31*'Machinery Operations'!$AB41</f>
        <v>0</v>
      </c>
      <c r="AD32" s="75">
        <f>+Acres!AD31*'Machinery Operations'!$AB41</f>
        <v>0</v>
      </c>
      <c r="AE32" s="75">
        <f>+Acres!AE31*'Machinery Operations'!$AB41</f>
        <v>0</v>
      </c>
      <c r="AF32" s="75">
        <f>+Acres!AF31*'Machinery Operations'!$AB41</f>
        <v>0</v>
      </c>
      <c r="AG32" s="75">
        <f>+Acres!AG31*'Machinery Operations'!$AB41</f>
        <v>0</v>
      </c>
      <c r="AH32" s="75">
        <f>+Acres!AH31*'Machinery Operations'!$AB41</f>
        <v>0</v>
      </c>
      <c r="AI32" s="75">
        <f>+Acres!AI31*'Machinery Operations'!$AB41</f>
        <v>0</v>
      </c>
      <c r="AJ32" s="75">
        <f>+Acres!AJ31*'Machinery Operations'!$AB41</f>
        <v>0</v>
      </c>
      <c r="AK32" s="75">
        <f>+Acres!AK31*'Machinery Operations'!$AB41</f>
        <v>0</v>
      </c>
      <c r="AL32" s="75">
        <f>+Acres!AL31*'Machinery Operations'!$AB41</f>
        <v>0</v>
      </c>
      <c r="AM32" s="75">
        <f>+Acres!AM31*'Machinery Operations'!$AB41</f>
        <v>0</v>
      </c>
      <c r="AN32" s="75">
        <f>+Acres!AN31*'Machinery Operations'!$AB41</f>
        <v>0</v>
      </c>
      <c r="AO32" s="75">
        <f>+Acres!AO31*'Machinery Operations'!$AB41</f>
        <v>0</v>
      </c>
      <c r="AP32" s="75">
        <f>+Acres!AP31*'Machinery Operations'!$AB41</f>
        <v>0</v>
      </c>
      <c r="AQ32" s="75">
        <f>+Acres!AQ31*'Machinery Operations'!$AB41</f>
        <v>0</v>
      </c>
    </row>
    <row r="33" spans="1:43" ht="18.75" customHeight="1" x14ac:dyDescent="0.2">
      <c r="A33" s="3" t="str">
        <f>+'Machinery Operations'!A42</f>
        <v>Activity</v>
      </c>
      <c r="B33" s="3">
        <f>+'Machinery Operations'!B42</f>
        <v>0</v>
      </c>
      <c r="C33" s="3">
        <f>+'Machinery Operations'!C42</f>
        <v>0</v>
      </c>
      <c r="D33" s="75">
        <f>+Acres!D32*'Machinery Operations'!$AB42</f>
        <v>0</v>
      </c>
      <c r="E33" s="75">
        <f>+Acres!E32*'Machinery Operations'!$AB42</f>
        <v>0</v>
      </c>
      <c r="F33" s="75">
        <f>+Acres!F32*'Machinery Operations'!$AB42</f>
        <v>0</v>
      </c>
      <c r="G33" s="75">
        <f>+Acres!G32*'Machinery Operations'!$AB42</f>
        <v>0</v>
      </c>
      <c r="H33" s="75">
        <f>+Acres!H32*'Machinery Operations'!$AB42</f>
        <v>0</v>
      </c>
      <c r="I33" s="75">
        <f>+Acres!I32*'Machinery Operations'!$AB42</f>
        <v>0</v>
      </c>
      <c r="J33" s="75">
        <f>+Acres!J32*'Machinery Operations'!$AB42</f>
        <v>0</v>
      </c>
      <c r="K33" s="75">
        <f>+Acres!K32*'Machinery Operations'!$AB42</f>
        <v>0</v>
      </c>
      <c r="L33" s="75">
        <f>+Acres!L32*'Machinery Operations'!$AB42</f>
        <v>0</v>
      </c>
      <c r="M33" s="75">
        <f>+Acres!M32*'Machinery Operations'!$AB42</f>
        <v>0</v>
      </c>
      <c r="N33" s="75">
        <f>+Acres!N32*'Machinery Operations'!$AB42</f>
        <v>0</v>
      </c>
      <c r="O33" s="75">
        <f>+Acres!O32*'Machinery Operations'!$AB42</f>
        <v>0</v>
      </c>
      <c r="P33" s="75">
        <f>+Acres!P32*'Machinery Operations'!$AB42</f>
        <v>0</v>
      </c>
      <c r="Q33" s="75">
        <f>+Acres!Q32*'Machinery Operations'!$AB42</f>
        <v>0</v>
      </c>
      <c r="R33" s="75">
        <f>+Acres!R32*'Machinery Operations'!$AB42</f>
        <v>0</v>
      </c>
      <c r="S33" s="75">
        <f>+Acres!S32*'Machinery Operations'!$AB42</f>
        <v>0</v>
      </c>
      <c r="T33" s="75">
        <f>+Acres!T32*'Machinery Operations'!$AB42</f>
        <v>0</v>
      </c>
      <c r="U33" s="75">
        <f>+Acres!U32*'Machinery Operations'!$AB42</f>
        <v>0</v>
      </c>
      <c r="V33" s="75">
        <f>+Acres!V32*'Machinery Operations'!$AB42</f>
        <v>0</v>
      </c>
      <c r="W33" s="75">
        <f>+Acres!W32*'Machinery Operations'!$AB42</f>
        <v>0</v>
      </c>
      <c r="X33" s="75">
        <f>+Acres!X32*'Machinery Operations'!$AB42</f>
        <v>0</v>
      </c>
      <c r="Y33" s="75">
        <f>+Acres!Y32*'Machinery Operations'!$AB42</f>
        <v>0</v>
      </c>
      <c r="Z33" s="75">
        <f>+Acres!Z32*'Machinery Operations'!$AB42</f>
        <v>0</v>
      </c>
      <c r="AA33" s="75">
        <f>+Acres!AA32*'Machinery Operations'!$AB42</f>
        <v>0</v>
      </c>
      <c r="AB33" s="75">
        <f>+Acres!AB32*'Machinery Operations'!$AB42</f>
        <v>0</v>
      </c>
      <c r="AC33" s="75">
        <f>+Acres!AC32*'Machinery Operations'!$AB42</f>
        <v>0</v>
      </c>
      <c r="AD33" s="75">
        <f>+Acres!AD32*'Machinery Operations'!$AB42</f>
        <v>0</v>
      </c>
      <c r="AE33" s="75">
        <f>+Acres!AE32*'Machinery Operations'!$AB42</f>
        <v>0</v>
      </c>
      <c r="AF33" s="75">
        <f>+Acres!AF32*'Machinery Operations'!$AB42</f>
        <v>0</v>
      </c>
      <c r="AG33" s="75">
        <f>+Acres!AG32*'Machinery Operations'!$AB42</f>
        <v>0</v>
      </c>
      <c r="AH33" s="75">
        <f>+Acres!AH32*'Machinery Operations'!$AB42</f>
        <v>0</v>
      </c>
      <c r="AI33" s="75">
        <f>+Acres!AI32*'Machinery Operations'!$AB42</f>
        <v>0</v>
      </c>
      <c r="AJ33" s="75">
        <f>+Acres!AJ32*'Machinery Operations'!$AB42</f>
        <v>0</v>
      </c>
      <c r="AK33" s="75">
        <f>+Acres!AK32*'Machinery Operations'!$AB42</f>
        <v>0</v>
      </c>
      <c r="AL33" s="75">
        <f>+Acres!AL32*'Machinery Operations'!$AB42</f>
        <v>0</v>
      </c>
      <c r="AM33" s="75">
        <f>+Acres!AM32*'Machinery Operations'!$AB42</f>
        <v>0</v>
      </c>
      <c r="AN33" s="75">
        <f>+Acres!AN32*'Machinery Operations'!$AB42</f>
        <v>0</v>
      </c>
      <c r="AO33" s="75">
        <f>+Acres!AO32*'Machinery Operations'!$AB42</f>
        <v>0</v>
      </c>
      <c r="AP33" s="75">
        <f>+Acres!AP32*'Machinery Operations'!$AB42</f>
        <v>0</v>
      </c>
      <c r="AQ33" s="75">
        <f>+Acres!AQ32*'Machinery Operations'!$AB42</f>
        <v>0</v>
      </c>
    </row>
    <row r="34" spans="1:43" ht="18.75" customHeight="1" x14ac:dyDescent="0.2">
      <c r="A34" s="3" t="str">
        <f>+'Machinery Operations'!A43</f>
        <v>Activity</v>
      </c>
      <c r="B34" s="3">
        <f>+'Machinery Operations'!B43</f>
        <v>0</v>
      </c>
      <c r="C34" s="3">
        <f>+'Machinery Operations'!C43</f>
        <v>0</v>
      </c>
      <c r="D34" s="75">
        <f>+Acres!D33*'Machinery Operations'!$AB43</f>
        <v>0</v>
      </c>
      <c r="E34" s="75">
        <f>+Acres!E33*'Machinery Operations'!$AB43</f>
        <v>0</v>
      </c>
      <c r="F34" s="75">
        <f>+Acres!F33*'Machinery Operations'!$AB43</f>
        <v>0</v>
      </c>
      <c r="G34" s="75">
        <f>+Acres!G33*'Machinery Operations'!$AB43</f>
        <v>0</v>
      </c>
      <c r="H34" s="75">
        <f>+Acres!H33*'Machinery Operations'!$AB43</f>
        <v>0</v>
      </c>
      <c r="I34" s="75">
        <f>+Acres!I33*'Machinery Operations'!$AB43</f>
        <v>0</v>
      </c>
      <c r="J34" s="75">
        <f>+Acres!J33*'Machinery Operations'!$AB43</f>
        <v>0</v>
      </c>
      <c r="K34" s="75">
        <f>+Acres!K33*'Machinery Operations'!$AB43</f>
        <v>0</v>
      </c>
      <c r="L34" s="75">
        <f>+Acres!L33*'Machinery Operations'!$AB43</f>
        <v>0</v>
      </c>
      <c r="M34" s="75">
        <f>+Acres!M33*'Machinery Operations'!$AB43</f>
        <v>0</v>
      </c>
      <c r="N34" s="75">
        <f>+Acres!N33*'Machinery Operations'!$AB43</f>
        <v>0</v>
      </c>
      <c r="O34" s="75">
        <f>+Acres!O33*'Machinery Operations'!$AB43</f>
        <v>0</v>
      </c>
      <c r="P34" s="75">
        <f>+Acres!P33*'Machinery Operations'!$AB43</f>
        <v>0</v>
      </c>
      <c r="Q34" s="75">
        <f>+Acres!Q33*'Machinery Operations'!$AB43</f>
        <v>0</v>
      </c>
      <c r="R34" s="75">
        <f>+Acres!R33*'Machinery Operations'!$AB43</f>
        <v>0</v>
      </c>
      <c r="S34" s="75">
        <f>+Acres!S33*'Machinery Operations'!$AB43</f>
        <v>0</v>
      </c>
      <c r="T34" s="75">
        <f>+Acres!T33*'Machinery Operations'!$AB43</f>
        <v>0</v>
      </c>
      <c r="U34" s="75">
        <f>+Acres!U33*'Machinery Operations'!$AB43</f>
        <v>0</v>
      </c>
      <c r="V34" s="75">
        <f>+Acres!V33*'Machinery Operations'!$AB43</f>
        <v>0</v>
      </c>
      <c r="W34" s="75">
        <f>+Acres!W33*'Machinery Operations'!$AB43</f>
        <v>0</v>
      </c>
      <c r="X34" s="75">
        <f>+Acres!X33*'Machinery Operations'!$AB43</f>
        <v>0</v>
      </c>
      <c r="Y34" s="75">
        <f>+Acres!Y33*'Machinery Operations'!$AB43</f>
        <v>0</v>
      </c>
      <c r="Z34" s="75">
        <f>+Acres!Z33*'Machinery Operations'!$AB43</f>
        <v>0</v>
      </c>
      <c r="AA34" s="75">
        <f>+Acres!AA33*'Machinery Operations'!$AB43</f>
        <v>0</v>
      </c>
      <c r="AB34" s="75">
        <f>+Acres!AB33*'Machinery Operations'!$AB43</f>
        <v>0</v>
      </c>
      <c r="AC34" s="75">
        <f>+Acres!AC33*'Machinery Operations'!$AB43</f>
        <v>0</v>
      </c>
      <c r="AD34" s="75">
        <f>+Acres!AD33*'Machinery Operations'!$AB43</f>
        <v>0</v>
      </c>
      <c r="AE34" s="75">
        <f>+Acres!AE33*'Machinery Operations'!$AB43</f>
        <v>0</v>
      </c>
      <c r="AF34" s="75">
        <f>+Acres!AF33*'Machinery Operations'!$AB43</f>
        <v>0</v>
      </c>
      <c r="AG34" s="75">
        <f>+Acres!AG33*'Machinery Operations'!$AB43</f>
        <v>0</v>
      </c>
      <c r="AH34" s="75">
        <f>+Acres!AH33*'Machinery Operations'!$AB43</f>
        <v>0</v>
      </c>
      <c r="AI34" s="75">
        <f>+Acres!AI33*'Machinery Operations'!$AB43</f>
        <v>0</v>
      </c>
      <c r="AJ34" s="75">
        <f>+Acres!AJ33*'Machinery Operations'!$AB43</f>
        <v>0</v>
      </c>
      <c r="AK34" s="75">
        <f>+Acres!AK33*'Machinery Operations'!$AB43</f>
        <v>0</v>
      </c>
      <c r="AL34" s="75">
        <f>+Acres!AL33*'Machinery Operations'!$AB43</f>
        <v>0</v>
      </c>
      <c r="AM34" s="75">
        <f>+Acres!AM33*'Machinery Operations'!$AB43</f>
        <v>0</v>
      </c>
      <c r="AN34" s="75">
        <f>+Acres!AN33*'Machinery Operations'!$AB43</f>
        <v>0</v>
      </c>
      <c r="AO34" s="75">
        <f>+Acres!AO33*'Machinery Operations'!$AB43</f>
        <v>0</v>
      </c>
      <c r="AP34" s="75">
        <f>+Acres!AP33*'Machinery Operations'!$AB43</f>
        <v>0</v>
      </c>
      <c r="AQ34" s="75">
        <f>+Acres!AQ33*'Machinery Operations'!$AB43</f>
        <v>0</v>
      </c>
    </row>
    <row r="35" spans="1:43" ht="18.75" customHeight="1" x14ac:dyDescent="0.2">
      <c r="A35" s="3" t="str">
        <f>+'Machinery Operations'!A44</f>
        <v>Activity</v>
      </c>
      <c r="B35" s="3">
        <f>+'Machinery Operations'!B44</f>
        <v>0</v>
      </c>
      <c r="C35" s="3">
        <f>+'Machinery Operations'!C44</f>
        <v>0</v>
      </c>
      <c r="D35" s="75">
        <f>+Acres!D34*'Machinery Operations'!$AB44</f>
        <v>0</v>
      </c>
      <c r="E35" s="75">
        <f>+Acres!E34*'Machinery Operations'!$AB44</f>
        <v>0</v>
      </c>
      <c r="F35" s="75">
        <f>+Acres!F34*'Machinery Operations'!$AB44</f>
        <v>0</v>
      </c>
      <c r="G35" s="75">
        <f>+Acres!G34*'Machinery Operations'!$AB44</f>
        <v>0</v>
      </c>
      <c r="H35" s="75">
        <f>+Acres!H34*'Machinery Operations'!$AB44</f>
        <v>0</v>
      </c>
      <c r="I35" s="75">
        <f>+Acres!I34*'Machinery Operations'!$AB44</f>
        <v>0</v>
      </c>
      <c r="J35" s="75">
        <f>+Acres!J34*'Machinery Operations'!$AB44</f>
        <v>0</v>
      </c>
      <c r="K35" s="75">
        <f>+Acres!K34*'Machinery Operations'!$AB44</f>
        <v>0</v>
      </c>
      <c r="L35" s="75">
        <f>+Acres!L34*'Machinery Operations'!$AB44</f>
        <v>0</v>
      </c>
      <c r="M35" s="75">
        <f>+Acres!M34*'Machinery Operations'!$AB44</f>
        <v>0</v>
      </c>
      <c r="N35" s="75">
        <f>+Acres!N34*'Machinery Operations'!$AB44</f>
        <v>0</v>
      </c>
      <c r="O35" s="75">
        <f>+Acres!O34*'Machinery Operations'!$AB44</f>
        <v>0</v>
      </c>
      <c r="P35" s="75">
        <f>+Acres!P34*'Machinery Operations'!$AB44</f>
        <v>0</v>
      </c>
      <c r="Q35" s="75">
        <f>+Acres!Q34*'Machinery Operations'!$AB44</f>
        <v>0</v>
      </c>
      <c r="R35" s="75">
        <f>+Acres!R34*'Machinery Operations'!$AB44</f>
        <v>0</v>
      </c>
      <c r="S35" s="75">
        <f>+Acres!S34*'Machinery Operations'!$AB44</f>
        <v>0</v>
      </c>
      <c r="T35" s="75">
        <f>+Acres!T34*'Machinery Operations'!$AB44</f>
        <v>0</v>
      </c>
      <c r="U35" s="75">
        <f>+Acres!U34*'Machinery Operations'!$AB44</f>
        <v>0</v>
      </c>
      <c r="V35" s="75">
        <f>+Acres!V34*'Machinery Operations'!$AB44</f>
        <v>0</v>
      </c>
      <c r="W35" s="75">
        <f>+Acres!W34*'Machinery Operations'!$AB44</f>
        <v>0</v>
      </c>
      <c r="X35" s="75">
        <f>+Acres!X34*'Machinery Operations'!$AB44</f>
        <v>0</v>
      </c>
      <c r="Y35" s="75">
        <f>+Acres!Y34*'Machinery Operations'!$AB44</f>
        <v>0</v>
      </c>
      <c r="Z35" s="75">
        <f>+Acres!Z34*'Machinery Operations'!$AB44</f>
        <v>0</v>
      </c>
      <c r="AA35" s="75">
        <f>+Acres!AA34*'Machinery Operations'!$AB44</f>
        <v>0</v>
      </c>
      <c r="AB35" s="75">
        <f>+Acres!AB34*'Machinery Operations'!$AB44</f>
        <v>0</v>
      </c>
      <c r="AC35" s="75">
        <f>+Acres!AC34*'Machinery Operations'!$AB44</f>
        <v>0</v>
      </c>
      <c r="AD35" s="75">
        <f>+Acres!AD34*'Machinery Operations'!$AB44</f>
        <v>0</v>
      </c>
      <c r="AE35" s="75">
        <f>+Acres!AE34*'Machinery Operations'!$AB44</f>
        <v>0</v>
      </c>
      <c r="AF35" s="75">
        <f>+Acres!AF34*'Machinery Operations'!$AB44</f>
        <v>0</v>
      </c>
      <c r="AG35" s="75">
        <f>+Acres!AG34*'Machinery Operations'!$AB44</f>
        <v>0</v>
      </c>
      <c r="AH35" s="75">
        <f>+Acres!AH34*'Machinery Operations'!$AB44</f>
        <v>0</v>
      </c>
      <c r="AI35" s="75">
        <f>+Acres!AI34*'Machinery Operations'!$AB44</f>
        <v>0</v>
      </c>
      <c r="AJ35" s="75">
        <f>+Acres!AJ34*'Machinery Operations'!$AB44</f>
        <v>0</v>
      </c>
      <c r="AK35" s="75">
        <f>+Acres!AK34*'Machinery Operations'!$AB44</f>
        <v>0</v>
      </c>
      <c r="AL35" s="75">
        <f>+Acres!AL34*'Machinery Operations'!$AB44</f>
        <v>0</v>
      </c>
      <c r="AM35" s="75">
        <f>+Acres!AM34*'Machinery Operations'!$AB44</f>
        <v>0</v>
      </c>
      <c r="AN35" s="75">
        <f>+Acres!AN34*'Machinery Operations'!$AB44</f>
        <v>0</v>
      </c>
      <c r="AO35" s="75">
        <f>+Acres!AO34*'Machinery Operations'!$AB44</f>
        <v>0</v>
      </c>
      <c r="AP35" s="75">
        <f>+Acres!AP34*'Machinery Operations'!$AB44</f>
        <v>0</v>
      </c>
      <c r="AQ35" s="75">
        <f>+Acres!AQ34*'Machinery Operations'!$AB44</f>
        <v>0</v>
      </c>
    </row>
    <row r="36" spans="1:43" s="32" customFormat="1" ht="18.75" customHeight="1" x14ac:dyDescent="0.2">
      <c r="A36" s="3" t="str">
        <f>+'Machinery Operations'!A45</f>
        <v>Activity</v>
      </c>
      <c r="B36" s="3">
        <f>+'Machinery Operations'!B45</f>
        <v>0</v>
      </c>
      <c r="C36" s="3">
        <f>+'Machinery Operations'!C45</f>
        <v>0</v>
      </c>
      <c r="D36" s="75">
        <f>+Acres!D35*'Machinery Operations'!$AB45</f>
        <v>0</v>
      </c>
      <c r="E36" s="75">
        <f>+Acres!E35*'Machinery Operations'!$AB45</f>
        <v>0</v>
      </c>
      <c r="F36" s="75">
        <f>+Acres!F35*'Machinery Operations'!$AB45</f>
        <v>0</v>
      </c>
      <c r="G36" s="75">
        <f>+Acres!G35*'Machinery Operations'!$AB45</f>
        <v>0</v>
      </c>
      <c r="H36" s="75">
        <f>+Acres!H35*'Machinery Operations'!$AB45</f>
        <v>0</v>
      </c>
      <c r="I36" s="75">
        <f>+Acres!I35*'Machinery Operations'!$AB45</f>
        <v>0</v>
      </c>
      <c r="J36" s="75">
        <f>+Acres!J35*'Machinery Operations'!$AB45</f>
        <v>0</v>
      </c>
      <c r="K36" s="75">
        <f>+Acres!K35*'Machinery Operations'!$AB45</f>
        <v>0</v>
      </c>
      <c r="L36" s="75">
        <f>+Acres!L35*'Machinery Operations'!$AB45</f>
        <v>0</v>
      </c>
      <c r="M36" s="75">
        <f>+Acres!M35*'Machinery Operations'!$AB45</f>
        <v>0</v>
      </c>
      <c r="N36" s="75">
        <f>+Acres!N35*'Machinery Operations'!$AB45</f>
        <v>0</v>
      </c>
      <c r="O36" s="75">
        <f>+Acres!O35*'Machinery Operations'!$AB45</f>
        <v>0</v>
      </c>
      <c r="P36" s="75">
        <f>+Acres!P35*'Machinery Operations'!$AB45</f>
        <v>0</v>
      </c>
      <c r="Q36" s="75">
        <f>+Acres!Q35*'Machinery Operations'!$AB45</f>
        <v>0</v>
      </c>
      <c r="R36" s="75">
        <f>+Acres!R35*'Machinery Operations'!$AB45</f>
        <v>0</v>
      </c>
      <c r="S36" s="75">
        <f>+Acres!S35*'Machinery Operations'!$AB45</f>
        <v>0</v>
      </c>
      <c r="T36" s="75">
        <f>+Acres!T35*'Machinery Operations'!$AB45</f>
        <v>0</v>
      </c>
      <c r="U36" s="75">
        <f>+Acres!U35*'Machinery Operations'!$AB45</f>
        <v>0</v>
      </c>
      <c r="V36" s="75">
        <f>+Acres!V35*'Machinery Operations'!$AB45</f>
        <v>0</v>
      </c>
      <c r="W36" s="75">
        <f>+Acres!W35*'Machinery Operations'!$AB45</f>
        <v>0</v>
      </c>
      <c r="X36" s="75">
        <f>+Acres!X35*'Machinery Operations'!$AB45</f>
        <v>0</v>
      </c>
      <c r="Y36" s="75">
        <f>+Acres!Y35*'Machinery Operations'!$AB45</f>
        <v>0</v>
      </c>
      <c r="Z36" s="75">
        <f>+Acres!Z35*'Machinery Operations'!$AB45</f>
        <v>0</v>
      </c>
      <c r="AA36" s="75">
        <f>+Acres!AA35*'Machinery Operations'!$AB45</f>
        <v>0</v>
      </c>
      <c r="AB36" s="75">
        <f>+Acres!AB35*'Machinery Operations'!$AB45</f>
        <v>0</v>
      </c>
      <c r="AC36" s="75">
        <f>+Acres!AC35*'Machinery Operations'!$AB45</f>
        <v>0</v>
      </c>
      <c r="AD36" s="75">
        <f>+Acres!AD35*'Machinery Operations'!$AB45</f>
        <v>0</v>
      </c>
      <c r="AE36" s="75">
        <f>+Acres!AE35*'Machinery Operations'!$AB45</f>
        <v>0</v>
      </c>
      <c r="AF36" s="75">
        <f>+Acres!AF35*'Machinery Operations'!$AB45</f>
        <v>0</v>
      </c>
      <c r="AG36" s="75">
        <f>+Acres!AG35*'Machinery Operations'!$AB45</f>
        <v>0</v>
      </c>
      <c r="AH36" s="75">
        <f>+Acres!AH35*'Machinery Operations'!$AB45</f>
        <v>0</v>
      </c>
      <c r="AI36" s="75">
        <f>+Acres!AI35*'Machinery Operations'!$AB45</f>
        <v>0</v>
      </c>
      <c r="AJ36" s="75">
        <f>+Acres!AJ35*'Machinery Operations'!$AB45</f>
        <v>0</v>
      </c>
      <c r="AK36" s="75">
        <f>+Acres!AK35*'Machinery Operations'!$AB45</f>
        <v>0</v>
      </c>
      <c r="AL36" s="75">
        <f>+Acres!AL35*'Machinery Operations'!$AB45</f>
        <v>0</v>
      </c>
      <c r="AM36" s="75">
        <f>+Acres!AM35*'Machinery Operations'!$AB45</f>
        <v>0</v>
      </c>
      <c r="AN36" s="75">
        <f>+Acres!AN35*'Machinery Operations'!$AB45</f>
        <v>0</v>
      </c>
      <c r="AO36" s="75">
        <f>+Acres!AO35*'Machinery Operations'!$AB45</f>
        <v>0</v>
      </c>
      <c r="AP36" s="75">
        <f>+Acres!AP35*'Machinery Operations'!$AB45</f>
        <v>0</v>
      </c>
      <c r="AQ36" s="75">
        <f>+Acres!AQ35*'Machinery Operations'!$AB45</f>
        <v>0</v>
      </c>
    </row>
    <row r="37" spans="1:43" ht="18.75" customHeight="1" x14ac:dyDescent="0.2">
      <c r="A37" s="3" t="str">
        <f>+'Machinery Operations'!A46</f>
        <v>Activity</v>
      </c>
      <c r="B37" s="3">
        <f>+'Machinery Operations'!B46</f>
        <v>0</v>
      </c>
      <c r="C37" s="3">
        <f>+'Machinery Operations'!C46</f>
        <v>0</v>
      </c>
      <c r="D37" s="75">
        <f>+Acres!D36*'Machinery Operations'!$AB46</f>
        <v>0</v>
      </c>
      <c r="E37" s="75">
        <f>+Acres!E36*'Machinery Operations'!$AB46</f>
        <v>0</v>
      </c>
      <c r="F37" s="75">
        <f>+Acres!F36*'Machinery Operations'!$AB46</f>
        <v>0</v>
      </c>
      <c r="G37" s="75">
        <f>+Acres!G36*'Machinery Operations'!$AB46</f>
        <v>0</v>
      </c>
      <c r="H37" s="75">
        <f>+Acres!H36*'Machinery Operations'!$AB46</f>
        <v>0</v>
      </c>
      <c r="I37" s="75">
        <f>+Acres!I36*'Machinery Operations'!$AB46</f>
        <v>0</v>
      </c>
      <c r="J37" s="75">
        <f>+Acres!J36*'Machinery Operations'!$AB46</f>
        <v>0</v>
      </c>
      <c r="K37" s="75">
        <f>+Acres!K36*'Machinery Operations'!$AB46</f>
        <v>0</v>
      </c>
      <c r="L37" s="75">
        <f>+Acres!L36*'Machinery Operations'!$AB46</f>
        <v>0</v>
      </c>
      <c r="M37" s="75">
        <f>+Acres!M36*'Machinery Operations'!$AB46</f>
        <v>0</v>
      </c>
      <c r="N37" s="75">
        <f>+Acres!N36*'Machinery Operations'!$AB46</f>
        <v>0</v>
      </c>
      <c r="O37" s="75">
        <f>+Acres!O36*'Machinery Operations'!$AB46</f>
        <v>0</v>
      </c>
      <c r="P37" s="75">
        <f>+Acres!P36*'Machinery Operations'!$AB46</f>
        <v>0</v>
      </c>
      <c r="Q37" s="75">
        <f>+Acres!Q36*'Machinery Operations'!$AB46</f>
        <v>0</v>
      </c>
      <c r="R37" s="75">
        <f>+Acres!R36*'Machinery Operations'!$AB46</f>
        <v>0</v>
      </c>
      <c r="S37" s="75">
        <f>+Acres!S36*'Machinery Operations'!$AB46</f>
        <v>0</v>
      </c>
      <c r="T37" s="75">
        <f>+Acres!T36*'Machinery Operations'!$AB46</f>
        <v>0</v>
      </c>
      <c r="U37" s="75">
        <f>+Acres!U36*'Machinery Operations'!$AB46</f>
        <v>0</v>
      </c>
      <c r="V37" s="75">
        <f>+Acres!V36*'Machinery Operations'!$AB46</f>
        <v>0</v>
      </c>
      <c r="W37" s="75">
        <f>+Acres!W36*'Machinery Operations'!$AB46</f>
        <v>0</v>
      </c>
      <c r="X37" s="75">
        <f>+Acres!X36*'Machinery Operations'!$AB46</f>
        <v>0</v>
      </c>
      <c r="Y37" s="75">
        <f>+Acres!Y36*'Machinery Operations'!$AB46</f>
        <v>0</v>
      </c>
      <c r="Z37" s="75">
        <f>+Acres!Z36*'Machinery Operations'!$AB46</f>
        <v>0</v>
      </c>
      <c r="AA37" s="75">
        <f>+Acres!AA36*'Machinery Operations'!$AB46</f>
        <v>0</v>
      </c>
      <c r="AB37" s="75">
        <f>+Acres!AB36*'Machinery Operations'!$AB46</f>
        <v>0</v>
      </c>
      <c r="AC37" s="75">
        <f>+Acres!AC36*'Machinery Operations'!$AB46</f>
        <v>0</v>
      </c>
      <c r="AD37" s="75">
        <f>+Acres!AD36*'Machinery Operations'!$AB46</f>
        <v>0</v>
      </c>
      <c r="AE37" s="75">
        <f>+Acres!AE36*'Machinery Operations'!$AB46</f>
        <v>0</v>
      </c>
      <c r="AF37" s="75">
        <f>+Acres!AF36*'Machinery Operations'!$AB46</f>
        <v>0</v>
      </c>
      <c r="AG37" s="75">
        <f>+Acres!AG36*'Machinery Operations'!$AB46</f>
        <v>0</v>
      </c>
      <c r="AH37" s="75">
        <f>+Acres!AH36*'Machinery Operations'!$AB46</f>
        <v>0</v>
      </c>
      <c r="AI37" s="75">
        <f>+Acres!AI36*'Machinery Operations'!$AB46</f>
        <v>0</v>
      </c>
      <c r="AJ37" s="75">
        <f>+Acres!AJ36*'Machinery Operations'!$AB46</f>
        <v>0</v>
      </c>
      <c r="AK37" s="75">
        <f>+Acres!AK36*'Machinery Operations'!$AB46</f>
        <v>0</v>
      </c>
      <c r="AL37" s="75">
        <f>+Acres!AL36*'Machinery Operations'!$AB46</f>
        <v>0</v>
      </c>
      <c r="AM37" s="75">
        <f>+Acres!AM36*'Machinery Operations'!$AB46</f>
        <v>0</v>
      </c>
      <c r="AN37" s="75">
        <f>+Acres!AN36*'Machinery Operations'!$AB46</f>
        <v>0</v>
      </c>
      <c r="AO37" s="75">
        <f>+Acres!AO36*'Machinery Operations'!$AB46</f>
        <v>0</v>
      </c>
      <c r="AP37" s="75">
        <f>+Acres!AP36*'Machinery Operations'!$AB46</f>
        <v>0</v>
      </c>
      <c r="AQ37" s="75">
        <f>+Acres!AQ36*'Machinery Operations'!$AB46</f>
        <v>0</v>
      </c>
    </row>
    <row r="38" spans="1:43" ht="18.75" customHeight="1" x14ac:dyDescent="0.2">
      <c r="A38" s="3" t="str">
        <f>+'Machinery Operations'!A47</f>
        <v>Activity</v>
      </c>
      <c r="B38" s="3">
        <f>+'Machinery Operations'!B47</f>
        <v>0</v>
      </c>
      <c r="C38" s="3">
        <f>+'Machinery Operations'!C47</f>
        <v>0</v>
      </c>
      <c r="D38" s="75">
        <f>+Acres!D37*'Machinery Operations'!$AB47</f>
        <v>0</v>
      </c>
      <c r="E38" s="75">
        <f>+Acres!E37*'Machinery Operations'!$AB47</f>
        <v>0</v>
      </c>
      <c r="F38" s="75">
        <f>+Acres!F37*'Machinery Operations'!$AB47</f>
        <v>0</v>
      </c>
      <c r="G38" s="75">
        <f>+Acres!G37*'Machinery Operations'!$AB47</f>
        <v>0</v>
      </c>
      <c r="H38" s="75">
        <f>+Acres!H37*'Machinery Operations'!$AB47</f>
        <v>0</v>
      </c>
      <c r="I38" s="75">
        <f>+Acres!I37*'Machinery Operations'!$AB47</f>
        <v>0</v>
      </c>
      <c r="J38" s="75">
        <f>+Acres!J37*'Machinery Operations'!$AB47</f>
        <v>0</v>
      </c>
      <c r="K38" s="75">
        <f>+Acres!K37*'Machinery Operations'!$AB47</f>
        <v>0</v>
      </c>
      <c r="L38" s="75">
        <f>+Acres!L37*'Machinery Operations'!$AB47</f>
        <v>0</v>
      </c>
      <c r="M38" s="75">
        <f>+Acres!M37*'Machinery Operations'!$AB47</f>
        <v>0</v>
      </c>
      <c r="N38" s="75">
        <f>+Acres!N37*'Machinery Operations'!$AB47</f>
        <v>0</v>
      </c>
      <c r="O38" s="75">
        <f>+Acres!O37*'Machinery Operations'!$AB47</f>
        <v>0</v>
      </c>
      <c r="P38" s="75">
        <f>+Acres!P37*'Machinery Operations'!$AB47</f>
        <v>0</v>
      </c>
      <c r="Q38" s="75">
        <f>+Acres!Q37*'Machinery Operations'!$AB47</f>
        <v>0</v>
      </c>
      <c r="R38" s="75">
        <f>+Acres!R37*'Machinery Operations'!$AB47</f>
        <v>0</v>
      </c>
      <c r="S38" s="75">
        <f>+Acres!S37*'Machinery Operations'!$AB47</f>
        <v>0</v>
      </c>
      <c r="T38" s="75">
        <f>+Acres!T37*'Machinery Operations'!$AB47</f>
        <v>0</v>
      </c>
      <c r="U38" s="75">
        <f>+Acres!U37*'Machinery Operations'!$AB47</f>
        <v>0</v>
      </c>
      <c r="V38" s="75">
        <f>+Acres!V37*'Machinery Operations'!$AB47</f>
        <v>0</v>
      </c>
      <c r="W38" s="75">
        <f>+Acres!W37*'Machinery Operations'!$AB47</f>
        <v>0</v>
      </c>
      <c r="X38" s="75">
        <f>+Acres!X37*'Machinery Operations'!$AB47</f>
        <v>0</v>
      </c>
      <c r="Y38" s="75">
        <f>+Acres!Y37*'Machinery Operations'!$AB47</f>
        <v>0</v>
      </c>
      <c r="Z38" s="75">
        <f>+Acres!Z37*'Machinery Operations'!$AB47</f>
        <v>0</v>
      </c>
      <c r="AA38" s="75">
        <f>+Acres!AA37*'Machinery Operations'!$AB47</f>
        <v>0</v>
      </c>
      <c r="AB38" s="75">
        <f>+Acres!AB37*'Machinery Operations'!$AB47</f>
        <v>0</v>
      </c>
      <c r="AC38" s="75">
        <f>+Acres!AC37*'Machinery Operations'!$AB47</f>
        <v>0</v>
      </c>
      <c r="AD38" s="75">
        <f>+Acres!AD37*'Machinery Operations'!$AB47</f>
        <v>0</v>
      </c>
      <c r="AE38" s="75">
        <f>+Acres!AE37*'Machinery Operations'!$AB47</f>
        <v>0</v>
      </c>
      <c r="AF38" s="75">
        <f>+Acres!AF37*'Machinery Operations'!$AB47</f>
        <v>0</v>
      </c>
      <c r="AG38" s="75">
        <f>+Acres!AG37*'Machinery Operations'!$AB47</f>
        <v>0</v>
      </c>
      <c r="AH38" s="75">
        <f>+Acres!AH37*'Machinery Operations'!$AB47</f>
        <v>0</v>
      </c>
      <c r="AI38" s="75">
        <f>+Acres!AI37*'Machinery Operations'!$AB47</f>
        <v>0</v>
      </c>
      <c r="AJ38" s="75">
        <f>+Acres!AJ37*'Machinery Operations'!$AB47</f>
        <v>0</v>
      </c>
      <c r="AK38" s="75">
        <f>+Acres!AK37*'Machinery Operations'!$AB47</f>
        <v>0</v>
      </c>
      <c r="AL38" s="75">
        <f>+Acres!AL37*'Machinery Operations'!$AB47</f>
        <v>0</v>
      </c>
      <c r="AM38" s="75">
        <f>+Acres!AM37*'Machinery Operations'!$AB47</f>
        <v>0</v>
      </c>
      <c r="AN38" s="75">
        <f>+Acres!AN37*'Machinery Operations'!$AB47</f>
        <v>0</v>
      </c>
      <c r="AO38" s="75">
        <f>+Acres!AO37*'Machinery Operations'!$AB47</f>
        <v>0</v>
      </c>
      <c r="AP38" s="75">
        <f>+Acres!AP37*'Machinery Operations'!$AB47</f>
        <v>0</v>
      </c>
      <c r="AQ38" s="75">
        <f>+Acres!AQ37*'Machinery Operations'!$AB47</f>
        <v>0</v>
      </c>
    </row>
    <row r="39" spans="1:43" ht="18.75" customHeight="1" x14ac:dyDescent="0.2">
      <c r="A39" s="3" t="str">
        <f>+'Machinery Operations'!A48</f>
        <v>Activity</v>
      </c>
      <c r="B39" s="3">
        <f>+'Machinery Operations'!B48</f>
        <v>0</v>
      </c>
      <c r="C39" s="3">
        <f>+'Machinery Operations'!C48</f>
        <v>0</v>
      </c>
      <c r="D39" s="75">
        <f>+Acres!D38*'Machinery Operations'!$AB48</f>
        <v>0</v>
      </c>
      <c r="E39" s="75">
        <f>+Acres!E38*'Machinery Operations'!$AB48</f>
        <v>0</v>
      </c>
      <c r="F39" s="75">
        <f>+Acres!F38*'Machinery Operations'!$AB48</f>
        <v>0</v>
      </c>
      <c r="G39" s="75">
        <f>+Acres!G38*'Machinery Operations'!$AB48</f>
        <v>0</v>
      </c>
      <c r="H39" s="75">
        <f>+Acres!H38*'Machinery Operations'!$AB48</f>
        <v>0</v>
      </c>
      <c r="I39" s="75">
        <f>+Acres!I38*'Machinery Operations'!$AB48</f>
        <v>0</v>
      </c>
      <c r="J39" s="75">
        <f>+Acres!J38*'Machinery Operations'!$AB48</f>
        <v>0</v>
      </c>
      <c r="K39" s="75">
        <f>+Acres!K38*'Machinery Operations'!$AB48</f>
        <v>0</v>
      </c>
      <c r="L39" s="75">
        <f>+Acres!L38*'Machinery Operations'!$AB48</f>
        <v>0</v>
      </c>
      <c r="M39" s="75">
        <f>+Acres!M38*'Machinery Operations'!$AB48</f>
        <v>0</v>
      </c>
      <c r="N39" s="75">
        <f>+Acres!N38*'Machinery Operations'!$AB48</f>
        <v>0</v>
      </c>
      <c r="O39" s="75">
        <f>+Acres!O38*'Machinery Operations'!$AB48</f>
        <v>0</v>
      </c>
      <c r="P39" s="75">
        <f>+Acres!P38*'Machinery Operations'!$AB48</f>
        <v>0</v>
      </c>
      <c r="Q39" s="75">
        <f>+Acres!Q38*'Machinery Operations'!$AB48</f>
        <v>0</v>
      </c>
      <c r="R39" s="75">
        <f>+Acres!R38*'Machinery Operations'!$AB48</f>
        <v>0</v>
      </c>
      <c r="S39" s="75">
        <f>+Acres!S38*'Machinery Operations'!$AB48</f>
        <v>0</v>
      </c>
      <c r="T39" s="75">
        <f>+Acres!T38*'Machinery Operations'!$AB48</f>
        <v>0</v>
      </c>
      <c r="U39" s="75">
        <f>+Acres!U38*'Machinery Operations'!$AB48</f>
        <v>0</v>
      </c>
      <c r="V39" s="75">
        <f>+Acres!V38*'Machinery Operations'!$AB48</f>
        <v>0</v>
      </c>
      <c r="W39" s="75">
        <f>+Acres!W38*'Machinery Operations'!$AB48</f>
        <v>0</v>
      </c>
      <c r="X39" s="75">
        <f>+Acres!X38*'Machinery Operations'!$AB48</f>
        <v>0</v>
      </c>
      <c r="Y39" s="75">
        <f>+Acres!Y38*'Machinery Operations'!$AB48</f>
        <v>0</v>
      </c>
      <c r="Z39" s="75">
        <f>+Acres!Z38*'Machinery Operations'!$AB48</f>
        <v>0</v>
      </c>
      <c r="AA39" s="75">
        <f>+Acres!AA38*'Machinery Operations'!$AB48</f>
        <v>0</v>
      </c>
      <c r="AB39" s="75">
        <f>+Acres!AB38*'Machinery Operations'!$AB48</f>
        <v>0</v>
      </c>
      <c r="AC39" s="75">
        <f>+Acres!AC38*'Machinery Operations'!$AB48</f>
        <v>0</v>
      </c>
      <c r="AD39" s="75">
        <f>+Acres!AD38*'Machinery Operations'!$AB48</f>
        <v>0</v>
      </c>
      <c r="AE39" s="75">
        <f>+Acres!AE38*'Machinery Operations'!$AB48</f>
        <v>0</v>
      </c>
      <c r="AF39" s="75">
        <f>+Acres!AF38*'Machinery Operations'!$AB48</f>
        <v>0</v>
      </c>
      <c r="AG39" s="75">
        <f>+Acres!AG38*'Machinery Operations'!$AB48</f>
        <v>0</v>
      </c>
      <c r="AH39" s="75">
        <f>+Acres!AH38*'Machinery Operations'!$AB48</f>
        <v>0</v>
      </c>
      <c r="AI39" s="75">
        <f>+Acres!AI38*'Machinery Operations'!$AB48</f>
        <v>0</v>
      </c>
      <c r="AJ39" s="75">
        <f>+Acres!AJ38*'Machinery Operations'!$AB48</f>
        <v>0</v>
      </c>
      <c r="AK39" s="75">
        <f>+Acres!AK38*'Machinery Operations'!$AB48</f>
        <v>0</v>
      </c>
      <c r="AL39" s="75">
        <f>+Acres!AL38*'Machinery Operations'!$AB48</f>
        <v>0</v>
      </c>
      <c r="AM39" s="75">
        <f>+Acres!AM38*'Machinery Operations'!$AB48</f>
        <v>0</v>
      </c>
      <c r="AN39" s="75">
        <f>+Acres!AN38*'Machinery Operations'!$AB48</f>
        <v>0</v>
      </c>
      <c r="AO39" s="75">
        <f>+Acres!AO38*'Machinery Operations'!$AB48</f>
        <v>0</v>
      </c>
      <c r="AP39" s="75">
        <f>+Acres!AP38*'Machinery Operations'!$AB48</f>
        <v>0</v>
      </c>
      <c r="AQ39" s="75">
        <f>+Acres!AQ38*'Machinery Operations'!$AB48</f>
        <v>0</v>
      </c>
    </row>
    <row r="40" spans="1:43" ht="18.75" customHeight="1" x14ac:dyDescent="0.2">
      <c r="A40" s="3" t="str">
        <f>+'Machinery Operations'!A49</f>
        <v>Activity</v>
      </c>
      <c r="B40" s="3">
        <f>+'Machinery Operations'!B49</f>
        <v>0</v>
      </c>
      <c r="C40" s="3">
        <f>+'Machinery Operations'!C49</f>
        <v>0</v>
      </c>
      <c r="D40" s="75">
        <f>+Acres!D39*'Machinery Operations'!$AB49</f>
        <v>0</v>
      </c>
      <c r="E40" s="75">
        <f>+Acres!E39*'Machinery Operations'!$AB49</f>
        <v>0</v>
      </c>
      <c r="F40" s="75">
        <f>+Acres!F39*'Machinery Operations'!$AB49</f>
        <v>0</v>
      </c>
      <c r="G40" s="75">
        <f>+Acres!G39*'Machinery Operations'!$AB49</f>
        <v>0</v>
      </c>
      <c r="H40" s="75">
        <f>+Acres!H39*'Machinery Operations'!$AB49</f>
        <v>0</v>
      </c>
      <c r="I40" s="75">
        <f>+Acres!I39*'Machinery Operations'!$AB49</f>
        <v>0</v>
      </c>
      <c r="J40" s="75">
        <f>+Acres!J39*'Machinery Operations'!$AB49</f>
        <v>0</v>
      </c>
      <c r="K40" s="75">
        <f>+Acres!K39*'Machinery Operations'!$AB49</f>
        <v>0</v>
      </c>
      <c r="L40" s="75">
        <f>+Acres!L39*'Machinery Operations'!$AB49</f>
        <v>0</v>
      </c>
      <c r="M40" s="75">
        <f>+Acres!M39*'Machinery Operations'!$AB49</f>
        <v>0</v>
      </c>
      <c r="N40" s="75">
        <f>+Acres!N39*'Machinery Operations'!$AB49</f>
        <v>0</v>
      </c>
      <c r="O40" s="75">
        <f>+Acres!O39*'Machinery Operations'!$AB49</f>
        <v>0</v>
      </c>
      <c r="P40" s="75">
        <f>+Acres!P39*'Machinery Operations'!$AB49</f>
        <v>0</v>
      </c>
      <c r="Q40" s="75">
        <f>+Acres!Q39*'Machinery Operations'!$AB49</f>
        <v>0</v>
      </c>
      <c r="R40" s="75">
        <f>+Acres!R39*'Machinery Operations'!$AB49</f>
        <v>0</v>
      </c>
      <c r="S40" s="75">
        <f>+Acres!S39*'Machinery Operations'!$AB49</f>
        <v>0</v>
      </c>
      <c r="T40" s="75">
        <f>+Acres!T39*'Machinery Operations'!$AB49</f>
        <v>0</v>
      </c>
      <c r="U40" s="75">
        <f>+Acres!U39*'Machinery Operations'!$AB49</f>
        <v>0</v>
      </c>
      <c r="V40" s="75">
        <f>+Acres!V39*'Machinery Operations'!$AB49</f>
        <v>0</v>
      </c>
      <c r="W40" s="75">
        <f>+Acres!W39*'Machinery Operations'!$AB49</f>
        <v>0</v>
      </c>
      <c r="X40" s="75">
        <f>+Acres!X39*'Machinery Operations'!$AB49</f>
        <v>0</v>
      </c>
      <c r="Y40" s="75">
        <f>+Acres!Y39*'Machinery Operations'!$AB49</f>
        <v>0</v>
      </c>
      <c r="Z40" s="75">
        <f>+Acres!Z39*'Machinery Operations'!$AB49</f>
        <v>0</v>
      </c>
      <c r="AA40" s="75">
        <f>+Acres!AA39*'Machinery Operations'!$AB49</f>
        <v>0</v>
      </c>
      <c r="AB40" s="75">
        <f>+Acres!AB39*'Machinery Operations'!$AB49</f>
        <v>0</v>
      </c>
      <c r="AC40" s="75">
        <f>+Acres!AC39*'Machinery Operations'!$AB49</f>
        <v>0</v>
      </c>
      <c r="AD40" s="75">
        <f>+Acres!AD39*'Machinery Operations'!$AB49</f>
        <v>0</v>
      </c>
      <c r="AE40" s="75">
        <f>+Acres!AE39*'Machinery Operations'!$AB49</f>
        <v>0</v>
      </c>
      <c r="AF40" s="75">
        <f>+Acres!AF39*'Machinery Operations'!$AB49</f>
        <v>0</v>
      </c>
      <c r="AG40" s="75">
        <f>+Acres!AG39*'Machinery Operations'!$AB49</f>
        <v>0</v>
      </c>
      <c r="AH40" s="75">
        <f>+Acres!AH39*'Machinery Operations'!$AB49</f>
        <v>0</v>
      </c>
      <c r="AI40" s="75">
        <f>+Acres!AI39*'Machinery Operations'!$AB49</f>
        <v>0</v>
      </c>
      <c r="AJ40" s="75">
        <f>+Acres!AJ39*'Machinery Operations'!$AB49</f>
        <v>0</v>
      </c>
      <c r="AK40" s="75">
        <f>+Acres!AK39*'Machinery Operations'!$AB49</f>
        <v>0</v>
      </c>
      <c r="AL40" s="75">
        <f>+Acres!AL39*'Machinery Operations'!$AB49</f>
        <v>0</v>
      </c>
      <c r="AM40" s="75">
        <f>+Acres!AM39*'Machinery Operations'!$AB49</f>
        <v>0</v>
      </c>
      <c r="AN40" s="75">
        <f>+Acres!AN39*'Machinery Operations'!$AB49</f>
        <v>0</v>
      </c>
      <c r="AO40" s="75">
        <f>+Acres!AO39*'Machinery Operations'!$AB49</f>
        <v>0</v>
      </c>
      <c r="AP40" s="75">
        <f>+Acres!AP39*'Machinery Operations'!$AB49</f>
        <v>0</v>
      </c>
      <c r="AQ40" s="75">
        <f>+Acres!AQ39*'Machinery Operations'!$AB49</f>
        <v>0</v>
      </c>
    </row>
    <row r="41" spans="1:43" ht="18.75" customHeight="1" x14ac:dyDescent="0.2">
      <c r="A41" s="3" t="str">
        <f>+'Machinery Operations'!A50</f>
        <v>Activity</v>
      </c>
      <c r="B41" s="3">
        <f>+'Machinery Operations'!B50</f>
        <v>0</v>
      </c>
      <c r="C41" s="3">
        <f>+'Machinery Operations'!C50</f>
        <v>0</v>
      </c>
      <c r="D41" s="75">
        <f>+Acres!D40*'Machinery Operations'!$AB50</f>
        <v>0</v>
      </c>
      <c r="E41" s="75">
        <f>+Acres!E40*'Machinery Operations'!$AB50</f>
        <v>0</v>
      </c>
      <c r="F41" s="75">
        <f>+Acres!F40*'Machinery Operations'!$AB50</f>
        <v>0</v>
      </c>
      <c r="G41" s="75">
        <f>+Acres!G40*'Machinery Operations'!$AB50</f>
        <v>0</v>
      </c>
      <c r="H41" s="75">
        <f>+Acres!H40*'Machinery Operations'!$AB50</f>
        <v>0</v>
      </c>
      <c r="I41" s="75">
        <f>+Acres!I40*'Machinery Operations'!$AB50</f>
        <v>0</v>
      </c>
      <c r="J41" s="75">
        <f>+Acres!J40*'Machinery Operations'!$AB50</f>
        <v>0</v>
      </c>
      <c r="K41" s="75">
        <f>+Acres!K40*'Machinery Operations'!$AB50</f>
        <v>0</v>
      </c>
      <c r="L41" s="75">
        <f>+Acres!L40*'Machinery Operations'!$AB50</f>
        <v>0</v>
      </c>
      <c r="M41" s="75">
        <f>+Acres!M40*'Machinery Operations'!$AB50</f>
        <v>0</v>
      </c>
      <c r="N41" s="75">
        <f>+Acres!N40*'Machinery Operations'!$AB50</f>
        <v>0</v>
      </c>
      <c r="O41" s="75">
        <f>+Acres!O40*'Machinery Operations'!$AB50</f>
        <v>0</v>
      </c>
      <c r="P41" s="75">
        <f>+Acres!P40*'Machinery Operations'!$AB50</f>
        <v>0</v>
      </c>
      <c r="Q41" s="75">
        <f>+Acres!Q40*'Machinery Operations'!$AB50</f>
        <v>0</v>
      </c>
      <c r="R41" s="75">
        <f>+Acres!R40*'Machinery Operations'!$AB50</f>
        <v>0</v>
      </c>
      <c r="S41" s="75">
        <f>+Acres!S40*'Machinery Operations'!$AB50</f>
        <v>0</v>
      </c>
      <c r="T41" s="75">
        <f>+Acres!T40*'Machinery Operations'!$AB50</f>
        <v>0</v>
      </c>
      <c r="U41" s="75">
        <f>+Acres!U40*'Machinery Operations'!$AB50</f>
        <v>0</v>
      </c>
      <c r="V41" s="75">
        <f>+Acres!V40*'Machinery Operations'!$AB50</f>
        <v>0</v>
      </c>
      <c r="W41" s="75">
        <f>+Acres!W40*'Machinery Operations'!$AB50</f>
        <v>0</v>
      </c>
      <c r="X41" s="75">
        <f>+Acres!X40*'Machinery Operations'!$AB50</f>
        <v>0</v>
      </c>
      <c r="Y41" s="75">
        <f>+Acres!Y40*'Machinery Operations'!$AB50</f>
        <v>0</v>
      </c>
      <c r="Z41" s="75">
        <f>+Acres!Z40*'Machinery Operations'!$AB50</f>
        <v>0</v>
      </c>
      <c r="AA41" s="75">
        <f>+Acres!AA40*'Machinery Operations'!$AB50</f>
        <v>0</v>
      </c>
      <c r="AB41" s="75">
        <f>+Acres!AB40*'Machinery Operations'!$AB50</f>
        <v>0</v>
      </c>
      <c r="AC41" s="75">
        <f>+Acres!AC40*'Machinery Operations'!$AB50</f>
        <v>0</v>
      </c>
      <c r="AD41" s="75">
        <f>+Acres!AD40*'Machinery Operations'!$AB50</f>
        <v>0</v>
      </c>
      <c r="AE41" s="75">
        <f>+Acres!AE40*'Machinery Operations'!$AB50</f>
        <v>0</v>
      </c>
      <c r="AF41" s="75">
        <f>+Acres!AF40*'Machinery Operations'!$AB50</f>
        <v>0</v>
      </c>
      <c r="AG41" s="75">
        <f>+Acres!AG40*'Machinery Operations'!$AB50</f>
        <v>0</v>
      </c>
      <c r="AH41" s="75">
        <f>+Acres!AH40*'Machinery Operations'!$AB50</f>
        <v>0</v>
      </c>
      <c r="AI41" s="75">
        <f>+Acres!AI40*'Machinery Operations'!$AB50</f>
        <v>0</v>
      </c>
      <c r="AJ41" s="75">
        <f>+Acres!AJ40*'Machinery Operations'!$AB50</f>
        <v>0</v>
      </c>
      <c r="AK41" s="75">
        <f>+Acres!AK40*'Machinery Operations'!$AB50</f>
        <v>0</v>
      </c>
      <c r="AL41" s="75">
        <f>+Acres!AL40*'Machinery Operations'!$AB50</f>
        <v>0</v>
      </c>
      <c r="AM41" s="75">
        <f>+Acres!AM40*'Machinery Operations'!$AB50</f>
        <v>0</v>
      </c>
      <c r="AN41" s="75">
        <f>+Acres!AN40*'Machinery Operations'!$AB50</f>
        <v>0</v>
      </c>
      <c r="AO41" s="75">
        <f>+Acres!AO40*'Machinery Operations'!$AB50</f>
        <v>0</v>
      </c>
      <c r="AP41" s="75">
        <f>+Acres!AP40*'Machinery Operations'!$AB50</f>
        <v>0</v>
      </c>
      <c r="AQ41" s="75">
        <f>+Acres!AQ40*'Machinery Operations'!$AB50</f>
        <v>0</v>
      </c>
    </row>
    <row r="42" spans="1:43" ht="18.75" customHeight="1" x14ac:dyDescent="0.2">
      <c r="A42" s="3" t="str">
        <f>+'Machinery Operations'!A51</f>
        <v>Activity</v>
      </c>
      <c r="B42" s="3">
        <f>+'Machinery Operations'!B51</f>
        <v>0</v>
      </c>
      <c r="C42" s="3">
        <f>+'Machinery Operations'!C51</f>
        <v>0</v>
      </c>
      <c r="D42" s="75">
        <f>+Acres!D41*'Machinery Operations'!$AB51</f>
        <v>0</v>
      </c>
      <c r="E42" s="75">
        <f>+Acres!E41*'Machinery Operations'!$AB51</f>
        <v>0</v>
      </c>
      <c r="F42" s="75">
        <f>+Acres!F41*'Machinery Operations'!$AB51</f>
        <v>0</v>
      </c>
      <c r="G42" s="75">
        <f>+Acres!G41*'Machinery Operations'!$AB51</f>
        <v>0</v>
      </c>
      <c r="H42" s="75">
        <f>+Acres!H41*'Machinery Operations'!$AB51</f>
        <v>0</v>
      </c>
      <c r="I42" s="75">
        <f>+Acres!I41*'Machinery Operations'!$AB51</f>
        <v>0</v>
      </c>
      <c r="J42" s="75">
        <f>+Acres!J41*'Machinery Operations'!$AB51</f>
        <v>0</v>
      </c>
      <c r="K42" s="75">
        <f>+Acres!K41*'Machinery Operations'!$AB51</f>
        <v>0</v>
      </c>
      <c r="L42" s="75">
        <f>+Acres!L41*'Machinery Operations'!$AB51</f>
        <v>0</v>
      </c>
      <c r="M42" s="75">
        <f>+Acres!M41*'Machinery Operations'!$AB51</f>
        <v>0</v>
      </c>
      <c r="N42" s="75">
        <f>+Acres!N41*'Machinery Operations'!$AB51</f>
        <v>0</v>
      </c>
      <c r="O42" s="75">
        <f>+Acres!O41*'Machinery Operations'!$AB51</f>
        <v>0</v>
      </c>
      <c r="P42" s="75">
        <f>+Acres!P41*'Machinery Operations'!$AB51</f>
        <v>0</v>
      </c>
      <c r="Q42" s="75">
        <f>+Acres!Q41*'Machinery Operations'!$AB51</f>
        <v>0</v>
      </c>
      <c r="R42" s="75">
        <f>+Acres!R41*'Machinery Operations'!$AB51</f>
        <v>0</v>
      </c>
      <c r="S42" s="75">
        <f>+Acres!S41*'Machinery Operations'!$AB51</f>
        <v>0</v>
      </c>
      <c r="T42" s="75">
        <f>+Acres!T41*'Machinery Operations'!$AB51</f>
        <v>0</v>
      </c>
      <c r="U42" s="75">
        <f>+Acres!U41*'Machinery Operations'!$AB51</f>
        <v>0</v>
      </c>
      <c r="V42" s="75">
        <f>+Acres!V41*'Machinery Operations'!$AB51</f>
        <v>0</v>
      </c>
      <c r="W42" s="75">
        <f>+Acres!W41*'Machinery Operations'!$AB51</f>
        <v>0</v>
      </c>
      <c r="X42" s="75">
        <f>+Acres!X41*'Machinery Operations'!$AB51</f>
        <v>0</v>
      </c>
      <c r="Y42" s="75">
        <f>+Acres!Y41*'Machinery Operations'!$AB51</f>
        <v>0</v>
      </c>
      <c r="Z42" s="75">
        <f>+Acres!Z41*'Machinery Operations'!$AB51</f>
        <v>0</v>
      </c>
      <c r="AA42" s="75">
        <f>+Acres!AA41*'Machinery Operations'!$AB51</f>
        <v>0</v>
      </c>
      <c r="AB42" s="75">
        <f>+Acres!AB41*'Machinery Operations'!$AB51</f>
        <v>0</v>
      </c>
      <c r="AC42" s="75">
        <f>+Acres!AC41*'Machinery Operations'!$AB51</f>
        <v>0</v>
      </c>
      <c r="AD42" s="75">
        <f>+Acres!AD41*'Machinery Operations'!$AB51</f>
        <v>0</v>
      </c>
      <c r="AE42" s="75">
        <f>+Acres!AE41*'Machinery Operations'!$AB51</f>
        <v>0</v>
      </c>
      <c r="AF42" s="75">
        <f>+Acres!AF41*'Machinery Operations'!$AB51</f>
        <v>0</v>
      </c>
      <c r="AG42" s="75">
        <f>+Acres!AG41*'Machinery Operations'!$AB51</f>
        <v>0</v>
      </c>
      <c r="AH42" s="75">
        <f>+Acres!AH41*'Machinery Operations'!$AB51</f>
        <v>0</v>
      </c>
      <c r="AI42" s="75">
        <f>+Acres!AI41*'Machinery Operations'!$AB51</f>
        <v>0</v>
      </c>
      <c r="AJ42" s="75">
        <f>+Acres!AJ41*'Machinery Operations'!$AB51</f>
        <v>0</v>
      </c>
      <c r="AK42" s="75">
        <f>+Acres!AK41*'Machinery Operations'!$AB51</f>
        <v>0</v>
      </c>
      <c r="AL42" s="75">
        <f>+Acres!AL41*'Machinery Operations'!$AB51</f>
        <v>0</v>
      </c>
      <c r="AM42" s="75">
        <f>+Acres!AM41*'Machinery Operations'!$AB51</f>
        <v>0</v>
      </c>
      <c r="AN42" s="75">
        <f>+Acres!AN41*'Machinery Operations'!$AB51</f>
        <v>0</v>
      </c>
      <c r="AO42" s="75">
        <f>+Acres!AO41*'Machinery Operations'!$AB51</f>
        <v>0</v>
      </c>
      <c r="AP42" s="75">
        <f>+Acres!AP41*'Machinery Operations'!$AB51</f>
        <v>0</v>
      </c>
      <c r="AQ42" s="75">
        <f>+Acres!AQ41*'Machinery Operations'!$AB51</f>
        <v>0</v>
      </c>
    </row>
    <row r="43" spans="1:43" ht="18.75" customHeight="1" x14ac:dyDescent="0.2">
      <c r="A43" s="3" t="str">
        <f>+'Machinery Operations'!A52</f>
        <v>Activity</v>
      </c>
      <c r="B43" s="3">
        <f>+'Machinery Operations'!B52</f>
        <v>0</v>
      </c>
      <c r="C43" s="3">
        <f>+'Machinery Operations'!C52</f>
        <v>0</v>
      </c>
      <c r="D43" s="75">
        <f>+Acres!D42*'Machinery Operations'!$AB52</f>
        <v>0</v>
      </c>
      <c r="E43" s="75">
        <f>+Acres!E42*'Machinery Operations'!$AB52</f>
        <v>0</v>
      </c>
      <c r="F43" s="75">
        <f>+Acres!F42*'Machinery Operations'!$AB52</f>
        <v>0</v>
      </c>
      <c r="G43" s="75">
        <f>+Acres!G42*'Machinery Operations'!$AB52</f>
        <v>0</v>
      </c>
      <c r="H43" s="75">
        <f>+Acres!H42*'Machinery Operations'!$AB52</f>
        <v>0</v>
      </c>
      <c r="I43" s="75">
        <f>+Acres!I42*'Machinery Operations'!$AB52</f>
        <v>0</v>
      </c>
      <c r="J43" s="75">
        <f>+Acres!J42*'Machinery Operations'!$AB52</f>
        <v>0</v>
      </c>
      <c r="K43" s="75">
        <f>+Acres!K42*'Machinery Operations'!$AB52</f>
        <v>0</v>
      </c>
      <c r="L43" s="75">
        <f>+Acres!L42*'Machinery Operations'!$AB52</f>
        <v>0</v>
      </c>
      <c r="M43" s="75">
        <f>+Acres!M42*'Machinery Operations'!$AB52</f>
        <v>0</v>
      </c>
      <c r="N43" s="75">
        <f>+Acres!N42*'Machinery Operations'!$AB52</f>
        <v>0</v>
      </c>
      <c r="O43" s="75">
        <f>+Acres!O42*'Machinery Operations'!$AB52</f>
        <v>0</v>
      </c>
      <c r="P43" s="75">
        <f>+Acres!P42*'Machinery Operations'!$AB52</f>
        <v>0</v>
      </c>
      <c r="Q43" s="75">
        <f>+Acres!Q42*'Machinery Operations'!$AB52</f>
        <v>0</v>
      </c>
      <c r="R43" s="75">
        <f>+Acres!R42*'Machinery Operations'!$AB52</f>
        <v>0</v>
      </c>
      <c r="S43" s="75">
        <f>+Acres!S42*'Machinery Operations'!$AB52</f>
        <v>0</v>
      </c>
      <c r="T43" s="75">
        <f>+Acres!T42*'Machinery Operations'!$AB52</f>
        <v>0</v>
      </c>
      <c r="U43" s="75">
        <f>+Acres!U42*'Machinery Operations'!$AB52</f>
        <v>0</v>
      </c>
      <c r="V43" s="75">
        <f>+Acres!V42*'Machinery Operations'!$AB52</f>
        <v>0</v>
      </c>
      <c r="W43" s="75">
        <f>+Acres!W42*'Machinery Operations'!$AB52</f>
        <v>0</v>
      </c>
      <c r="X43" s="75">
        <f>+Acres!X42*'Machinery Operations'!$AB52</f>
        <v>0</v>
      </c>
      <c r="Y43" s="75">
        <f>+Acres!Y42*'Machinery Operations'!$AB52</f>
        <v>0</v>
      </c>
      <c r="Z43" s="75">
        <f>+Acres!Z42*'Machinery Operations'!$AB52</f>
        <v>0</v>
      </c>
      <c r="AA43" s="75">
        <f>+Acres!AA42*'Machinery Operations'!$AB52</f>
        <v>0</v>
      </c>
      <c r="AB43" s="75">
        <f>+Acres!AB42*'Machinery Operations'!$AB52</f>
        <v>0</v>
      </c>
      <c r="AC43" s="75">
        <f>+Acres!AC42*'Machinery Operations'!$AB52</f>
        <v>0</v>
      </c>
      <c r="AD43" s="75">
        <f>+Acres!AD42*'Machinery Operations'!$AB52</f>
        <v>0</v>
      </c>
      <c r="AE43" s="75">
        <f>+Acres!AE42*'Machinery Operations'!$AB52</f>
        <v>0</v>
      </c>
      <c r="AF43" s="75">
        <f>+Acres!AF42*'Machinery Operations'!$AB52</f>
        <v>0</v>
      </c>
      <c r="AG43" s="75">
        <f>+Acres!AG42*'Machinery Operations'!$AB52</f>
        <v>0</v>
      </c>
      <c r="AH43" s="75">
        <f>+Acres!AH42*'Machinery Operations'!$AB52</f>
        <v>0</v>
      </c>
      <c r="AI43" s="75">
        <f>+Acres!AI42*'Machinery Operations'!$AB52</f>
        <v>0</v>
      </c>
      <c r="AJ43" s="75">
        <f>+Acres!AJ42*'Machinery Operations'!$AB52</f>
        <v>0</v>
      </c>
      <c r="AK43" s="75">
        <f>+Acres!AK42*'Machinery Operations'!$AB52</f>
        <v>0</v>
      </c>
      <c r="AL43" s="75">
        <f>+Acres!AL42*'Machinery Operations'!$AB52</f>
        <v>0</v>
      </c>
      <c r="AM43" s="75">
        <f>+Acres!AM42*'Machinery Operations'!$AB52</f>
        <v>0</v>
      </c>
      <c r="AN43" s="75">
        <f>+Acres!AN42*'Machinery Operations'!$AB52</f>
        <v>0</v>
      </c>
      <c r="AO43" s="75">
        <f>+Acres!AO42*'Machinery Operations'!$AB52</f>
        <v>0</v>
      </c>
      <c r="AP43" s="75">
        <f>+Acres!AP42*'Machinery Operations'!$AB52</f>
        <v>0</v>
      </c>
      <c r="AQ43" s="75">
        <f>+Acres!AQ42*'Machinery Operations'!$AB52</f>
        <v>0</v>
      </c>
    </row>
    <row r="44" spans="1:43" ht="18.75" customHeight="1" x14ac:dyDescent="0.2">
      <c r="A44" s="3" t="str">
        <f>+'Machinery Operations'!A53</f>
        <v>Activity</v>
      </c>
      <c r="B44" s="3">
        <f>+'Machinery Operations'!B53</f>
        <v>0</v>
      </c>
      <c r="C44" s="3">
        <f>+'Machinery Operations'!C53</f>
        <v>0</v>
      </c>
      <c r="D44" s="75">
        <f>+Acres!D43*'Machinery Operations'!$AB53</f>
        <v>0</v>
      </c>
      <c r="E44" s="75">
        <f>+Acres!E43*'Machinery Operations'!$AB53</f>
        <v>0</v>
      </c>
      <c r="F44" s="75">
        <f>+Acres!F43*'Machinery Operations'!$AB53</f>
        <v>0</v>
      </c>
      <c r="G44" s="75">
        <f>+Acres!G43*'Machinery Operations'!$AB53</f>
        <v>0</v>
      </c>
      <c r="H44" s="75">
        <f>+Acres!H43*'Machinery Operations'!$AB53</f>
        <v>0</v>
      </c>
      <c r="I44" s="75">
        <f>+Acres!I43*'Machinery Operations'!$AB53</f>
        <v>0</v>
      </c>
      <c r="J44" s="75">
        <f>+Acres!J43*'Machinery Operations'!$AB53</f>
        <v>0</v>
      </c>
      <c r="K44" s="75">
        <f>+Acres!K43*'Machinery Operations'!$AB53</f>
        <v>0</v>
      </c>
      <c r="L44" s="75">
        <f>+Acres!L43*'Machinery Operations'!$AB53</f>
        <v>0</v>
      </c>
      <c r="M44" s="75">
        <f>+Acres!M43*'Machinery Operations'!$AB53</f>
        <v>0</v>
      </c>
      <c r="N44" s="75">
        <f>+Acres!N43*'Machinery Operations'!$AB53</f>
        <v>0</v>
      </c>
      <c r="O44" s="75">
        <f>+Acres!O43*'Machinery Operations'!$AB53</f>
        <v>0</v>
      </c>
      <c r="P44" s="75">
        <f>+Acres!P43*'Machinery Operations'!$AB53</f>
        <v>0</v>
      </c>
      <c r="Q44" s="75">
        <f>+Acres!Q43*'Machinery Operations'!$AB53</f>
        <v>0</v>
      </c>
      <c r="R44" s="75">
        <f>+Acres!R43*'Machinery Operations'!$AB53</f>
        <v>0</v>
      </c>
      <c r="S44" s="75">
        <f>+Acres!S43*'Machinery Operations'!$AB53</f>
        <v>0</v>
      </c>
      <c r="T44" s="75">
        <f>+Acres!T43*'Machinery Operations'!$AB53</f>
        <v>0</v>
      </c>
      <c r="U44" s="75">
        <f>+Acres!U43*'Machinery Operations'!$AB53</f>
        <v>0</v>
      </c>
      <c r="V44" s="75">
        <f>+Acres!V43*'Machinery Operations'!$AB53</f>
        <v>0</v>
      </c>
      <c r="W44" s="75">
        <f>+Acres!W43*'Machinery Operations'!$AB53</f>
        <v>0</v>
      </c>
      <c r="X44" s="75">
        <f>+Acres!X43*'Machinery Operations'!$AB53</f>
        <v>0</v>
      </c>
      <c r="Y44" s="75">
        <f>+Acres!Y43*'Machinery Operations'!$AB53</f>
        <v>0</v>
      </c>
      <c r="Z44" s="75">
        <f>+Acres!Z43*'Machinery Operations'!$AB53</f>
        <v>0</v>
      </c>
      <c r="AA44" s="75">
        <f>+Acres!AA43*'Machinery Operations'!$AB53</f>
        <v>0</v>
      </c>
      <c r="AB44" s="75">
        <f>+Acres!AB43*'Machinery Operations'!$AB53</f>
        <v>0</v>
      </c>
      <c r="AC44" s="75">
        <f>+Acres!AC43*'Machinery Operations'!$AB53</f>
        <v>0</v>
      </c>
      <c r="AD44" s="75">
        <f>+Acres!AD43*'Machinery Operations'!$AB53</f>
        <v>0</v>
      </c>
      <c r="AE44" s="75">
        <f>+Acres!AE43*'Machinery Operations'!$AB53</f>
        <v>0</v>
      </c>
      <c r="AF44" s="75">
        <f>+Acres!AF43*'Machinery Operations'!$AB53</f>
        <v>0</v>
      </c>
      <c r="AG44" s="75">
        <f>+Acres!AG43*'Machinery Operations'!$AB53</f>
        <v>0</v>
      </c>
      <c r="AH44" s="75">
        <f>+Acres!AH43*'Machinery Operations'!$AB53</f>
        <v>0</v>
      </c>
      <c r="AI44" s="75">
        <f>+Acres!AI43*'Machinery Operations'!$AB53</f>
        <v>0</v>
      </c>
      <c r="AJ44" s="75">
        <f>+Acres!AJ43*'Machinery Operations'!$AB53</f>
        <v>0</v>
      </c>
      <c r="AK44" s="75">
        <f>+Acres!AK43*'Machinery Operations'!$AB53</f>
        <v>0</v>
      </c>
      <c r="AL44" s="75">
        <f>+Acres!AL43*'Machinery Operations'!$AB53</f>
        <v>0</v>
      </c>
      <c r="AM44" s="75">
        <f>+Acres!AM43*'Machinery Operations'!$AB53</f>
        <v>0</v>
      </c>
      <c r="AN44" s="75">
        <f>+Acres!AN43*'Machinery Operations'!$AB53</f>
        <v>0</v>
      </c>
      <c r="AO44" s="75">
        <f>+Acres!AO43*'Machinery Operations'!$AB53</f>
        <v>0</v>
      </c>
      <c r="AP44" s="75">
        <f>+Acres!AP43*'Machinery Operations'!$AB53</f>
        <v>0</v>
      </c>
      <c r="AQ44" s="75">
        <f>+Acres!AQ43*'Machinery Operations'!$AB53</f>
        <v>0</v>
      </c>
    </row>
    <row r="45" spans="1:43" ht="18.75" customHeight="1" x14ac:dyDescent="0.2">
      <c r="A45" s="3" t="str">
        <f>+'Machinery Operations'!A54</f>
        <v>Activity</v>
      </c>
      <c r="B45" s="3">
        <f>+'Machinery Operations'!B54</f>
        <v>0</v>
      </c>
      <c r="C45" s="3">
        <f>+'Machinery Operations'!C54</f>
        <v>0</v>
      </c>
      <c r="D45" s="75">
        <f>+Acres!D44*'Machinery Operations'!$AB54</f>
        <v>0</v>
      </c>
      <c r="E45" s="75">
        <f>+Acres!E44*'Machinery Operations'!$AB54</f>
        <v>0</v>
      </c>
      <c r="F45" s="75">
        <f>+Acres!F44*'Machinery Operations'!$AB54</f>
        <v>0</v>
      </c>
      <c r="G45" s="75">
        <f>+Acres!G44*'Machinery Operations'!$AB54</f>
        <v>0</v>
      </c>
      <c r="H45" s="75">
        <f>+Acres!H44*'Machinery Operations'!$AB54</f>
        <v>0</v>
      </c>
      <c r="I45" s="75">
        <f>+Acres!I44*'Machinery Operations'!$AB54</f>
        <v>0</v>
      </c>
      <c r="J45" s="75">
        <f>+Acres!J44*'Machinery Operations'!$AB54</f>
        <v>0</v>
      </c>
      <c r="K45" s="75">
        <f>+Acres!K44*'Machinery Operations'!$AB54</f>
        <v>0</v>
      </c>
      <c r="L45" s="75">
        <f>+Acres!L44*'Machinery Operations'!$AB54</f>
        <v>0</v>
      </c>
      <c r="M45" s="75">
        <f>+Acres!M44*'Machinery Operations'!$AB54</f>
        <v>0</v>
      </c>
      <c r="N45" s="75">
        <f>+Acres!N44*'Machinery Operations'!$AB54</f>
        <v>0</v>
      </c>
      <c r="O45" s="75">
        <f>+Acres!O44*'Machinery Operations'!$AB54</f>
        <v>0</v>
      </c>
      <c r="P45" s="75">
        <f>+Acres!P44*'Machinery Operations'!$AB54</f>
        <v>0</v>
      </c>
      <c r="Q45" s="75">
        <f>+Acres!Q44*'Machinery Operations'!$AB54</f>
        <v>0</v>
      </c>
      <c r="R45" s="75">
        <f>+Acres!R44*'Machinery Operations'!$AB54</f>
        <v>0</v>
      </c>
      <c r="S45" s="75">
        <f>+Acres!S44*'Machinery Operations'!$AB54</f>
        <v>0</v>
      </c>
      <c r="T45" s="75">
        <f>+Acres!T44*'Machinery Operations'!$AB54</f>
        <v>0</v>
      </c>
      <c r="U45" s="75">
        <f>+Acres!U44*'Machinery Operations'!$AB54</f>
        <v>0</v>
      </c>
      <c r="V45" s="75">
        <f>+Acres!V44*'Machinery Operations'!$AB54</f>
        <v>0</v>
      </c>
      <c r="W45" s="75">
        <f>+Acres!W44*'Machinery Operations'!$AB54</f>
        <v>0</v>
      </c>
      <c r="X45" s="75">
        <f>+Acres!X44*'Machinery Operations'!$AB54</f>
        <v>0</v>
      </c>
      <c r="Y45" s="75">
        <f>+Acres!Y44*'Machinery Operations'!$AB54</f>
        <v>0</v>
      </c>
      <c r="Z45" s="75">
        <f>+Acres!Z44*'Machinery Operations'!$AB54</f>
        <v>0</v>
      </c>
      <c r="AA45" s="75">
        <f>+Acres!AA44*'Machinery Operations'!$AB54</f>
        <v>0</v>
      </c>
      <c r="AB45" s="75">
        <f>+Acres!AB44*'Machinery Operations'!$AB54</f>
        <v>0</v>
      </c>
      <c r="AC45" s="75">
        <f>+Acres!AC44*'Machinery Operations'!$AB54</f>
        <v>0</v>
      </c>
      <c r="AD45" s="75">
        <f>+Acres!AD44*'Machinery Operations'!$AB54</f>
        <v>0</v>
      </c>
      <c r="AE45" s="75">
        <f>+Acres!AE44*'Machinery Operations'!$AB54</f>
        <v>0</v>
      </c>
      <c r="AF45" s="75">
        <f>+Acres!AF44*'Machinery Operations'!$AB54</f>
        <v>0</v>
      </c>
      <c r="AG45" s="75">
        <f>+Acres!AG44*'Machinery Operations'!$AB54</f>
        <v>0</v>
      </c>
      <c r="AH45" s="75">
        <f>+Acres!AH44*'Machinery Operations'!$AB54</f>
        <v>0</v>
      </c>
      <c r="AI45" s="75">
        <f>+Acres!AI44*'Machinery Operations'!$AB54</f>
        <v>0</v>
      </c>
      <c r="AJ45" s="75">
        <f>+Acres!AJ44*'Machinery Operations'!$AB54</f>
        <v>0</v>
      </c>
      <c r="AK45" s="75">
        <f>+Acres!AK44*'Machinery Operations'!$AB54</f>
        <v>0</v>
      </c>
      <c r="AL45" s="75">
        <f>+Acres!AL44*'Machinery Operations'!$AB54</f>
        <v>0</v>
      </c>
      <c r="AM45" s="75">
        <f>+Acres!AM44*'Machinery Operations'!$AB54</f>
        <v>0</v>
      </c>
      <c r="AN45" s="75">
        <f>+Acres!AN44*'Machinery Operations'!$AB54</f>
        <v>0</v>
      </c>
      <c r="AO45" s="75">
        <f>+Acres!AO44*'Machinery Operations'!$AB54</f>
        <v>0</v>
      </c>
      <c r="AP45" s="75">
        <f>+Acres!AP44*'Machinery Operations'!$AB54</f>
        <v>0</v>
      </c>
      <c r="AQ45" s="75">
        <f>+Acres!AQ44*'Machinery Operations'!$AB54</f>
        <v>0</v>
      </c>
    </row>
    <row r="46" spans="1:43" ht="18.75" customHeight="1" x14ac:dyDescent="0.2">
      <c r="A46" s="3" t="str">
        <f>+'Machinery Operations'!A55</f>
        <v>Activity</v>
      </c>
      <c r="B46" s="3">
        <f>+'Machinery Operations'!B55</f>
        <v>0</v>
      </c>
      <c r="C46" s="3">
        <f>+'Machinery Operations'!C55</f>
        <v>0</v>
      </c>
      <c r="D46" s="75">
        <f>+Acres!D45*'Machinery Operations'!$AB55</f>
        <v>0</v>
      </c>
      <c r="E46" s="75">
        <f>+Acres!E45*'Machinery Operations'!$AB55</f>
        <v>0</v>
      </c>
      <c r="F46" s="75">
        <f>+Acres!F45*'Machinery Operations'!$AB55</f>
        <v>0</v>
      </c>
      <c r="G46" s="75">
        <f>+Acres!G45*'Machinery Operations'!$AB55</f>
        <v>0</v>
      </c>
      <c r="H46" s="75">
        <f>+Acres!H45*'Machinery Operations'!$AB55</f>
        <v>0</v>
      </c>
      <c r="I46" s="75">
        <f>+Acres!I45*'Machinery Operations'!$AB55</f>
        <v>0</v>
      </c>
      <c r="J46" s="75">
        <f>+Acres!J45*'Machinery Operations'!$AB55</f>
        <v>0</v>
      </c>
      <c r="K46" s="75">
        <f>+Acres!K45*'Machinery Operations'!$AB55</f>
        <v>0</v>
      </c>
      <c r="L46" s="75">
        <f>+Acres!L45*'Machinery Operations'!$AB55</f>
        <v>0</v>
      </c>
      <c r="M46" s="75">
        <f>+Acres!M45*'Machinery Operations'!$AB55</f>
        <v>0</v>
      </c>
      <c r="N46" s="75">
        <f>+Acres!N45*'Machinery Operations'!$AB55</f>
        <v>0</v>
      </c>
      <c r="O46" s="75">
        <f>+Acres!O45*'Machinery Operations'!$AB55</f>
        <v>0</v>
      </c>
      <c r="P46" s="75">
        <f>+Acres!P45*'Machinery Operations'!$AB55</f>
        <v>0</v>
      </c>
      <c r="Q46" s="75">
        <f>+Acres!Q45*'Machinery Operations'!$AB55</f>
        <v>0</v>
      </c>
      <c r="R46" s="75">
        <f>+Acres!R45*'Machinery Operations'!$AB55</f>
        <v>0</v>
      </c>
      <c r="S46" s="75">
        <f>+Acres!S45*'Machinery Operations'!$AB55</f>
        <v>0</v>
      </c>
      <c r="T46" s="75">
        <f>+Acres!T45*'Machinery Operations'!$AB55</f>
        <v>0</v>
      </c>
      <c r="U46" s="75">
        <f>+Acres!U45*'Machinery Operations'!$AB55</f>
        <v>0</v>
      </c>
      <c r="V46" s="75">
        <f>+Acres!V45*'Machinery Operations'!$AB55</f>
        <v>0</v>
      </c>
      <c r="W46" s="75">
        <f>+Acres!W45*'Machinery Operations'!$AB55</f>
        <v>0</v>
      </c>
      <c r="X46" s="75">
        <f>+Acres!X45*'Machinery Operations'!$AB55</f>
        <v>0</v>
      </c>
      <c r="Y46" s="75">
        <f>+Acres!Y45*'Machinery Operations'!$AB55</f>
        <v>0</v>
      </c>
      <c r="Z46" s="75">
        <f>+Acres!Z45*'Machinery Operations'!$AB55</f>
        <v>0</v>
      </c>
      <c r="AA46" s="75">
        <f>+Acres!AA45*'Machinery Operations'!$AB55</f>
        <v>0</v>
      </c>
      <c r="AB46" s="75">
        <f>+Acres!AB45*'Machinery Operations'!$AB55</f>
        <v>0</v>
      </c>
      <c r="AC46" s="75">
        <f>+Acres!AC45*'Machinery Operations'!$AB55</f>
        <v>0</v>
      </c>
      <c r="AD46" s="75">
        <f>+Acres!AD45*'Machinery Operations'!$AB55</f>
        <v>0</v>
      </c>
      <c r="AE46" s="75">
        <f>+Acres!AE45*'Machinery Operations'!$AB55</f>
        <v>0</v>
      </c>
      <c r="AF46" s="75">
        <f>+Acres!AF45*'Machinery Operations'!$AB55</f>
        <v>0</v>
      </c>
      <c r="AG46" s="75">
        <f>+Acres!AG45*'Machinery Operations'!$AB55</f>
        <v>0</v>
      </c>
      <c r="AH46" s="75">
        <f>+Acres!AH45*'Machinery Operations'!$AB55</f>
        <v>0</v>
      </c>
      <c r="AI46" s="75">
        <f>+Acres!AI45*'Machinery Operations'!$AB55</f>
        <v>0</v>
      </c>
      <c r="AJ46" s="75">
        <f>+Acres!AJ45*'Machinery Operations'!$AB55</f>
        <v>0</v>
      </c>
      <c r="AK46" s="75">
        <f>+Acres!AK45*'Machinery Operations'!$AB55</f>
        <v>0</v>
      </c>
      <c r="AL46" s="75">
        <f>+Acres!AL45*'Machinery Operations'!$AB55</f>
        <v>0</v>
      </c>
      <c r="AM46" s="75">
        <f>+Acres!AM45*'Machinery Operations'!$AB55</f>
        <v>0</v>
      </c>
      <c r="AN46" s="75">
        <f>+Acres!AN45*'Machinery Operations'!$AB55</f>
        <v>0</v>
      </c>
      <c r="AO46" s="75">
        <f>+Acres!AO45*'Machinery Operations'!$AB55</f>
        <v>0</v>
      </c>
      <c r="AP46" s="75">
        <f>+Acres!AP45*'Machinery Operations'!$AB55</f>
        <v>0</v>
      </c>
      <c r="AQ46" s="75">
        <f>+Acres!AQ45*'Machinery Operations'!$AB55</f>
        <v>0</v>
      </c>
    </row>
    <row r="47" spans="1:43" ht="16.5" customHeight="1" x14ac:dyDescent="0.2">
      <c r="A47" s="3" t="str">
        <f>+'Machinery Operations'!A56</f>
        <v>Activity</v>
      </c>
      <c r="B47" s="3">
        <f>+'Machinery Operations'!B56</f>
        <v>0</v>
      </c>
      <c r="C47" s="3">
        <f>+'Machinery Operations'!C56</f>
        <v>0</v>
      </c>
      <c r="D47" s="75">
        <f>+Acres!D46*'Machinery Operations'!$AB56</f>
        <v>0</v>
      </c>
      <c r="E47" s="75">
        <f>+Acres!E46*'Machinery Operations'!$AB56</f>
        <v>0</v>
      </c>
      <c r="F47" s="75">
        <f>+Acres!F46*'Machinery Operations'!$AB56</f>
        <v>0</v>
      </c>
      <c r="G47" s="75">
        <f>+Acres!G46*'Machinery Operations'!$AB56</f>
        <v>0</v>
      </c>
      <c r="H47" s="75">
        <f>+Acres!H46*'Machinery Operations'!$AB56</f>
        <v>0</v>
      </c>
      <c r="I47" s="75">
        <f>+Acres!I46*'Machinery Operations'!$AB56</f>
        <v>0</v>
      </c>
      <c r="J47" s="75">
        <f>+Acres!J46*'Machinery Operations'!$AB56</f>
        <v>0</v>
      </c>
      <c r="K47" s="75">
        <f>+Acres!K46*'Machinery Operations'!$AB56</f>
        <v>0</v>
      </c>
      <c r="L47" s="75">
        <f>+Acres!L46*'Machinery Operations'!$AB56</f>
        <v>0</v>
      </c>
      <c r="M47" s="75">
        <f>+Acres!M46*'Machinery Operations'!$AB56</f>
        <v>0</v>
      </c>
      <c r="N47" s="75">
        <f>+Acres!N46*'Machinery Operations'!$AB56</f>
        <v>0</v>
      </c>
      <c r="O47" s="75">
        <f>+Acres!O46*'Machinery Operations'!$AB56</f>
        <v>0</v>
      </c>
      <c r="P47" s="75">
        <f>+Acres!P46*'Machinery Operations'!$AB56</f>
        <v>0</v>
      </c>
      <c r="Q47" s="75">
        <f>+Acres!Q46*'Machinery Operations'!$AB56</f>
        <v>0</v>
      </c>
      <c r="R47" s="75">
        <f>+Acres!R46*'Machinery Operations'!$AB56</f>
        <v>0</v>
      </c>
      <c r="S47" s="75">
        <f>+Acres!S46*'Machinery Operations'!$AB56</f>
        <v>0</v>
      </c>
      <c r="T47" s="75">
        <f>+Acres!T46*'Machinery Operations'!$AB56</f>
        <v>0</v>
      </c>
      <c r="U47" s="75">
        <f>+Acres!U46*'Machinery Operations'!$AB56</f>
        <v>0</v>
      </c>
      <c r="V47" s="75">
        <f>+Acres!V46*'Machinery Operations'!$AB56</f>
        <v>0</v>
      </c>
      <c r="W47" s="75">
        <f>+Acres!W46*'Machinery Operations'!$AB56</f>
        <v>0</v>
      </c>
      <c r="X47" s="75">
        <f>+Acres!X46*'Machinery Operations'!$AB56</f>
        <v>0</v>
      </c>
      <c r="Y47" s="75">
        <f>+Acres!Y46*'Machinery Operations'!$AB56</f>
        <v>0</v>
      </c>
      <c r="Z47" s="75">
        <f>+Acres!Z46*'Machinery Operations'!$AB56</f>
        <v>0</v>
      </c>
      <c r="AA47" s="75">
        <f>+Acres!AA46*'Machinery Operations'!$AB56</f>
        <v>0</v>
      </c>
      <c r="AB47" s="75">
        <f>+Acres!AB46*'Machinery Operations'!$AB56</f>
        <v>0</v>
      </c>
      <c r="AC47" s="75">
        <f>+Acres!AC46*'Machinery Operations'!$AB56</f>
        <v>0</v>
      </c>
      <c r="AD47" s="75">
        <f>+Acres!AD46*'Machinery Operations'!$AB56</f>
        <v>0</v>
      </c>
      <c r="AE47" s="75">
        <f>+Acres!AE46*'Machinery Operations'!$AB56</f>
        <v>0</v>
      </c>
      <c r="AF47" s="75">
        <f>+Acres!AF46*'Machinery Operations'!$AB56</f>
        <v>0</v>
      </c>
      <c r="AG47" s="75">
        <f>+Acres!AG46*'Machinery Operations'!$AB56</f>
        <v>0</v>
      </c>
      <c r="AH47" s="75">
        <f>+Acres!AH46*'Machinery Operations'!$AB56</f>
        <v>0</v>
      </c>
      <c r="AI47" s="75">
        <f>+Acres!AI46*'Machinery Operations'!$AB56</f>
        <v>0</v>
      </c>
      <c r="AJ47" s="75">
        <f>+Acres!AJ46*'Machinery Operations'!$AB56</f>
        <v>0</v>
      </c>
      <c r="AK47" s="75">
        <f>+Acres!AK46*'Machinery Operations'!$AB56</f>
        <v>0</v>
      </c>
      <c r="AL47" s="75">
        <f>+Acres!AL46*'Machinery Operations'!$AB56</f>
        <v>0</v>
      </c>
      <c r="AM47" s="75">
        <f>+Acres!AM46*'Machinery Operations'!$AB56</f>
        <v>0</v>
      </c>
      <c r="AN47" s="75">
        <f>+Acres!AN46*'Machinery Operations'!$AB56</f>
        <v>0</v>
      </c>
      <c r="AO47" s="75">
        <f>+Acres!AO46*'Machinery Operations'!$AB56</f>
        <v>0</v>
      </c>
      <c r="AP47" s="75">
        <f>+Acres!AP46*'Machinery Operations'!$AB56</f>
        <v>0</v>
      </c>
      <c r="AQ47" s="75">
        <f>+Acres!AQ46*'Machinery Operations'!$AB56</f>
        <v>0</v>
      </c>
    </row>
    <row r="48" spans="1:43" ht="16.5" customHeight="1" x14ac:dyDescent="0.2">
      <c r="A48" s="3" t="str">
        <f>+'Machinery Operations'!A57</f>
        <v>Activity</v>
      </c>
      <c r="B48" s="3">
        <f>+'Machinery Operations'!B57</f>
        <v>0</v>
      </c>
      <c r="C48" s="3">
        <f>+'Machinery Operations'!C57</f>
        <v>0</v>
      </c>
      <c r="D48" s="75">
        <f>+Acres!D47*'Machinery Operations'!$AB57</f>
        <v>0</v>
      </c>
      <c r="E48" s="75">
        <f>+Acres!E47*'Machinery Operations'!$AB57</f>
        <v>0</v>
      </c>
      <c r="F48" s="75">
        <f>+Acres!F47*'Machinery Operations'!$AB57</f>
        <v>0</v>
      </c>
      <c r="G48" s="75">
        <f>+Acres!G47*'Machinery Operations'!$AB57</f>
        <v>0</v>
      </c>
      <c r="H48" s="75">
        <f>+Acres!H47*'Machinery Operations'!$AB57</f>
        <v>0</v>
      </c>
      <c r="I48" s="75">
        <f>+Acres!I47*'Machinery Operations'!$AB57</f>
        <v>0</v>
      </c>
      <c r="J48" s="75">
        <f>+Acres!J47*'Machinery Operations'!$AB57</f>
        <v>0</v>
      </c>
      <c r="K48" s="75">
        <f>+Acres!K47*'Machinery Operations'!$AB57</f>
        <v>0</v>
      </c>
      <c r="L48" s="75">
        <f>+Acres!L47*'Machinery Operations'!$AB57</f>
        <v>0</v>
      </c>
      <c r="M48" s="75">
        <f>+Acres!M47*'Machinery Operations'!$AB57</f>
        <v>0</v>
      </c>
      <c r="N48" s="75">
        <f>+Acres!N47*'Machinery Operations'!$AB57</f>
        <v>0</v>
      </c>
      <c r="O48" s="75">
        <f>+Acres!O47*'Machinery Operations'!$AB57</f>
        <v>0</v>
      </c>
      <c r="P48" s="75">
        <f>+Acres!P47*'Machinery Operations'!$AB57</f>
        <v>0</v>
      </c>
      <c r="Q48" s="75">
        <f>+Acres!Q47*'Machinery Operations'!$AB57</f>
        <v>0</v>
      </c>
      <c r="R48" s="75">
        <f>+Acres!R47*'Machinery Operations'!$AB57</f>
        <v>0</v>
      </c>
      <c r="S48" s="75">
        <f>+Acres!S47*'Machinery Operations'!$AB57</f>
        <v>0</v>
      </c>
      <c r="T48" s="75">
        <f>+Acres!T47*'Machinery Operations'!$AB57</f>
        <v>0</v>
      </c>
      <c r="U48" s="75">
        <f>+Acres!U47*'Machinery Operations'!$AB57</f>
        <v>0</v>
      </c>
      <c r="V48" s="75">
        <f>+Acres!V47*'Machinery Operations'!$AB57</f>
        <v>0</v>
      </c>
      <c r="W48" s="75">
        <f>+Acres!W47*'Machinery Operations'!$AB57</f>
        <v>0</v>
      </c>
      <c r="X48" s="75">
        <f>+Acres!X47*'Machinery Operations'!$AB57</f>
        <v>0</v>
      </c>
      <c r="Y48" s="75">
        <f>+Acres!Y47*'Machinery Operations'!$AB57</f>
        <v>0</v>
      </c>
      <c r="Z48" s="75">
        <f>+Acres!Z47*'Machinery Operations'!$AB57</f>
        <v>0</v>
      </c>
      <c r="AA48" s="75">
        <f>+Acres!AA47*'Machinery Operations'!$AB57</f>
        <v>0</v>
      </c>
      <c r="AB48" s="75">
        <f>+Acres!AB47*'Machinery Operations'!$AB57</f>
        <v>0</v>
      </c>
      <c r="AC48" s="75">
        <f>+Acres!AC47*'Machinery Operations'!$AB57</f>
        <v>0</v>
      </c>
      <c r="AD48" s="75">
        <f>+Acres!AD47*'Machinery Operations'!$AB57</f>
        <v>0</v>
      </c>
      <c r="AE48" s="75">
        <f>+Acres!AE47*'Machinery Operations'!$AB57</f>
        <v>0</v>
      </c>
      <c r="AF48" s="75">
        <f>+Acres!AF47*'Machinery Operations'!$AB57</f>
        <v>0</v>
      </c>
      <c r="AG48" s="75">
        <f>+Acres!AG47*'Machinery Operations'!$AB57</f>
        <v>0</v>
      </c>
      <c r="AH48" s="75">
        <f>+Acres!AH47*'Machinery Operations'!$AB57</f>
        <v>0</v>
      </c>
      <c r="AI48" s="75">
        <f>+Acres!AI47*'Machinery Operations'!$AB57</f>
        <v>0</v>
      </c>
      <c r="AJ48" s="75">
        <f>+Acres!AJ47*'Machinery Operations'!$AB57</f>
        <v>0</v>
      </c>
      <c r="AK48" s="75">
        <f>+Acres!AK47*'Machinery Operations'!$AB57</f>
        <v>0</v>
      </c>
      <c r="AL48" s="75">
        <f>+Acres!AL47*'Machinery Operations'!$AB57</f>
        <v>0</v>
      </c>
      <c r="AM48" s="75">
        <f>+Acres!AM47*'Machinery Operations'!$AB57</f>
        <v>0</v>
      </c>
      <c r="AN48" s="75">
        <f>+Acres!AN47*'Machinery Operations'!$AB57</f>
        <v>0</v>
      </c>
      <c r="AO48" s="75">
        <f>+Acres!AO47*'Machinery Operations'!$AB57</f>
        <v>0</v>
      </c>
      <c r="AP48" s="75">
        <f>+Acres!AP47*'Machinery Operations'!$AB57</f>
        <v>0</v>
      </c>
      <c r="AQ48" s="75">
        <f>+Acres!AQ47*'Machinery Operations'!$AB57</f>
        <v>0</v>
      </c>
    </row>
    <row r="49" spans="1:43" ht="16.5" customHeight="1" x14ac:dyDescent="0.2">
      <c r="A49" s="3" t="str">
        <f>+'Machinery Operations'!A58</f>
        <v>Activity</v>
      </c>
      <c r="B49" s="3">
        <f>+'Machinery Operations'!B58</f>
        <v>0</v>
      </c>
      <c r="C49" s="3">
        <f>+'Machinery Operations'!C58</f>
        <v>0</v>
      </c>
      <c r="D49" s="75">
        <f>+Acres!D48*'Machinery Operations'!$AB58</f>
        <v>0</v>
      </c>
      <c r="E49" s="75">
        <f>+Acres!E48*'Machinery Operations'!$AB58</f>
        <v>0</v>
      </c>
      <c r="F49" s="75">
        <f>+Acres!F48*'Machinery Operations'!$AB58</f>
        <v>0</v>
      </c>
      <c r="G49" s="75">
        <f>+Acres!G48*'Machinery Operations'!$AB58</f>
        <v>0</v>
      </c>
      <c r="H49" s="75">
        <f>+Acres!H48*'Machinery Operations'!$AB58</f>
        <v>0</v>
      </c>
      <c r="I49" s="75">
        <f>+Acres!I48*'Machinery Operations'!$AB58</f>
        <v>0</v>
      </c>
      <c r="J49" s="75">
        <f>+Acres!J48*'Machinery Operations'!$AB58</f>
        <v>0</v>
      </c>
      <c r="K49" s="75">
        <f>+Acres!K48*'Machinery Operations'!$AB58</f>
        <v>0</v>
      </c>
      <c r="L49" s="75">
        <f>+Acres!L48*'Machinery Operations'!$AB58</f>
        <v>0</v>
      </c>
      <c r="M49" s="75">
        <f>+Acres!M48*'Machinery Operations'!$AB58</f>
        <v>0</v>
      </c>
      <c r="N49" s="75">
        <f>+Acres!N48*'Machinery Operations'!$AB58</f>
        <v>0</v>
      </c>
      <c r="O49" s="75">
        <f>+Acres!O48*'Machinery Operations'!$AB58</f>
        <v>0</v>
      </c>
      <c r="P49" s="75">
        <f>+Acres!P48*'Machinery Operations'!$AB58</f>
        <v>0</v>
      </c>
      <c r="Q49" s="75">
        <f>+Acres!Q48*'Machinery Operations'!$AB58</f>
        <v>0</v>
      </c>
      <c r="R49" s="75">
        <f>+Acres!R48*'Machinery Operations'!$AB58</f>
        <v>0</v>
      </c>
      <c r="S49" s="75">
        <f>+Acres!S48*'Machinery Operations'!$AB58</f>
        <v>0</v>
      </c>
      <c r="T49" s="75">
        <f>+Acres!T48*'Machinery Operations'!$AB58</f>
        <v>0</v>
      </c>
      <c r="U49" s="75">
        <f>+Acres!U48*'Machinery Operations'!$AB58</f>
        <v>0</v>
      </c>
      <c r="V49" s="75">
        <f>+Acres!V48*'Machinery Operations'!$AB58</f>
        <v>0</v>
      </c>
      <c r="W49" s="75">
        <f>+Acres!W48*'Machinery Operations'!$AB58</f>
        <v>0</v>
      </c>
      <c r="X49" s="75">
        <f>+Acres!X48*'Machinery Operations'!$AB58</f>
        <v>0</v>
      </c>
      <c r="Y49" s="75">
        <f>+Acres!Y48*'Machinery Operations'!$AB58</f>
        <v>0</v>
      </c>
      <c r="Z49" s="75">
        <f>+Acres!Z48*'Machinery Operations'!$AB58</f>
        <v>0</v>
      </c>
      <c r="AA49" s="75">
        <f>+Acres!AA48*'Machinery Operations'!$AB58</f>
        <v>0</v>
      </c>
      <c r="AB49" s="75">
        <f>+Acres!AB48*'Machinery Operations'!$AB58</f>
        <v>0</v>
      </c>
      <c r="AC49" s="75">
        <f>+Acres!AC48*'Machinery Operations'!$AB58</f>
        <v>0</v>
      </c>
      <c r="AD49" s="75">
        <f>+Acres!AD48*'Machinery Operations'!$AB58</f>
        <v>0</v>
      </c>
      <c r="AE49" s="75">
        <f>+Acres!AE48*'Machinery Operations'!$AB58</f>
        <v>0</v>
      </c>
      <c r="AF49" s="75">
        <f>+Acres!AF48*'Machinery Operations'!$AB58</f>
        <v>0</v>
      </c>
      <c r="AG49" s="75">
        <f>+Acres!AG48*'Machinery Operations'!$AB58</f>
        <v>0</v>
      </c>
      <c r="AH49" s="75">
        <f>+Acres!AH48*'Machinery Operations'!$AB58</f>
        <v>0</v>
      </c>
      <c r="AI49" s="75">
        <f>+Acres!AI48*'Machinery Operations'!$AB58</f>
        <v>0</v>
      </c>
      <c r="AJ49" s="75">
        <f>+Acres!AJ48*'Machinery Operations'!$AB58</f>
        <v>0</v>
      </c>
      <c r="AK49" s="75">
        <f>+Acres!AK48*'Machinery Operations'!$AB58</f>
        <v>0</v>
      </c>
      <c r="AL49" s="75">
        <f>+Acres!AL48*'Machinery Operations'!$AB58</f>
        <v>0</v>
      </c>
      <c r="AM49" s="75">
        <f>+Acres!AM48*'Machinery Operations'!$AB58</f>
        <v>0</v>
      </c>
      <c r="AN49" s="75">
        <f>+Acres!AN48*'Machinery Operations'!$AB58</f>
        <v>0</v>
      </c>
      <c r="AO49" s="75">
        <f>+Acres!AO48*'Machinery Operations'!$AB58</f>
        <v>0</v>
      </c>
      <c r="AP49" s="75">
        <f>+Acres!AP48*'Machinery Operations'!$AB58</f>
        <v>0</v>
      </c>
      <c r="AQ49" s="75">
        <f>+Acres!AQ48*'Machinery Operations'!$AB58</f>
        <v>0</v>
      </c>
    </row>
    <row r="50" spans="1:43" ht="16.5" customHeight="1" x14ac:dyDescent="0.2">
      <c r="A50" s="3" t="str">
        <f>+'Machinery Operations'!A59</f>
        <v>Activity</v>
      </c>
      <c r="B50" s="3">
        <f>+'Machinery Operations'!B59</f>
        <v>0</v>
      </c>
      <c r="C50" s="3">
        <f>+'Machinery Operations'!C59</f>
        <v>0</v>
      </c>
      <c r="D50" s="75">
        <f>+Acres!D49*'Machinery Operations'!$AB59</f>
        <v>0</v>
      </c>
      <c r="E50" s="75">
        <f>+Acres!E49*'Machinery Operations'!$AB59</f>
        <v>0</v>
      </c>
      <c r="F50" s="75">
        <f>+Acres!F49*'Machinery Operations'!$AB59</f>
        <v>0</v>
      </c>
      <c r="G50" s="75">
        <f>+Acres!G49*'Machinery Operations'!$AB59</f>
        <v>0</v>
      </c>
      <c r="H50" s="75">
        <f>+Acres!H49*'Machinery Operations'!$AB59</f>
        <v>0</v>
      </c>
      <c r="I50" s="75">
        <f>+Acres!I49*'Machinery Operations'!$AB59</f>
        <v>0</v>
      </c>
      <c r="J50" s="75">
        <f>+Acres!J49*'Machinery Operations'!$AB59</f>
        <v>0</v>
      </c>
      <c r="K50" s="75">
        <f>+Acres!K49*'Machinery Operations'!$AB59</f>
        <v>0</v>
      </c>
      <c r="L50" s="75">
        <f>+Acres!L49*'Machinery Operations'!$AB59</f>
        <v>0</v>
      </c>
      <c r="M50" s="75">
        <f>+Acres!M49*'Machinery Operations'!$AB59</f>
        <v>0</v>
      </c>
      <c r="N50" s="75">
        <f>+Acres!N49*'Machinery Operations'!$AB59</f>
        <v>0</v>
      </c>
      <c r="O50" s="75">
        <f>+Acres!O49*'Machinery Operations'!$AB59</f>
        <v>0</v>
      </c>
      <c r="P50" s="75">
        <f>+Acres!P49*'Machinery Operations'!$AB59</f>
        <v>0</v>
      </c>
      <c r="Q50" s="75">
        <f>+Acres!Q49*'Machinery Operations'!$AB59</f>
        <v>0</v>
      </c>
      <c r="R50" s="75">
        <f>+Acres!R49*'Machinery Operations'!$AB59</f>
        <v>0</v>
      </c>
      <c r="S50" s="75">
        <f>+Acres!S49*'Machinery Operations'!$AB59</f>
        <v>0</v>
      </c>
      <c r="T50" s="75">
        <f>+Acres!T49*'Machinery Operations'!$AB59</f>
        <v>0</v>
      </c>
      <c r="U50" s="75">
        <f>+Acres!U49*'Machinery Operations'!$AB59</f>
        <v>0</v>
      </c>
      <c r="V50" s="75">
        <f>+Acres!V49*'Machinery Operations'!$AB59</f>
        <v>0</v>
      </c>
      <c r="W50" s="75">
        <f>+Acres!W49*'Machinery Operations'!$AB59</f>
        <v>0</v>
      </c>
      <c r="X50" s="75">
        <f>+Acres!X49*'Machinery Operations'!$AB59</f>
        <v>0</v>
      </c>
      <c r="Y50" s="75">
        <f>+Acres!Y49*'Machinery Operations'!$AB59</f>
        <v>0</v>
      </c>
      <c r="Z50" s="75">
        <f>+Acres!Z49*'Machinery Operations'!$AB59</f>
        <v>0</v>
      </c>
      <c r="AA50" s="75">
        <f>+Acres!AA49*'Machinery Operations'!$AB59</f>
        <v>0</v>
      </c>
      <c r="AB50" s="75">
        <f>+Acres!AB49*'Machinery Operations'!$AB59</f>
        <v>0</v>
      </c>
      <c r="AC50" s="75">
        <f>+Acres!AC49*'Machinery Operations'!$AB59</f>
        <v>0</v>
      </c>
      <c r="AD50" s="75">
        <f>+Acres!AD49*'Machinery Operations'!$AB59</f>
        <v>0</v>
      </c>
      <c r="AE50" s="75">
        <f>+Acres!AE49*'Machinery Operations'!$AB59</f>
        <v>0</v>
      </c>
      <c r="AF50" s="75">
        <f>+Acres!AF49*'Machinery Operations'!$AB59</f>
        <v>0</v>
      </c>
      <c r="AG50" s="75">
        <f>+Acres!AG49*'Machinery Operations'!$AB59</f>
        <v>0</v>
      </c>
      <c r="AH50" s="75">
        <f>+Acres!AH49*'Machinery Operations'!$AB59</f>
        <v>0</v>
      </c>
      <c r="AI50" s="75">
        <f>+Acres!AI49*'Machinery Operations'!$AB59</f>
        <v>0</v>
      </c>
      <c r="AJ50" s="75">
        <f>+Acres!AJ49*'Machinery Operations'!$AB59</f>
        <v>0</v>
      </c>
      <c r="AK50" s="75">
        <f>+Acres!AK49*'Machinery Operations'!$AB59</f>
        <v>0</v>
      </c>
      <c r="AL50" s="75">
        <f>+Acres!AL49*'Machinery Operations'!$AB59</f>
        <v>0</v>
      </c>
      <c r="AM50" s="75">
        <f>+Acres!AM49*'Machinery Operations'!$AB59</f>
        <v>0</v>
      </c>
      <c r="AN50" s="75">
        <f>+Acres!AN49*'Machinery Operations'!$AB59</f>
        <v>0</v>
      </c>
      <c r="AO50" s="75">
        <f>+Acres!AO49*'Machinery Operations'!$AB59</f>
        <v>0</v>
      </c>
      <c r="AP50" s="75">
        <f>+Acres!AP49*'Machinery Operations'!$AB59</f>
        <v>0</v>
      </c>
      <c r="AQ50" s="75">
        <f>+Acres!AQ49*'Machinery Operations'!$AB59</f>
        <v>0</v>
      </c>
    </row>
    <row r="51" spans="1:43" ht="16.5" customHeight="1" x14ac:dyDescent="0.2">
      <c r="A51" s="3" t="str">
        <f>+'Machinery Operations'!A60</f>
        <v>Activity</v>
      </c>
      <c r="B51" s="3">
        <f>+'Machinery Operations'!B60</f>
        <v>0</v>
      </c>
      <c r="C51" s="3">
        <f>+'Machinery Operations'!C60</f>
        <v>0</v>
      </c>
      <c r="D51" s="75">
        <f>+Acres!D50*'Machinery Operations'!$AB60</f>
        <v>0</v>
      </c>
      <c r="E51" s="75">
        <f>+Acres!E50*'Machinery Operations'!$AB60</f>
        <v>0</v>
      </c>
      <c r="F51" s="75">
        <f>+Acres!F50*'Machinery Operations'!$AB60</f>
        <v>0</v>
      </c>
      <c r="G51" s="75">
        <f>+Acres!G50*'Machinery Operations'!$AB60</f>
        <v>0</v>
      </c>
      <c r="H51" s="75">
        <f>+Acres!H50*'Machinery Operations'!$AB60</f>
        <v>0</v>
      </c>
      <c r="I51" s="75">
        <f>+Acres!I50*'Machinery Operations'!$AB60</f>
        <v>0</v>
      </c>
      <c r="J51" s="75">
        <f>+Acres!J50*'Machinery Operations'!$AB60</f>
        <v>0</v>
      </c>
      <c r="K51" s="75">
        <f>+Acres!K50*'Machinery Operations'!$AB60</f>
        <v>0</v>
      </c>
      <c r="L51" s="75">
        <f>+Acres!L50*'Machinery Operations'!$AB60</f>
        <v>0</v>
      </c>
      <c r="M51" s="75">
        <f>+Acres!M50*'Machinery Operations'!$AB60</f>
        <v>0</v>
      </c>
      <c r="N51" s="75">
        <f>+Acres!N50*'Machinery Operations'!$AB60</f>
        <v>0</v>
      </c>
      <c r="O51" s="75">
        <f>+Acres!O50*'Machinery Operations'!$AB60</f>
        <v>0</v>
      </c>
      <c r="P51" s="75">
        <f>+Acres!P50*'Machinery Operations'!$AB60</f>
        <v>0</v>
      </c>
      <c r="Q51" s="75">
        <f>+Acres!Q50*'Machinery Operations'!$AB60</f>
        <v>0</v>
      </c>
      <c r="R51" s="75">
        <f>+Acres!R50*'Machinery Operations'!$AB60</f>
        <v>0</v>
      </c>
      <c r="S51" s="75">
        <f>+Acres!S50*'Machinery Operations'!$AB60</f>
        <v>0</v>
      </c>
      <c r="T51" s="75">
        <f>+Acres!T50*'Machinery Operations'!$AB60</f>
        <v>0</v>
      </c>
      <c r="U51" s="75">
        <f>+Acres!U50*'Machinery Operations'!$AB60</f>
        <v>0</v>
      </c>
      <c r="V51" s="75">
        <f>+Acres!V50*'Machinery Operations'!$AB60</f>
        <v>0</v>
      </c>
      <c r="W51" s="75">
        <f>+Acres!W50*'Machinery Operations'!$AB60</f>
        <v>0</v>
      </c>
      <c r="X51" s="75">
        <f>+Acres!X50*'Machinery Operations'!$AB60</f>
        <v>0</v>
      </c>
      <c r="Y51" s="75">
        <f>+Acres!Y50*'Machinery Operations'!$AB60</f>
        <v>0</v>
      </c>
      <c r="Z51" s="75">
        <f>+Acres!Z50*'Machinery Operations'!$AB60</f>
        <v>0</v>
      </c>
      <c r="AA51" s="75">
        <f>+Acres!AA50*'Machinery Operations'!$AB60</f>
        <v>0</v>
      </c>
      <c r="AB51" s="75">
        <f>+Acres!AB50*'Machinery Operations'!$AB60</f>
        <v>0</v>
      </c>
      <c r="AC51" s="75">
        <f>+Acres!AC50*'Machinery Operations'!$AB60</f>
        <v>0</v>
      </c>
      <c r="AD51" s="75">
        <f>+Acres!AD50*'Machinery Operations'!$AB60</f>
        <v>0</v>
      </c>
      <c r="AE51" s="75">
        <f>+Acres!AE50*'Machinery Operations'!$AB60</f>
        <v>0</v>
      </c>
      <c r="AF51" s="75">
        <f>+Acres!AF50*'Machinery Operations'!$AB60</f>
        <v>0</v>
      </c>
      <c r="AG51" s="75">
        <f>+Acres!AG50*'Machinery Operations'!$AB60</f>
        <v>0</v>
      </c>
      <c r="AH51" s="75">
        <f>+Acres!AH50*'Machinery Operations'!$AB60</f>
        <v>0</v>
      </c>
      <c r="AI51" s="75">
        <f>+Acres!AI50*'Machinery Operations'!$AB60</f>
        <v>0</v>
      </c>
      <c r="AJ51" s="75">
        <f>+Acres!AJ50*'Machinery Operations'!$AB60</f>
        <v>0</v>
      </c>
      <c r="AK51" s="75">
        <f>+Acres!AK50*'Machinery Operations'!$AB60</f>
        <v>0</v>
      </c>
      <c r="AL51" s="75">
        <f>+Acres!AL50*'Machinery Operations'!$AB60</f>
        <v>0</v>
      </c>
      <c r="AM51" s="75">
        <f>+Acres!AM50*'Machinery Operations'!$AB60</f>
        <v>0</v>
      </c>
      <c r="AN51" s="75">
        <f>+Acres!AN50*'Machinery Operations'!$AB60</f>
        <v>0</v>
      </c>
      <c r="AO51" s="75">
        <f>+Acres!AO50*'Machinery Operations'!$AB60</f>
        <v>0</v>
      </c>
      <c r="AP51" s="75">
        <f>+Acres!AP50*'Machinery Operations'!$AB60</f>
        <v>0</v>
      </c>
      <c r="AQ51" s="75">
        <f>+Acres!AQ50*'Machinery Operations'!$AB60</f>
        <v>0</v>
      </c>
    </row>
    <row r="52" spans="1:43" ht="16.5" customHeight="1" x14ac:dyDescent="0.2">
      <c r="A52" s="3" t="str">
        <f>+'Machinery Operations'!A61</f>
        <v>Activity</v>
      </c>
      <c r="B52" s="3">
        <f>+'Machinery Operations'!B61</f>
        <v>0</v>
      </c>
      <c r="C52" s="3">
        <f>+'Machinery Operations'!C61</f>
        <v>0</v>
      </c>
      <c r="D52" s="75">
        <f>+Acres!D51*'Machinery Operations'!$AB61</f>
        <v>0</v>
      </c>
      <c r="E52" s="75">
        <f>+Acres!E51*'Machinery Operations'!$AB61</f>
        <v>0</v>
      </c>
      <c r="F52" s="75">
        <f>+Acres!F51*'Machinery Operations'!$AB61</f>
        <v>0</v>
      </c>
      <c r="G52" s="75">
        <f>+Acres!G51*'Machinery Operations'!$AB61</f>
        <v>0</v>
      </c>
      <c r="H52" s="75">
        <f>+Acres!H51*'Machinery Operations'!$AB61</f>
        <v>0</v>
      </c>
      <c r="I52" s="75">
        <f>+Acres!I51*'Machinery Operations'!$AB61</f>
        <v>0</v>
      </c>
      <c r="J52" s="75">
        <f>+Acres!J51*'Machinery Operations'!$AB61</f>
        <v>0</v>
      </c>
      <c r="K52" s="75">
        <f>+Acres!K51*'Machinery Operations'!$AB61</f>
        <v>0</v>
      </c>
      <c r="L52" s="75">
        <f>+Acres!L51*'Machinery Operations'!$AB61</f>
        <v>0</v>
      </c>
      <c r="M52" s="75">
        <f>+Acres!M51*'Machinery Operations'!$AB61</f>
        <v>0</v>
      </c>
      <c r="N52" s="75">
        <f>+Acres!N51*'Machinery Operations'!$AB61</f>
        <v>0</v>
      </c>
      <c r="O52" s="75">
        <f>+Acres!O51*'Machinery Operations'!$AB61</f>
        <v>0</v>
      </c>
      <c r="P52" s="75">
        <f>+Acres!P51*'Machinery Operations'!$AB61</f>
        <v>0</v>
      </c>
      <c r="Q52" s="75">
        <f>+Acres!Q51*'Machinery Operations'!$AB61</f>
        <v>0</v>
      </c>
      <c r="R52" s="75">
        <f>+Acres!R51*'Machinery Operations'!$AB61</f>
        <v>0</v>
      </c>
      <c r="S52" s="75">
        <f>+Acres!S51*'Machinery Operations'!$AB61</f>
        <v>0</v>
      </c>
      <c r="T52" s="75">
        <f>+Acres!T51*'Machinery Operations'!$AB61</f>
        <v>0</v>
      </c>
      <c r="U52" s="75">
        <f>+Acres!U51*'Machinery Operations'!$AB61</f>
        <v>0</v>
      </c>
      <c r="V52" s="75">
        <f>+Acres!V51*'Machinery Operations'!$AB61</f>
        <v>0</v>
      </c>
      <c r="W52" s="75">
        <f>+Acres!W51*'Machinery Operations'!$AB61</f>
        <v>0</v>
      </c>
      <c r="X52" s="75">
        <f>+Acres!X51*'Machinery Operations'!$AB61</f>
        <v>0</v>
      </c>
      <c r="Y52" s="75">
        <f>+Acres!Y51*'Machinery Operations'!$AB61</f>
        <v>0</v>
      </c>
      <c r="Z52" s="75">
        <f>+Acres!Z51*'Machinery Operations'!$AB61</f>
        <v>0</v>
      </c>
      <c r="AA52" s="75">
        <f>+Acres!AA51*'Machinery Operations'!$AB61</f>
        <v>0</v>
      </c>
      <c r="AB52" s="75">
        <f>+Acres!AB51*'Machinery Operations'!$AB61</f>
        <v>0</v>
      </c>
      <c r="AC52" s="75">
        <f>+Acres!AC51*'Machinery Operations'!$AB61</f>
        <v>0</v>
      </c>
      <c r="AD52" s="75">
        <f>+Acres!AD51*'Machinery Operations'!$AB61</f>
        <v>0</v>
      </c>
      <c r="AE52" s="75">
        <f>+Acres!AE51*'Machinery Operations'!$AB61</f>
        <v>0</v>
      </c>
      <c r="AF52" s="75">
        <f>+Acres!AF51*'Machinery Operations'!$AB61</f>
        <v>0</v>
      </c>
      <c r="AG52" s="75">
        <f>+Acres!AG51*'Machinery Operations'!$AB61</f>
        <v>0</v>
      </c>
      <c r="AH52" s="75">
        <f>+Acres!AH51*'Machinery Operations'!$AB61</f>
        <v>0</v>
      </c>
      <c r="AI52" s="75">
        <f>+Acres!AI51*'Machinery Operations'!$AB61</f>
        <v>0</v>
      </c>
      <c r="AJ52" s="75">
        <f>+Acres!AJ51*'Machinery Operations'!$AB61</f>
        <v>0</v>
      </c>
      <c r="AK52" s="75">
        <f>+Acres!AK51*'Machinery Operations'!$AB61</f>
        <v>0</v>
      </c>
      <c r="AL52" s="75">
        <f>+Acres!AL51*'Machinery Operations'!$AB61</f>
        <v>0</v>
      </c>
      <c r="AM52" s="75">
        <f>+Acres!AM51*'Machinery Operations'!$AB61</f>
        <v>0</v>
      </c>
      <c r="AN52" s="75">
        <f>+Acres!AN51*'Machinery Operations'!$AB61</f>
        <v>0</v>
      </c>
      <c r="AO52" s="75">
        <f>+Acres!AO51*'Machinery Operations'!$AB61</f>
        <v>0</v>
      </c>
      <c r="AP52" s="75">
        <f>+Acres!AP51*'Machinery Operations'!$AB61</f>
        <v>0</v>
      </c>
      <c r="AQ52" s="75">
        <f>+Acres!AQ51*'Machinery Operations'!$AB61</f>
        <v>0</v>
      </c>
    </row>
    <row r="53" spans="1:43" ht="18.75" customHeight="1" x14ac:dyDescent="0.2">
      <c r="A53" s="3" t="str">
        <f>+'Machinery Operations'!A62</f>
        <v>Activity</v>
      </c>
      <c r="B53" s="3">
        <f>+'Machinery Operations'!B62</f>
        <v>0</v>
      </c>
      <c r="C53" s="3">
        <f>+'Machinery Operations'!C62</f>
        <v>0</v>
      </c>
      <c r="D53" s="75">
        <f>+Acres!D52*'Machinery Operations'!$AB62</f>
        <v>0</v>
      </c>
      <c r="E53" s="75">
        <f>+Acres!E52*'Machinery Operations'!$AB62</f>
        <v>0</v>
      </c>
      <c r="F53" s="75">
        <f>+Acres!F52*'Machinery Operations'!$AB62</f>
        <v>0</v>
      </c>
      <c r="G53" s="75">
        <f>+Acres!G52*'Machinery Operations'!$AB62</f>
        <v>0</v>
      </c>
      <c r="H53" s="75">
        <f>+Acres!H52*'Machinery Operations'!$AB62</f>
        <v>0</v>
      </c>
      <c r="I53" s="75">
        <f>+Acres!I52*'Machinery Operations'!$AB62</f>
        <v>0</v>
      </c>
      <c r="J53" s="75">
        <f>+Acres!J52*'Machinery Operations'!$AB62</f>
        <v>0</v>
      </c>
      <c r="K53" s="75">
        <f>+Acres!K52*'Machinery Operations'!$AB62</f>
        <v>0</v>
      </c>
      <c r="L53" s="75">
        <f>+Acres!L52*'Machinery Operations'!$AB62</f>
        <v>0</v>
      </c>
      <c r="M53" s="75">
        <f>+Acres!M52*'Machinery Operations'!$AB62</f>
        <v>0</v>
      </c>
      <c r="N53" s="75">
        <f>+Acres!N52*'Machinery Operations'!$AB62</f>
        <v>0</v>
      </c>
      <c r="O53" s="75">
        <f>+Acres!O52*'Machinery Operations'!$AB62</f>
        <v>0</v>
      </c>
      <c r="P53" s="75">
        <f>+Acres!P52*'Machinery Operations'!$AB62</f>
        <v>0</v>
      </c>
      <c r="Q53" s="75">
        <f>+Acres!Q52*'Machinery Operations'!$AB62</f>
        <v>0</v>
      </c>
      <c r="R53" s="75">
        <f>+Acres!R52*'Machinery Operations'!$AB62</f>
        <v>0</v>
      </c>
      <c r="S53" s="75">
        <f>+Acres!S52*'Machinery Operations'!$AB62</f>
        <v>0</v>
      </c>
      <c r="T53" s="75">
        <f>+Acres!T52*'Machinery Operations'!$AB62</f>
        <v>0</v>
      </c>
      <c r="U53" s="75">
        <f>+Acres!U52*'Machinery Operations'!$AB62</f>
        <v>0</v>
      </c>
      <c r="V53" s="75">
        <f>+Acres!V52*'Machinery Operations'!$AB62</f>
        <v>0</v>
      </c>
      <c r="W53" s="75">
        <f>+Acres!W52*'Machinery Operations'!$AB62</f>
        <v>0</v>
      </c>
      <c r="X53" s="75">
        <f>+Acres!X52*'Machinery Operations'!$AB62</f>
        <v>0</v>
      </c>
      <c r="Y53" s="75">
        <f>+Acres!Y52*'Machinery Operations'!$AB62</f>
        <v>0</v>
      </c>
      <c r="Z53" s="75">
        <f>+Acres!Z52*'Machinery Operations'!$AB62</f>
        <v>0</v>
      </c>
      <c r="AA53" s="75">
        <f>+Acres!AA52*'Machinery Operations'!$AB62</f>
        <v>0</v>
      </c>
      <c r="AB53" s="75">
        <f>+Acres!AB52*'Machinery Operations'!$AB62</f>
        <v>0</v>
      </c>
      <c r="AC53" s="75">
        <f>+Acres!AC52*'Machinery Operations'!$AB62</f>
        <v>0</v>
      </c>
      <c r="AD53" s="75">
        <f>+Acres!AD52*'Machinery Operations'!$AB62</f>
        <v>0</v>
      </c>
      <c r="AE53" s="75">
        <f>+Acres!AE52*'Machinery Operations'!$AB62</f>
        <v>0</v>
      </c>
      <c r="AF53" s="75">
        <f>+Acres!AF52*'Machinery Operations'!$AB62</f>
        <v>0</v>
      </c>
      <c r="AG53" s="75">
        <f>+Acres!AG52*'Machinery Operations'!$AB62</f>
        <v>0</v>
      </c>
      <c r="AH53" s="75">
        <f>+Acres!AH52*'Machinery Operations'!$AB62</f>
        <v>0</v>
      </c>
      <c r="AI53" s="75">
        <f>+Acres!AI52*'Machinery Operations'!$AB62</f>
        <v>0</v>
      </c>
      <c r="AJ53" s="75">
        <f>+Acres!AJ52*'Machinery Operations'!$AB62</f>
        <v>0</v>
      </c>
      <c r="AK53" s="75">
        <f>+Acres!AK52*'Machinery Operations'!$AB62</f>
        <v>0</v>
      </c>
      <c r="AL53" s="75">
        <f>+Acres!AL52*'Machinery Operations'!$AB62</f>
        <v>0</v>
      </c>
      <c r="AM53" s="75">
        <f>+Acres!AM52*'Machinery Operations'!$AB62</f>
        <v>0</v>
      </c>
      <c r="AN53" s="75">
        <f>+Acres!AN52*'Machinery Operations'!$AB62</f>
        <v>0</v>
      </c>
      <c r="AO53" s="75">
        <f>+Acres!AO52*'Machinery Operations'!$AB62</f>
        <v>0</v>
      </c>
      <c r="AP53" s="75">
        <f>+Acres!AP52*'Machinery Operations'!$AB62</f>
        <v>0</v>
      </c>
      <c r="AQ53" s="75">
        <f>+Acres!AQ52*'Machinery Operations'!$AB62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38</vt:i4>
      </vt:variant>
    </vt:vector>
  </HeadingPairs>
  <TitlesOfParts>
    <vt:vector size="58" baseType="lpstr">
      <vt:lpstr>Start</vt:lpstr>
      <vt:lpstr>Menu</vt:lpstr>
      <vt:lpstr>Machinery Assets</vt:lpstr>
      <vt:lpstr>Machinery Operations</vt:lpstr>
      <vt:lpstr>Acres</vt:lpstr>
      <vt:lpstr>Per Acre Results</vt:lpstr>
      <vt:lpstr>Crop Results</vt:lpstr>
      <vt:lpstr>Diesel</vt:lpstr>
      <vt:lpstr>Gasoline</vt:lpstr>
      <vt:lpstr>Labor</vt:lpstr>
      <vt:lpstr>ExtraLabor</vt:lpstr>
      <vt:lpstr>PowerRepairs</vt:lpstr>
      <vt:lpstr>ImpRepairs</vt:lpstr>
      <vt:lpstr>Interest</vt:lpstr>
      <vt:lpstr>PowerDep</vt:lpstr>
      <vt:lpstr>ImpDep</vt:lpstr>
      <vt:lpstr>PowerInvestCost</vt:lpstr>
      <vt:lpstr>ImpInvestCost</vt:lpstr>
      <vt:lpstr>PowerInvestment</vt:lpstr>
      <vt:lpstr>ImplementInvestment</vt:lpstr>
      <vt:lpstr>DieselPrice</vt:lpstr>
      <vt:lpstr>ExtraLabor</vt:lpstr>
      <vt:lpstr>FuelType</vt:lpstr>
      <vt:lpstr>GasPrice</vt:lpstr>
      <vt:lpstr>ImpDep</vt:lpstr>
      <vt:lpstr>ImpelA</vt:lpstr>
      <vt:lpstr>ImpelAll</vt:lpstr>
      <vt:lpstr>'Machinery Operations'!Implement</vt:lpstr>
      <vt:lpstr>Implements</vt:lpstr>
      <vt:lpstr>ImpRM</vt:lpstr>
      <vt:lpstr>Interestrate</vt:lpstr>
      <vt:lpstr>InvestInt</vt:lpstr>
      <vt:lpstr>Labor_Rate</vt:lpstr>
      <vt:lpstr>LifeImp</vt:lpstr>
      <vt:lpstr>LifeSelf</vt:lpstr>
      <vt:lpstr>'Machinery Operations'!Power</vt:lpstr>
      <vt:lpstr>PowerDep</vt:lpstr>
      <vt:lpstr>PowerRM</vt:lpstr>
      <vt:lpstr>PriceImp</vt:lpstr>
      <vt:lpstr>PriceSelf</vt:lpstr>
      <vt:lpstr>Acres!Print_Area</vt:lpstr>
      <vt:lpstr>Acres!Print_Titles</vt:lpstr>
      <vt:lpstr>RLifeImp</vt:lpstr>
      <vt:lpstr>RLifeSelf</vt:lpstr>
      <vt:lpstr>RMImp</vt:lpstr>
      <vt:lpstr>RMSelf</vt:lpstr>
      <vt:lpstr>SelfProp</vt:lpstr>
      <vt:lpstr>SizeImp</vt:lpstr>
      <vt:lpstr>SizeSelf</vt:lpstr>
      <vt:lpstr>SVImp</vt:lpstr>
      <vt:lpstr>SVSelf</vt:lpstr>
      <vt:lpstr>'Machinery Operations'!Tillage</vt:lpstr>
      <vt:lpstr>TracA</vt:lpstr>
      <vt:lpstr>TracAll</vt:lpstr>
      <vt:lpstr>UseImp</vt:lpstr>
      <vt:lpstr>UseSelf</vt:lpstr>
      <vt:lpstr>WidthImp</vt:lpstr>
      <vt:lpstr>WidthSelf</vt:lpstr>
    </vt:vector>
  </TitlesOfParts>
  <Company>Texas AgriLIFE Extension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Profitability Workshop</dc:title>
  <dc:subject>Version 01.02.2012</dc:subject>
  <dc:creator>Jay Yates</dc:creator>
  <cp:lastModifiedBy>Cornforth, Gerald C</cp:lastModifiedBy>
  <cp:lastPrinted>2016-04-11T20:43:57Z</cp:lastPrinted>
  <dcterms:created xsi:type="dcterms:W3CDTF">2005-09-27T19:38:29Z</dcterms:created>
  <dcterms:modified xsi:type="dcterms:W3CDTF">2020-09-04T19:54:46Z</dcterms:modified>
</cp:coreProperties>
</file>