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P. Program Cattle Economics Update 6-24-2020\"/>
    </mc:Choice>
  </mc:AlternateContent>
  <xr:revisionPtr revIDLastSave="0" documentId="13_ncr:1_{7F7A207C-2510-40BA-B47E-E8AEBC6ADBF7}" xr6:coauthVersionLast="45" xr6:coauthVersionMax="45" xr10:uidLastSave="{00000000-0000-0000-0000-000000000000}"/>
  <bookViews>
    <workbookView xWindow="-103" yWindow="-103" windowWidth="16663" windowHeight="8863" xr2:uid="{BEBE94C5-B220-46FE-A66E-780D3D869089}"/>
  </bookViews>
  <sheets>
    <sheet name="1. RecordSystem&amp;VerficationCost" sheetId="7" r:id="rId1"/>
    <sheet name="2. Terms &amp; Definitions " sheetId="8" r:id="rId2"/>
  </sheets>
  <definedNames>
    <definedName name="_Hlk525219100" localSheetId="1">'2. Terms &amp; Definitions '!$B$18</definedName>
    <definedName name="_xlnm.Print_Area" localSheetId="0">'1. RecordSystem&amp;VerficationCost'!$B$1:$G$56</definedName>
    <definedName name="_xlnm.Print_Area" localSheetId="1">'2. Terms &amp; Definitions '!$B$2:$B$63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7" l="1"/>
  <c r="E14" i="7" l="1"/>
  <c r="E13" i="7"/>
  <c r="K43" i="7" l="1"/>
  <c r="K42" i="7"/>
  <c r="K41" i="7"/>
  <c r="E56" i="7" l="1"/>
  <c r="E43" i="7" l="1"/>
  <c r="D43" i="7" l="1"/>
  <c r="E41" i="7" l="1"/>
  <c r="F46" i="7" l="1"/>
  <c r="F47" i="7"/>
  <c r="E44" i="7" l="1"/>
  <c r="D42" i="7"/>
  <c r="D41" i="7"/>
  <c r="E21" i="7"/>
  <c r="E47" i="7"/>
  <c r="E46" i="7"/>
  <c r="E45" i="7"/>
  <c r="C26" i="7"/>
  <c r="C29" i="7" s="1"/>
  <c r="C16" i="7"/>
  <c r="E25" i="7"/>
  <c r="E24" i="7"/>
  <c r="E23" i="7"/>
  <c r="E22" i="7"/>
  <c r="E15" i="7"/>
  <c r="E12" i="7"/>
  <c r="E11" i="7"/>
  <c r="E10" i="7"/>
  <c r="E9" i="7"/>
  <c r="D48" i="7" l="1"/>
  <c r="E48" i="7"/>
  <c r="F42" i="7"/>
  <c r="E26" i="7"/>
  <c r="E16" i="7"/>
  <c r="E38" i="7" l="1"/>
  <c r="E29" i="7"/>
  <c r="E17" i="7"/>
  <c r="D38" i="7" s="1"/>
  <c r="E27" i="7"/>
  <c r="E31" i="7" l="1"/>
  <c r="D39" i="7"/>
  <c r="D40" i="7" s="1"/>
  <c r="D50" i="7" l="1"/>
  <c r="E39" i="7"/>
  <c r="C56" i="7" l="1"/>
  <c r="G50" i="7"/>
  <c r="E50" i="7" l="1"/>
  <c r="F40" i="7" s="1"/>
  <c r="F48" i="7" l="1"/>
  <c r="F45" i="7"/>
  <c r="F50" i="7"/>
  <c r="F39" i="7"/>
  <c r="F43" i="7"/>
  <c r="F44" i="7"/>
  <c r="F38" i="7"/>
  <c r="F41" i="7"/>
</calcChain>
</file>

<file path=xl/sharedStrings.xml><?xml version="1.0" encoding="utf-8"?>
<sst xmlns="http://schemas.openxmlformats.org/spreadsheetml/2006/main" count="124" uniqueCount="114">
  <si>
    <t>Other</t>
  </si>
  <si>
    <t xml:space="preserve">   $/Head</t>
  </si>
  <si>
    <t xml:space="preserve">        Total </t>
  </si>
  <si>
    <t>Annual</t>
  </si>
  <si>
    <t>Electronic Tag Reader</t>
  </si>
  <si>
    <t xml:space="preserve">         Comments </t>
  </si>
  <si>
    <t>Useful Life</t>
  </si>
  <si>
    <t>Third-Party Verification Investment</t>
  </si>
  <si>
    <t>Others</t>
  </si>
  <si>
    <t>Capital investments that have more than one year of useful life.</t>
  </si>
  <si>
    <t>Depreciated over useful life with zero salvage Value.</t>
  </si>
  <si>
    <t>Investment</t>
  </si>
  <si>
    <t>Use</t>
  </si>
  <si>
    <t xml:space="preserve">      Initial</t>
  </si>
  <si>
    <t>Head of Cattle Marketed Annually</t>
  </si>
  <si>
    <t xml:space="preserve">   Head</t>
  </si>
  <si>
    <t>Renewal</t>
  </si>
  <si>
    <t>Initial Audit Travel</t>
  </si>
  <si>
    <t>___________________________________________________________________________________________</t>
  </si>
  <si>
    <t>Months</t>
  </si>
  <si>
    <t>Capital Asset Investments</t>
  </si>
  <si>
    <t xml:space="preserve">Source and  Age and Verification for Program Cattle Implementation Investment and Annual Cost </t>
  </si>
  <si>
    <t>Record System Capital Investment</t>
  </si>
  <si>
    <t>Total Capital Investment - Record Sys.</t>
  </si>
  <si>
    <t>IMIGLOBAL - Initial Audit</t>
  </si>
  <si>
    <t>Cost*</t>
  </si>
  <si>
    <t>Market Payweight Lb.</t>
  </si>
  <si>
    <t>Cost to Participate With Program Cattle</t>
  </si>
  <si>
    <t>Record System Investment Cost</t>
  </si>
  <si>
    <t>Verification Investment</t>
  </si>
  <si>
    <t>Verification  Investment Cost per Year Per Head</t>
  </si>
  <si>
    <t xml:space="preserve">% of </t>
  </si>
  <si>
    <t>Total</t>
  </si>
  <si>
    <t>Record system</t>
  </si>
  <si>
    <t>Total Records, Verification &amp; Tag Costs</t>
  </si>
  <si>
    <t>Record System Asset Investment Cost per Year Per Head</t>
  </si>
  <si>
    <t>Adjusted as is for 15 months</t>
  </si>
  <si>
    <t>Renewal GAP - adjusted for months</t>
  </si>
  <si>
    <t>SAV - Source and age verified</t>
  </si>
  <si>
    <t>NHTC -Non-hormone treated cattle</t>
  </si>
  <si>
    <t>RFID- Tag - Radio Frequency Identification Tag or EID</t>
  </si>
  <si>
    <t>IMIGLOBAL.Com   or INFO@IMIGLOBAL.com</t>
  </si>
  <si>
    <t>measure the difference between added revenue and added cost</t>
  </si>
  <si>
    <t>for a change in the production and marketing system used.</t>
  </si>
  <si>
    <t>Source and age system</t>
  </si>
  <si>
    <t>Annual Depreciation Cost is Total Purchase Cost-Savage Value/Useful Life.</t>
  </si>
  <si>
    <t>non-program cattle. It is not a measure of profitability of change.</t>
  </si>
  <si>
    <t xml:space="preserve">Added costs include to "opportunity" cost of program cattle growing at a </t>
  </si>
  <si>
    <t xml:space="preserve">lower rate and having more health issues than with the current system. </t>
  </si>
  <si>
    <t>There is no doubt that program cattle require more intensive management</t>
  </si>
  <si>
    <t xml:space="preserve">Market access must be considered for "program cattle" to receive the </t>
  </si>
  <si>
    <t>premium. This should be resolved before making the commitment to change.</t>
  </si>
  <si>
    <t xml:space="preserve">the employee to do this must be paid to do all at a fair compensation. </t>
  </si>
  <si>
    <t>Any errors in this area could be costly if it results in loss of the market.</t>
  </si>
  <si>
    <t>VNB - Verified Natural Beef</t>
  </si>
  <si>
    <t>Include SAV, NHTC, VNB and GAP program cattle</t>
  </si>
  <si>
    <t>Program Cattle Terms and Methodology to Calculate Net Income</t>
  </si>
  <si>
    <t>Terms Used in describing program cattle.</t>
  </si>
  <si>
    <r>
      <t xml:space="preserve">IMIGLOBAL  - </t>
    </r>
    <r>
      <rPr>
        <b/>
        <sz val="12"/>
        <color theme="1"/>
        <rFont val="Arial"/>
        <family val="2"/>
      </rPr>
      <t>Provides program cattle verification services.</t>
    </r>
  </si>
  <si>
    <t>SAV, NHTC and VNB and GAP</t>
  </si>
  <si>
    <r>
      <t xml:space="preserve">when antibiotics can't be used. </t>
    </r>
    <r>
      <rPr>
        <b/>
        <sz val="12"/>
        <color theme="1"/>
        <rFont val="Arial"/>
        <family val="2"/>
      </rPr>
      <t>Are higher health risk cattle.</t>
    </r>
  </si>
  <si>
    <t>from the current system. There are a number of different programs</t>
  </si>
  <si>
    <t>so each must be defined requirements.</t>
  </si>
  <si>
    <t>cost and the initial 3nd party verification audit.</t>
  </si>
  <si>
    <t>GAP - Global Animal Partnership - Animal welfare rating program</t>
  </si>
  <si>
    <t>American Angus Association</t>
  </si>
  <si>
    <t xml:space="preserve">    Years* </t>
  </si>
  <si>
    <t>Annual Capital Investment Cost per Year**</t>
  </si>
  <si>
    <t>**Equivalent to depreciation of the investment.</t>
  </si>
  <si>
    <t>Other Annual Renewal</t>
  </si>
  <si>
    <t xml:space="preserve">     Description of Program Cattle:</t>
  </si>
  <si>
    <t>Depreciation</t>
  </si>
  <si>
    <t xml:space="preserve">Subtotal Record and Verification Annual Cost </t>
  </si>
  <si>
    <t xml:space="preserve">Subtotal Record &amp; Verification Annual Oper. Cost </t>
  </si>
  <si>
    <t>Per Cwt. of Sale</t>
  </si>
  <si>
    <t>Annual Cost - Records &amp; Verification</t>
  </si>
  <si>
    <t>with rapid changes in technologies and markets requirements</t>
  </si>
  <si>
    <t>There is no question that buyers for on ranch sales want  loads of</t>
  </si>
  <si>
    <t>Third-party verification service companies will have different fees.</t>
  </si>
  <si>
    <t>*Record systems and verification is expected to have a short useful life with rapid changes in technologies and markets requirements.</t>
  </si>
  <si>
    <t>Depreciation of Investments</t>
  </si>
  <si>
    <t>http://agecoext.tamu.edu/resources/decisionaids/beef/</t>
  </si>
  <si>
    <t>A partial budget does not measure profitability of the activity. See web</t>
  </si>
  <si>
    <t>location for budgeting decision aids that measure profitability.</t>
  </si>
  <si>
    <t>Web site for Beef Cattle Decision Aids.</t>
  </si>
  <si>
    <t>differ from this example.</t>
  </si>
  <si>
    <t xml:space="preserve">Per head </t>
  </si>
  <si>
    <t xml:space="preserve">For budgeting purpose use the total record, verification and tag cost per head. Recalculate if head numbers </t>
  </si>
  <si>
    <t xml:space="preserve">        Years</t>
  </si>
  <si>
    <t xml:space="preserve">It is important to have all items included but must have individual ranch data. </t>
  </si>
  <si>
    <t>Added Administrative Support, Data Entry &amp; Reporting</t>
  </si>
  <si>
    <t>Annual Total</t>
  </si>
  <si>
    <t>Total Capital Investment and Cost</t>
  </si>
  <si>
    <t>Annual RFID Tags - are program specific</t>
  </si>
  <si>
    <t>small producers producing precondition calves. Sometimes producers</t>
  </si>
  <si>
    <t>can join with neighbors to form load lots for direct sales</t>
  </si>
  <si>
    <r>
      <rPr>
        <b/>
        <sz val="12"/>
        <color theme="1"/>
        <rFont val="Arial"/>
        <family val="2"/>
      </rPr>
      <t>Program cattle</t>
    </r>
    <r>
      <rPr>
        <sz val="12"/>
        <color theme="1"/>
        <rFont val="Arial"/>
        <family val="2"/>
      </rPr>
      <t xml:space="preserve"> means the cattle production and marketing system differs </t>
    </r>
  </si>
  <si>
    <r>
      <rPr>
        <b/>
        <sz val="12"/>
        <color theme="1"/>
        <rFont val="Arial"/>
        <family val="2"/>
      </rPr>
      <t>Angus Source</t>
    </r>
    <r>
      <rPr>
        <sz val="12"/>
        <color theme="1"/>
        <rFont val="Arial"/>
        <family val="2"/>
      </rPr>
      <t xml:space="preserve"> - Never Ever 3 NE3 cattle not receiving antibiotics</t>
    </r>
  </si>
  <si>
    <r>
      <rPr>
        <b/>
        <sz val="12"/>
        <color theme="1"/>
        <rFont val="Arial"/>
        <family val="2"/>
      </rPr>
      <t>Partial Budget</t>
    </r>
    <r>
      <rPr>
        <sz val="12"/>
        <color theme="1"/>
        <rFont val="Arial"/>
        <family val="2"/>
      </rPr>
      <t xml:space="preserve"> is a method to use production and cost data to</t>
    </r>
  </si>
  <si>
    <r>
      <t xml:space="preserve">Added cost include </t>
    </r>
    <r>
      <rPr>
        <b/>
        <sz val="12"/>
        <color theme="1"/>
        <rFont val="Arial"/>
        <family val="2"/>
      </rPr>
      <t xml:space="preserve">investment </t>
    </r>
    <r>
      <rPr>
        <sz val="12"/>
        <color theme="1"/>
        <rFont val="Arial"/>
        <family val="2"/>
      </rPr>
      <t xml:space="preserve">in a record keeping and reporting system </t>
    </r>
  </si>
  <si>
    <r>
      <rPr>
        <b/>
        <sz val="12"/>
        <color theme="1"/>
        <rFont val="Arial"/>
        <family val="2"/>
      </rPr>
      <t>Depreciation</t>
    </r>
    <r>
      <rPr>
        <sz val="12"/>
        <color theme="1"/>
        <rFont val="Arial"/>
        <family val="2"/>
      </rPr>
      <t xml:space="preserve"> a cost of an asset with a useful life of more than one year.</t>
    </r>
  </si>
  <si>
    <r>
      <t>Record systems and verification is expected to have a</t>
    </r>
    <r>
      <rPr>
        <b/>
        <sz val="12"/>
        <color theme="1"/>
        <rFont val="Arial"/>
        <family val="2"/>
      </rPr>
      <t xml:space="preserve"> short useful life</t>
    </r>
    <r>
      <rPr>
        <sz val="12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</si>
  <si>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Premium Price</t>
    </r>
    <r>
      <rPr>
        <sz val="12"/>
        <color theme="1"/>
        <rFont val="Arial"/>
        <family val="2"/>
      </rPr>
      <t xml:space="preserve"> is the net price received about the current price received for</t>
    </r>
  </si>
  <si>
    <r>
      <rPr>
        <b/>
        <sz val="12"/>
        <color theme="1"/>
        <rFont val="Arial"/>
        <family val="2"/>
      </rPr>
      <t>Added record and reporting</t>
    </r>
    <r>
      <rPr>
        <sz val="12"/>
        <color theme="1"/>
        <rFont val="Arial"/>
        <family val="2"/>
      </rPr>
      <t xml:space="preserve"> requirement does take more office time and </t>
    </r>
  </si>
  <si>
    <r>
      <t xml:space="preserve">Special </t>
    </r>
    <r>
      <rPr>
        <b/>
        <sz val="12"/>
        <color theme="1"/>
        <rFont val="Arial"/>
        <family val="2"/>
      </rPr>
      <t>comingle feeder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sales</t>
    </r>
    <r>
      <rPr>
        <sz val="12"/>
        <color theme="1"/>
        <rFont val="Arial"/>
        <family val="2"/>
      </rPr>
      <t xml:space="preserve"> are offered by some auction firms to assist</t>
    </r>
  </si>
  <si>
    <t>Head</t>
  </si>
  <si>
    <t xml:space="preserve"> cattle - 50,000 pounds. If same sex and uninform its better! </t>
  </si>
  <si>
    <t>Date of Report &amp; Production Activity</t>
  </si>
  <si>
    <t xml:space="preserve">Assumes all records and verification starts at birth with tags and select reports are same at time of sale. </t>
  </si>
  <si>
    <t>No special software found</t>
  </si>
  <si>
    <t xml:space="preserve">Special Retained Ownership Software </t>
  </si>
  <si>
    <t>Basic computer system and Software</t>
  </si>
  <si>
    <t>Weaned Calves</t>
  </si>
  <si>
    <t xml:space="preserve">Tagging tool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</si>
</sst>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mm/dd/yy;@"/>
  </numFmts>
  <fonts count="2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3333FF"/>
      <name val="Arial"/>
      <family val="2"/>
    </font>
    <font>
      <sz val="12"/>
      <color rgb="FF3333FF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rgb="FF3333FF"/>
      <name val="Arial"/>
      <family val="2"/>
    </font>
    <font>
      <b/>
      <sz val="10"/>
      <color theme="1"/>
      <name val="Arial"/>
      <family val="2"/>
    </font>
    <font>
      <b/>
      <sz val="12"/>
      <color rgb="FF3333FF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3333FF"/>
      <name val="Times New Roman"/>
      <family val="1"/>
    </font>
    <font>
      <sz val="8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rgb="FF3333FF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Protection="1">
      <protection locked="0"/>
    </xf>
    <xf numFmtId="164" fontId="2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 applyProtection="1">
      <protection locked="0"/>
    </xf>
    <xf numFmtId="1" fontId="3" fillId="0" borderId="0" xfId="0" applyNumberFormat="1" applyFont="1" applyProtection="1">
      <protection locked="0"/>
    </xf>
    <xf numFmtId="0" fontId="7" fillId="0" borderId="5" xfId="0" applyFont="1" applyBorder="1" applyProtection="1">
      <protection locked="0"/>
    </xf>
    <xf numFmtId="0" fontId="10" fillId="0" borderId="0" xfId="0" applyFont="1"/>
    <xf numFmtId="1" fontId="9" fillId="0" borderId="0" xfId="0" applyNumberFormat="1" applyFont="1" applyProtection="1">
      <protection locked="0"/>
    </xf>
    <xf numFmtId="166" fontId="3" fillId="0" borderId="3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64" fontId="11" fillId="0" borderId="0" xfId="0" applyNumberFormat="1" applyFont="1"/>
    <xf numFmtId="0" fontId="6" fillId="0" borderId="0" xfId="0" applyFont="1" applyProtection="1">
      <protection locked="0"/>
    </xf>
    <xf numFmtId="0" fontId="1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" fontId="4" fillId="0" borderId="0" xfId="0" applyNumberFormat="1" applyFont="1"/>
    <xf numFmtId="0" fontId="13" fillId="0" borderId="0" xfId="0" applyFont="1"/>
    <xf numFmtId="2" fontId="2" fillId="0" borderId="0" xfId="0" applyNumberFormat="1" applyFont="1" applyProtection="1">
      <protection locked="0"/>
    </xf>
    <xf numFmtId="0" fontId="15" fillId="0" borderId="0" xfId="0" applyFont="1"/>
    <xf numFmtId="0" fontId="7" fillId="0" borderId="0" xfId="0" applyFont="1" applyProtection="1">
      <protection locked="0"/>
    </xf>
    <xf numFmtId="164" fontId="1" fillId="0" borderId="0" xfId="0" applyNumberFormat="1" applyFont="1" applyAlignment="1">
      <alignment horizontal="left"/>
    </xf>
    <xf numFmtId="9" fontId="1" fillId="0" borderId="0" xfId="1" applyFont="1"/>
    <xf numFmtId="9" fontId="8" fillId="0" borderId="0" xfId="1" applyFont="1"/>
    <xf numFmtId="9" fontId="10" fillId="0" borderId="0" xfId="1" applyFont="1"/>
    <xf numFmtId="0" fontId="8" fillId="0" borderId="0" xfId="0" applyFont="1"/>
    <xf numFmtId="0" fontId="16" fillId="0" borderId="0" xfId="0" applyFont="1"/>
    <xf numFmtId="0" fontId="8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11" fillId="0" borderId="0" xfId="0" applyNumberFormat="1" applyFont="1" applyProtection="1">
      <protection locked="0"/>
    </xf>
    <xf numFmtId="164" fontId="5" fillId="0" borderId="0" xfId="0" applyNumberFormat="1" applyFont="1"/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>
      <alignment horizontal="justify" vertical="center"/>
    </xf>
    <xf numFmtId="0" fontId="18" fillId="0" borderId="0" xfId="0" applyFont="1"/>
    <xf numFmtId="0" fontId="3" fillId="0" borderId="0" xfId="0" applyFont="1"/>
    <xf numFmtId="0" fontId="9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165" fontId="11" fillId="0" borderId="0" xfId="0" applyNumberFormat="1" applyFont="1" applyProtection="1"/>
    <xf numFmtId="0" fontId="20" fillId="0" borderId="0" xfId="0" applyFont="1" applyAlignment="1">
      <alignment horizontal="justify" vertical="center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33FF"/>
      <color rgb="FFCCFFCC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5FC1-1AD6-4331-B1FC-FA41ABA7AA80}">
  <sheetPr>
    <pageSetUpPr fitToPage="1"/>
  </sheetPr>
  <dimension ref="B1:K56"/>
  <sheetViews>
    <sheetView tabSelected="1" workbookViewId="0">
      <selection activeCell="C4" sqref="C4:G4"/>
    </sheetView>
  </sheetViews>
  <sheetFormatPr defaultRowHeight="15" x14ac:dyDescent="0.35"/>
  <cols>
    <col min="1" max="1" width="3" customWidth="1"/>
    <col min="2" max="2" width="30.875" customWidth="1"/>
    <col min="3" max="3" width="10.75" customWidth="1"/>
    <col min="4" max="4" width="9.4375" customWidth="1"/>
    <col min="5" max="5" width="11.25" customWidth="1"/>
    <col min="6" max="6" width="5.375" customWidth="1"/>
    <col min="7" max="7" width="22" customWidth="1"/>
  </cols>
  <sheetData>
    <row r="1" spans="2:8" ht="15.45" x14ac:dyDescent="0.4">
      <c r="B1" s="54" t="s">
        <v>21</v>
      </c>
      <c r="C1" s="55"/>
      <c r="D1" s="55"/>
      <c r="E1" s="55"/>
      <c r="F1" s="55"/>
      <c r="G1" s="55"/>
      <c r="H1" s="24"/>
    </row>
    <row r="2" spans="2:8" ht="15.45" x14ac:dyDescent="0.4">
      <c r="B2" s="23"/>
      <c r="C2" s="24"/>
      <c r="D2" s="24"/>
      <c r="E2" s="24"/>
      <c r="F2" s="24"/>
      <c r="G2" s="24"/>
      <c r="H2" s="24"/>
    </row>
    <row r="3" spans="2:8" ht="15.45" x14ac:dyDescent="0.4">
      <c r="B3" s="23" t="s">
        <v>107</v>
      </c>
      <c r="C3" s="17">
        <v>44005</v>
      </c>
      <c r="D3" s="51"/>
      <c r="E3" s="61"/>
      <c r="F3" s="61"/>
      <c r="G3" s="62"/>
      <c r="H3" s="24"/>
    </row>
    <row r="4" spans="2:8" ht="15.45" x14ac:dyDescent="0.4">
      <c r="B4" s="23"/>
      <c r="C4" s="56"/>
      <c r="D4" s="57"/>
      <c r="E4" s="57"/>
      <c r="F4" s="57"/>
      <c r="G4" s="58"/>
      <c r="H4" s="24"/>
    </row>
    <row r="5" spans="2:8" ht="15.45" x14ac:dyDescent="0.4">
      <c r="B5" s="23" t="s">
        <v>70</v>
      </c>
      <c r="C5" s="56" t="s">
        <v>55</v>
      </c>
      <c r="D5" s="57"/>
      <c r="E5" s="57"/>
      <c r="F5" s="57"/>
      <c r="G5" s="58"/>
      <c r="H5" s="24"/>
    </row>
    <row r="6" spans="2:8" ht="15.45" x14ac:dyDescent="0.4">
      <c r="B6" s="22"/>
      <c r="E6" s="23" t="s">
        <v>3</v>
      </c>
      <c r="F6" s="23"/>
    </row>
    <row r="7" spans="2:8" ht="15.45" x14ac:dyDescent="0.4">
      <c r="B7" s="2" t="s">
        <v>20</v>
      </c>
      <c r="C7" s="2" t="s">
        <v>13</v>
      </c>
      <c r="D7" s="2" t="s">
        <v>6</v>
      </c>
      <c r="E7" s="23" t="s">
        <v>12</v>
      </c>
      <c r="F7" s="23"/>
    </row>
    <row r="8" spans="2:8" ht="15.45" x14ac:dyDescent="0.4">
      <c r="B8" s="2" t="s">
        <v>22</v>
      </c>
      <c r="C8" s="2" t="s">
        <v>11</v>
      </c>
      <c r="D8" s="2" t="s">
        <v>66</v>
      </c>
      <c r="E8" s="23" t="s">
        <v>25</v>
      </c>
      <c r="F8" s="23"/>
      <c r="G8" s="2" t="s">
        <v>5</v>
      </c>
      <c r="H8" s="22" t="s">
        <v>9</v>
      </c>
    </row>
    <row r="9" spans="2:8" x14ac:dyDescent="0.35">
      <c r="B9" s="12" t="s">
        <v>111</v>
      </c>
      <c r="C9" s="18">
        <v>0</v>
      </c>
      <c r="D9" s="13">
        <v>0</v>
      </c>
      <c r="E9" s="5" t="str">
        <f>IF(D9=0," ",C9/D9)</f>
        <v xml:space="preserve"> </v>
      </c>
      <c r="F9" s="5"/>
      <c r="G9" s="14"/>
      <c r="H9" s="22" t="s">
        <v>10</v>
      </c>
    </row>
    <row r="10" spans="2:8" x14ac:dyDescent="0.35">
      <c r="B10" s="12" t="s">
        <v>4</v>
      </c>
      <c r="C10" s="18">
        <v>0</v>
      </c>
      <c r="D10" s="13">
        <v>0</v>
      </c>
      <c r="E10" s="5" t="str">
        <f t="shared" ref="E10:E15" si="0">IF(D10=0," ",C10/D10)</f>
        <v xml:space="preserve"> </v>
      </c>
      <c r="F10" s="5"/>
      <c r="G10" s="14"/>
    </row>
    <row r="11" spans="2:8" x14ac:dyDescent="0.35">
      <c r="B11" s="12" t="s">
        <v>113</v>
      </c>
      <c r="C11" s="18">
        <v>0</v>
      </c>
      <c r="D11" s="13">
        <v>0</v>
      </c>
      <c r="E11" s="5" t="str">
        <f t="shared" si="0"/>
        <v xml:space="preserve"> </v>
      </c>
      <c r="F11" s="5"/>
      <c r="G11" s="14"/>
    </row>
    <row r="12" spans="2:8" x14ac:dyDescent="0.35">
      <c r="B12" s="12" t="s">
        <v>8</v>
      </c>
      <c r="C12" s="18">
        <v>0</v>
      </c>
      <c r="D12" s="13">
        <v>0</v>
      </c>
      <c r="E12" s="5" t="str">
        <f t="shared" si="0"/>
        <v xml:space="preserve"> </v>
      </c>
      <c r="F12" s="5"/>
      <c r="G12" s="14"/>
    </row>
    <row r="13" spans="2:8" x14ac:dyDescent="0.35">
      <c r="B13" s="12" t="s">
        <v>8</v>
      </c>
      <c r="C13" s="18">
        <v>0</v>
      </c>
      <c r="D13" s="13">
        <v>0</v>
      </c>
      <c r="E13" s="5" t="str">
        <f t="shared" ref="E13:E14" si="1">IF(D13=0," ",C13/D13)</f>
        <v xml:space="preserve"> </v>
      </c>
      <c r="F13" s="5"/>
      <c r="G13" s="14"/>
    </row>
    <row r="14" spans="2:8" x14ac:dyDescent="0.35">
      <c r="B14" s="12" t="s">
        <v>8</v>
      </c>
      <c r="C14" s="18">
        <v>0</v>
      </c>
      <c r="D14" s="13">
        <v>0</v>
      </c>
      <c r="E14" s="5" t="str">
        <f t="shared" si="1"/>
        <v xml:space="preserve"> </v>
      </c>
      <c r="F14" s="5"/>
      <c r="G14" s="14"/>
    </row>
    <row r="15" spans="2:8" x14ac:dyDescent="0.35">
      <c r="B15" s="12" t="s">
        <v>8</v>
      </c>
      <c r="C15" s="18">
        <v>0</v>
      </c>
      <c r="D15" s="13">
        <v>0</v>
      </c>
      <c r="E15" s="5" t="str">
        <f t="shared" si="0"/>
        <v xml:space="preserve"> </v>
      </c>
      <c r="F15" s="5"/>
      <c r="G15" s="14"/>
    </row>
    <row r="16" spans="2:8" ht="15.45" x14ac:dyDescent="0.4">
      <c r="B16" s="29" t="s">
        <v>23</v>
      </c>
      <c r="C16" s="8">
        <f>SUM(C9:C15)</f>
        <v>0</v>
      </c>
      <c r="E16" s="6">
        <f>SUM(E9:E15)</f>
        <v>0</v>
      </c>
      <c r="F16" s="6"/>
      <c r="G16" s="15"/>
    </row>
    <row r="17" spans="2:7" ht="15.45" x14ac:dyDescent="0.4">
      <c r="B17" s="2" t="s">
        <v>35</v>
      </c>
      <c r="E17" s="6">
        <f>IF(E35=0,0,E16/E35)</f>
        <v>0</v>
      </c>
      <c r="F17" s="6"/>
      <c r="G17" s="14"/>
    </row>
    <row r="18" spans="2:7" x14ac:dyDescent="0.35">
      <c r="B18" s="59" t="s">
        <v>79</v>
      </c>
      <c r="C18" s="60"/>
      <c r="D18" s="60"/>
      <c r="E18" s="60"/>
      <c r="F18" s="60"/>
      <c r="G18" s="60"/>
    </row>
    <row r="19" spans="2:7" x14ac:dyDescent="0.35">
      <c r="B19" s="37"/>
      <c r="C19" s="38"/>
      <c r="D19" s="38"/>
      <c r="E19" s="38"/>
      <c r="F19" s="38"/>
      <c r="G19" s="38"/>
    </row>
    <row r="20" spans="2:7" ht="15.45" x14ac:dyDescent="0.4">
      <c r="B20" s="2" t="s">
        <v>7</v>
      </c>
      <c r="D20" t="s">
        <v>88</v>
      </c>
      <c r="E20" t="s">
        <v>91</v>
      </c>
    </row>
    <row r="21" spans="2:7" x14ac:dyDescent="0.35">
      <c r="B21" s="12" t="s">
        <v>24</v>
      </c>
      <c r="C21" s="18">
        <v>0</v>
      </c>
      <c r="D21" s="13">
        <v>0</v>
      </c>
      <c r="E21" s="5" t="str">
        <f t="shared" ref="E21:E25" si="2">IF(D21=0," ",C21/D21)</f>
        <v xml:space="preserve"> </v>
      </c>
      <c r="F21" s="5"/>
      <c r="G21" s="14" t="s">
        <v>59</v>
      </c>
    </row>
    <row r="22" spans="2:7" x14ac:dyDescent="0.35">
      <c r="B22" s="3" t="s">
        <v>17</v>
      </c>
      <c r="C22" s="18">
        <v>0</v>
      </c>
      <c r="D22" s="13">
        <v>0</v>
      </c>
      <c r="E22" s="5" t="str">
        <f t="shared" si="2"/>
        <v xml:space="preserve"> </v>
      </c>
      <c r="F22" s="5"/>
      <c r="G22" s="14"/>
    </row>
    <row r="23" spans="2:7" x14ac:dyDescent="0.35">
      <c r="B23" s="12" t="s">
        <v>8</v>
      </c>
      <c r="C23" s="18">
        <v>0</v>
      </c>
      <c r="D23" s="13">
        <v>0</v>
      </c>
      <c r="E23" s="5" t="str">
        <f t="shared" si="2"/>
        <v xml:space="preserve"> </v>
      </c>
      <c r="F23" s="5"/>
      <c r="G23" s="14"/>
    </row>
    <row r="24" spans="2:7" x14ac:dyDescent="0.35">
      <c r="B24" s="12" t="s">
        <v>8</v>
      </c>
      <c r="C24" s="18">
        <v>0</v>
      </c>
      <c r="D24" s="13">
        <v>0</v>
      </c>
      <c r="E24" s="5" t="str">
        <f t="shared" si="2"/>
        <v xml:space="preserve"> </v>
      </c>
      <c r="F24" s="5"/>
      <c r="G24" s="14"/>
    </row>
    <row r="25" spans="2:7" x14ac:dyDescent="0.35">
      <c r="B25" s="12" t="s">
        <v>8</v>
      </c>
      <c r="C25" s="18">
        <v>0</v>
      </c>
      <c r="D25" s="13">
        <v>0</v>
      </c>
      <c r="E25" s="5" t="str">
        <f t="shared" si="2"/>
        <v xml:space="preserve"> </v>
      </c>
      <c r="F25" s="5"/>
      <c r="G25" s="14"/>
    </row>
    <row r="26" spans="2:7" ht="15.45" x14ac:dyDescent="0.4">
      <c r="B26" s="2" t="s">
        <v>29</v>
      </c>
      <c r="C26" s="25">
        <f>SUM(C21:C25)</f>
        <v>0</v>
      </c>
      <c r="D26" s="13"/>
      <c r="E26" s="6">
        <f>SUM(E21:E25)</f>
        <v>0</v>
      </c>
      <c r="F26" s="6"/>
    </row>
    <row r="27" spans="2:7" ht="15.45" x14ac:dyDescent="0.4">
      <c r="B27" s="2" t="s">
        <v>30</v>
      </c>
      <c r="C27" s="18"/>
      <c r="D27" s="13"/>
      <c r="E27" s="6">
        <f>IF(E35=0,0,E26/E35)</f>
        <v>0</v>
      </c>
      <c r="F27" s="6"/>
    </row>
    <row r="28" spans="2:7" ht="15.45" x14ac:dyDescent="0.4">
      <c r="B28" s="2"/>
      <c r="C28" s="18"/>
      <c r="D28" s="13"/>
      <c r="E28" s="5"/>
      <c r="F28" s="5"/>
    </row>
    <row r="29" spans="2:7" ht="15.45" x14ac:dyDescent="0.4">
      <c r="B29" s="2" t="s">
        <v>92</v>
      </c>
      <c r="C29" s="25">
        <f>C26+C21</f>
        <v>0</v>
      </c>
      <c r="D29" s="26"/>
      <c r="E29" s="25">
        <f>E16+E26</f>
        <v>0</v>
      </c>
      <c r="F29" s="25"/>
      <c r="G29" s="14" t="s">
        <v>71</v>
      </c>
    </row>
    <row r="30" spans="2:7" ht="15.45" x14ac:dyDescent="0.4">
      <c r="B30" s="2"/>
      <c r="E30" s="16"/>
      <c r="F30" s="16"/>
    </row>
    <row r="31" spans="2:7" ht="15.45" x14ac:dyDescent="0.4">
      <c r="B31" s="2" t="s">
        <v>67</v>
      </c>
      <c r="D31" s="2" t="s">
        <v>1</v>
      </c>
      <c r="E31" s="6">
        <f>IF(E35=0,0,E29/E35)</f>
        <v>0</v>
      </c>
      <c r="F31" s="6"/>
      <c r="G31" s="14"/>
    </row>
    <row r="32" spans="2:7" x14ac:dyDescent="0.35">
      <c r="B32" s="27" t="s">
        <v>68</v>
      </c>
    </row>
    <row r="33" spans="2:11" ht="15.45" x14ac:dyDescent="0.4">
      <c r="E33" s="11"/>
      <c r="F33" s="11"/>
    </row>
    <row r="34" spans="2:11" ht="15.45" x14ac:dyDescent="0.4">
      <c r="C34" s="1"/>
      <c r="D34" s="1"/>
      <c r="E34" s="63" t="s">
        <v>112</v>
      </c>
      <c r="F34" s="64"/>
      <c r="G34" s="2" t="s">
        <v>26</v>
      </c>
    </row>
    <row r="35" spans="2:11" ht="15.45" x14ac:dyDescent="0.4">
      <c r="B35" s="2" t="s">
        <v>14</v>
      </c>
      <c r="C35" s="1"/>
      <c r="D35" s="2" t="s">
        <v>15</v>
      </c>
      <c r="E35" s="47">
        <v>0</v>
      </c>
      <c r="F35" s="47"/>
      <c r="G35" s="48">
        <v>0</v>
      </c>
    </row>
    <row r="36" spans="2:11" ht="15.45" x14ac:dyDescent="0.4">
      <c r="B36" s="2" t="s">
        <v>75</v>
      </c>
      <c r="D36" s="2"/>
      <c r="F36" s="35" t="s">
        <v>31</v>
      </c>
    </row>
    <row r="37" spans="2:11" ht="15.45" x14ac:dyDescent="0.4">
      <c r="B37" s="2" t="s">
        <v>27</v>
      </c>
      <c r="D37" s="2" t="s">
        <v>1</v>
      </c>
      <c r="E37" s="2" t="s">
        <v>2</v>
      </c>
      <c r="F37" s="35" t="s">
        <v>32</v>
      </c>
      <c r="H37" s="2"/>
    </row>
    <row r="38" spans="2:11" ht="15.45" x14ac:dyDescent="0.4">
      <c r="B38" s="21" t="s">
        <v>28</v>
      </c>
      <c r="D38" s="10">
        <f>E17</f>
        <v>0</v>
      </c>
      <c r="E38" s="7">
        <f>E16</f>
        <v>0</v>
      </c>
      <c r="F38" s="34" t="str">
        <f t="shared" ref="F38:F48" si="3">IF(D38=0," ",E38/$E$50)</f>
        <v xml:space="preserve"> </v>
      </c>
      <c r="G38" s="14" t="s">
        <v>33</v>
      </c>
      <c r="H38" s="2"/>
    </row>
    <row r="39" spans="2:11" ht="15.45" x14ac:dyDescent="0.4">
      <c r="B39" s="21" t="s">
        <v>29</v>
      </c>
      <c r="D39" s="10">
        <f>E27</f>
        <v>0</v>
      </c>
      <c r="E39" s="7" t="str">
        <f t="shared" ref="E39" si="4">IF(D39=0," ",D39*$E$35)</f>
        <v xml:space="preserve"> </v>
      </c>
      <c r="F39" s="34" t="str">
        <f t="shared" si="3"/>
        <v xml:space="preserve"> </v>
      </c>
      <c r="G39" s="30"/>
      <c r="H39" s="2"/>
      <c r="I39" t="s">
        <v>16</v>
      </c>
      <c r="J39" t="s">
        <v>19</v>
      </c>
      <c r="K39" t="s">
        <v>3</v>
      </c>
    </row>
    <row r="40" spans="2:11" ht="15.45" x14ac:dyDescent="0.4">
      <c r="B40" s="39" t="s">
        <v>72</v>
      </c>
      <c r="D40" s="9">
        <f>D38+D39</f>
        <v>0</v>
      </c>
      <c r="E40" s="25">
        <f>IF(E38=0,0,E38+E39)</f>
        <v>0</v>
      </c>
      <c r="F40" s="34" t="str">
        <f t="shared" si="3"/>
        <v xml:space="preserve"> </v>
      </c>
      <c r="G40" s="14" t="s">
        <v>80</v>
      </c>
      <c r="H40" s="2"/>
    </row>
    <row r="41" spans="2:11" x14ac:dyDescent="0.35">
      <c r="B41" s="3" t="s">
        <v>37</v>
      </c>
      <c r="D41" s="20">
        <f>IF($E$35=0,0,E41/$E$35)</f>
        <v>0</v>
      </c>
      <c r="E41" s="49">
        <f>K41</f>
        <v>0</v>
      </c>
      <c r="F41" s="33" t="str">
        <f t="shared" si="3"/>
        <v xml:space="preserve"> </v>
      </c>
      <c r="G41" s="14" t="s">
        <v>36</v>
      </c>
      <c r="I41" s="19">
        <v>0</v>
      </c>
      <c r="J41" s="28">
        <v>0</v>
      </c>
      <c r="K41" s="5">
        <f>IF(J41=0,0,((12/J41)*I41))</f>
        <v>0</v>
      </c>
    </row>
    <row r="42" spans="2:11" x14ac:dyDescent="0.35">
      <c r="B42" s="3" t="s">
        <v>69</v>
      </c>
      <c r="D42" s="20">
        <f>IF($E$35=0,0,E42/$E$35)</f>
        <v>0</v>
      </c>
      <c r="E42" s="19">
        <v>0</v>
      </c>
      <c r="F42" s="34" t="str">
        <f t="shared" si="3"/>
        <v xml:space="preserve"> </v>
      </c>
      <c r="G42" s="14"/>
      <c r="I42" s="19">
        <v>0</v>
      </c>
      <c r="J42" s="28">
        <v>0</v>
      </c>
      <c r="K42" s="5">
        <f t="shared" ref="K42:K43" si="5">IF(J42=0,0,((12/J42)*I42))</f>
        <v>0</v>
      </c>
    </row>
    <row r="43" spans="2:11" x14ac:dyDescent="0.35">
      <c r="B43" s="3" t="s">
        <v>110</v>
      </c>
      <c r="D43" s="20">
        <f>IF($E$35=0,0,E43/$E$35)</f>
        <v>0</v>
      </c>
      <c r="E43" s="7">
        <f>K43</f>
        <v>0</v>
      </c>
      <c r="F43" s="34" t="str">
        <f t="shared" si="3"/>
        <v xml:space="preserve"> </v>
      </c>
      <c r="G43" s="14" t="s">
        <v>109</v>
      </c>
      <c r="I43" s="19">
        <v>0</v>
      </c>
      <c r="J43" s="28">
        <v>0</v>
      </c>
      <c r="K43" s="5">
        <f t="shared" si="5"/>
        <v>0</v>
      </c>
    </row>
    <row r="44" spans="2:11" ht="15.45" x14ac:dyDescent="0.4">
      <c r="B44" s="12" t="s">
        <v>90</v>
      </c>
      <c r="C44" s="3"/>
      <c r="D44" s="19">
        <v>0</v>
      </c>
      <c r="E44" s="7" t="str">
        <f t="shared" ref="E44" si="6">IF(D44=0," ",D44*$E$35)</f>
        <v xml:space="preserve"> </v>
      </c>
      <c r="F44" s="34" t="str">
        <f t="shared" si="3"/>
        <v xml:space="preserve"> </v>
      </c>
      <c r="G44" s="2"/>
    </row>
    <row r="45" spans="2:11" x14ac:dyDescent="0.35">
      <c r="B45" s="3" t="s">
        <v>93</v>
      </c>
      <c r="D45" s="19">
        <v>0</v>
      </c>
      <c r="E45" s="7" t="str">
        <f t="shared" ref="E45:E47" si="7">IF(D45=0," ",D45*$E$35)</f>
        <v xml:space="preserve"> </v>
      </c>
      <c r="F45" s="34" t="str">
        <f t="shared" si="3"/>
        <v xml:space="preserve"> </v>
      </c>
      <c r="G45" s="14" t="s">
        <v>44</v>
      </c>
    </row>
    <row r="46" spans="2:11" x14ac:dyDescent="0.35">
      <c r="B46" s="3" t="s">
        <v>0</v>
      </c>
      <c r="C46" s="4"/>
      <c r="D46" s="19">
        <v>0</v>
      </c>
      <c r="E46" s="7" t="str">
        <f t="shared" si="7"/>
        <v xml:space="preserve"> </v>
      </c>
      <c r="F46" s="34" t="str">
        <f t="shared" si="3"/>
        <v xml:space="preserve"> </v>
      </c>
      <c r="G46" s="7"/>
    </row>
    <row r="47" spans="2:11" x14ac:dyDescent="0.35">
      <c r="B47" s="3" t="s">
        <v>0</v>
      </c>
      <c r="C47" s="4"/>
      <c r="D47" s="19">
        <v>0</v>
      </c>
      <c r="E47" s="7" t="str">
        <f t="shared" si="7"/>
        <v xml:space="preserve"> </v>
      </c>
      <c r="F47" s="34" t="str">
        <f t="shared" si="3"/>
        <v xml:space="preserve"> </v>
      </c>
    </row>
    <row r="48" spans="2:11" x14ac:dyDescent="0.35">
      <c r="B48" s="40" t="s">
        <v>73</v>
      </c>
      <c r="C48" s="4"/>
      <c r="D48" s="42">
        <f>SUM(D41:D47)</f>
        <v>0</v>
      </c>
      <c r="E48" s="42">
        <f>SUM(E41:E47)</f>
        <v>0</v>
      </c>
      <c r="F48" s="33" t="str">
        <f t="shared" si="3"/>
        <v xml:space="preserve"> </v>
      </c>
      <c r="G48" s="7"/>
    </row>
    <row r="49" spans="2:7" x14ac:dyDescent="0.35">
      <c r="B49" s="40"/>
      <c r="C49" s="4"/>
      <c r="D49" s="20"/>
      <c r="E49" s="41"/>
      <c r="F49" s="34"/>
      <c r="G49" s="7" t="s">
        <v>74</v>
      </c>
    </row>
    <row r="50" spans="2:7" ht="15.45" x14ac:dyDescent="0.4">
      <c r="B50" s="2" t="s">
        <v>34</v>
      </c>
      <c r="C50" s="3"/>
      <c r="D50" s="6">
        <f>D48+D40</f>
        <v>0</v>
      </c>
      <c r="E50" s="8">
        <f>E48+E40</f>
        <v>0</v>
      </c>
      <c r="F50" s="33" t="str">
        <f>IF(E50=0," ",E50/$E$50)</f>
        <v xml:space="preserve"> </v>
      </c>
      <c r="G50" s="31">
        <f>IF(G35=0,0,(D50/G35)*100)</f>
        <v>0</v>
      </c>
    </row>
    <row r="51" spans="2:7" ht="15.45" x14ac:dyDescent="0.4">
      <c r="B51" s="2" t="s">
        <v>18</v>
      </c>
      <c r="C51" s="3"/>
      <c r="D51" s="6"/>
      <c r="E51" s="8"/>
      <c r="F51" s="32"/>
    </row>
    <row r="52" spans="2:7" x14ac:dyDescent="0.35">
      <c r="B52" s="51" t="s">
        <v>89</v>
      </c>
      <c r="C52" s="52"/>
      <c r="D52" s="52"/>
      <c r="E52" s="52"/>
      <c r="F52" s="52"/>
      <c r="G52" s="53"/>
    </row>
    <row r="53" spans="2:7" x14ac:dyDescent="0.35">
      <c r="B53" s="51" t="s">
        <v>78</v>
      </c>
      <c r="C53" s="52"/>
      <c r="D53" s="52"/>
      <c r="E53" s="52"/>
      <c r="F53" s="52"/>
      <c r="G53" s="53"/>
    </row>
    <row r="54" spans="2:7" x14ac:dyDescent="0.35">
      <c r="B54" s="51" t="s">
        <v>108</v>
      </c>
      <c r="C54" s="52"/>
      <c r="D54" s="52"/>
      <c r="E54" s="52"/>
      <c r="F54" s="52"/>
      <c r="G54" s="53"/>
    </row>
    <row r="55" spans="2:7" x14ac:dyDescent="0.35">
      <c r="B55" t="s">
        <v>87</v>
      </c>
    </row>
    <row r="56" spans="2:7" ht="15.45" x14ac:dyDescent="0.4">
      <c r="B56" t="s">
        <v>85</v>
      </c>
      <c r="C56" s="6">
        <f>D50</f>
        <v>0</v>
      </c>
      <c r="D56" s="2" t="s">
        <v>86</v>
      </c>
      <c r="E56" s="2">
        <f>E35</f>
        <v>0</v>
      </c>
      <c r="F56" s="2" t="s">
        <v>105</v>
      </c>
    </row>
  </sheetData>
  <sheetProtection sheet="1" objects="1" scenarios="1"/>
  <mergeCells count="9">
    <mergeCell ref="B52:G52"/>
    <mergeCell ref="B53:G53"/>
    <mergeCell ref="B54:G54"/>
    <mergeCell ref="B1:G1"/>
    <mergeCell ref="C5:G5"/>
    <mergeCell ref="B18:G18"/>
    <mergeCell ref="D3:G3"/>
    <mergeCell ref="C4:G4"/>
    <mergeCell ref="E34:F34"/>
  </mergeCells>
  <pageMargins left="0.7" right="0.7" top="0.75" bottom="0.75" header="0.3" footer="0.3"/>
  <pageSetup scale="81" orientation="portrait" horizontalDpi="4294967295" verticalDpi="4294967295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8CFC0-B2A4-4A42-99E1-4171958A7338}">
  <sheetPr>
    <pageSetUpPr fitToPage="1"/>
  </sheetPr>
  <dimension ref="B2:G61"/>
  <sheetViews>
    <sheetView topLeftCell="A27" workbookViewId="0">
      <selection activeCell="C33" sqref="C33"/>
    </sheetView>
  </sheetViews>
  <sheetFormatPr defaultRowHeight="15" x14ac:dyDescent="0.35"/>
  <cols>
    <col min="1" max="1" width="4.125" customWidth="1"/>
    <col min="2" max="2" width="60.3125" customWidth="1"/>
    <col min="4" max="4" width="21.3125" customWidth="1"/>
  </cols>
  <sheetData>
    <row r="2" spans="2:2" ht="15.45" x14ac:dyDescent="0.4">
      <c r="B2" s="2" t="s">
        <v>56</v>
      </c>
    </row>
    <row r="3" spans="2:2" ht="15.45" x14ac:dyDescent="0.4">
      <c r="B3" s="2"/>
    </row>
    <row r="4" spans="2:2" ht="15.45" x14ac:dyDescent="0.4">
      <c r="B4" t="s">
        <v>96</v>
      </c>
    </row>
    <row r="5" spans="2:2" x14ac:dyDescent="0.35">
      <c r="B5" t="s">
        <v>61</v>
      </c>
    </row>
    <row r="6" spans="2:2" x14ac:dyDescent="0.35">
      <c r="B6" t="s">
        <v>62</v>
      </c>
    </row>
    <row r="8" spans="2:2" ht="15.45" x14ac:dyDescent="0.4">
      <c r="B8" s="2" t="s">
        <v>57</v>
      </c>
    </row>
    <row r="9" spans="2:2" x14ac:dyDescent="0.35">
      <c r="B9" t="s">
        <v>39</v>
      </c>
    </row>
    <row r="10" spans="2:2" x14ac:dyDescent="0.35">
      <c r="B10" t="s">
        <v>38</v>
      </c>
    </row>
    <row r="11" spans="2:2" x14ac:dyDescent="0.35">
      <c r="B11" t="s">
        <v>40</v>
      </c>
    </row>
    <row r="12" spans="2:2" x14ac:dyDescent="0.35">
      <c r="B12" t="s">
        <v>54</v>
      </c>
    </row>
    <row r="13" spans="2:2" x14ac:dyDescent="0.35">
      <c r="B13" t="s">
        <v>64</v>
      </c>
    </row>
    <row r="15" spans="2:2" ht="15.45" x14ac:dyDescent="0.4">
      <c r="B15" t="s">
        <v>97</v>
      </c>
    </row>
    <row r="16" spans="2:2" x14ac:dyDescent="0.35">
      <c r="B16" t="s">
        <v>65</v>
      </c>
    </row>
    <row r="18" spans="2:4" ht="15.45" x14ac:dyDescent="0.4">
      <c r="B18" s="45" t="s">
        <v>58</v>
      </c>
    </row>
    <row r="19" spans="2:4" x14ac:dyDescent="0.35">
      <c r="B19" s="46" t="s">
        <v>41</v>
      </c>
      <c r="D19" s="36"/>
    </row>
    <row r="21" spans="2:4" ht="15.45" x14ac:dyDescent="0.4">
      <c r="B21" t="s">
        <v>98</v>
      </c>
    </row>
    <row r="22" spans="2:4" x14ac:dyDescent="0.35">
      <c r="B22" t="s">
        <v>42</v>
      </c>
    </row>
    <row r="23" spans="2:4" x14ac:dyDescent="0.35">
      <c r="B23" t="s">
        <v>43</v>
      </c>
    </row>
    <row r="25" spans="2:4" x14ac:dyDescent="0.35">
      <c r="B25" t="s">
        <v>82</v>
      </c>
    </row>
    <row r="26" spans="2:4" x14ac:dyDescent="0.35">
      <c r="B26" t="s">
        <v>83</v>
      </c>
    </row>
    <row r="28" spans="2:4" x14ac:dyDescent="0.35">
      <c r="B28" t="s">
        <v>84</v>
      </c>
    </row>
    <row r="29" spans="2:4" x14ac:dyDescent="0.35">
      <c r="B29" s="50" t="s">
        <v>81</v>
      </c>
    </row>
    <row r="31" spans="2:4" ht="15.45" x14ac:dyDescent="0.4">
      <c r="B31" t="s">
        <v>99</v>
      </c>
    </row>
    <row r="32" spans="2:4" x14ac:dyDescent="0.35">
      <c r="B32" t="s">
        <v>63</v>
      </c>
    </row>
    <row r="34" spans="2:7" ht="15.45" x14ac:dyDescent="0.4">
      <c r="B34" t="s">
        <v>100</v>
      </c>
    </row>
    <row r="35" spans="2:7" x14ac:dyDescent="0.35">
      <c r="B35" t="s">
        <v>45</v>
      </c>
    </row>
    <row r="37" spans="2:7" ht="15.45" x14ac:dyDescent="0.4">
      <c r="B37" s="43" t="s">
        <v>101</v>
      </c>
      <c r="C37" s="43"/>
      <c r="D37" s="43"/>
      <c r="E37" s="43"/>
      <c r="F37" s="43"/>
      <c r="G37" s="43"/>
    </row>
    <row r="38" spans="2:7" x14ac:dyDescent="0.35">
      <c r="B38" s="43" t="s">
        <v>76</v>
      </c>
      <c r="C38" s="43"/>
      <c r="D38" s="43"/>
      <c r="E38" s="43"/>
      <c r="F38" s="43"/>
      <c r="G38" s="43"/>
    </row>
    <row r="40" spans="2:7" ht="15.45" x14ac:dyDescent="0.4">
      <c r="B40" t="s">
        <v>102</v>
      </c>
    </row>
    <row r="41" spans="2:7" x14ac:dyDescent="0.35">
      <c r="B41" t="s">
        <v>46</v>
      </c>
    </row>
    <row r="43" spans="2:7" x14ac:dyDescent="0.35">
      <c r="B43" t="s">
        <v>47</v>
      </c>
    </row>
    <row r="44" spans="2:7" x14ac:dyDescent="0.35">
      <c r="B44" t="s">
        <v>48</v>
      </c>
    </row>
    <row r="46" spans="2:7" x14ac:dyDescent="0.35">
      <c r="B46" t="s">
        <v>50</v>
      </c>
    </row>
    <row r="47" spans="2:7" x14ac:dyDescent="0.35">
      <c r="B47" t="s">
        <v>51</v>
      </c>
    </row>
    <row r="49" spans="2:2" x14ac:dyDescent="0.35">
      <c r="B49" t="s">
        <v>49</v>
      </c>
    </row>
    <row r="50" spans="2:2" ht="15.45" x14ac:dyDescent="0.4">
      <c r="B50" t="s">
        <v>60</v>
      </c>
    </row>
    <row r="52" spans="2:2" ht="15.45" x14ac:dyDescent="0.4">
      <c r="B52" t="s">
        <v>103</v>
      </c>
    </row>
    <row r="53" spans="2:2" x14ac:dyDescent="0.35">
      <c r="B53" t="s">
        <v>52</v>
      </c>
    </row>
    <row r="54" spans="2:2" x14ac:dyDescent="0.35">
      <c r="B54" t="s">
        <v>53</v>
      </c>
    </row>
    <row r="56" spans="2:2" x14ac:dyDescent="0.35">
      <c r="B56" t="s">
        <v>77</v>
      </c>
    </row>
    <row r="57" spans="2:2" x14ac:dyDescent="0.35">
      <c r="B57" t="s">
        <v>106</v>
      </c>
    </row>
    <row r="59" spans="2:2" ht="15.45" x14ac:dyDescent="0.4">
      <c r="B59" t="s">
        <v>104</v>
      </c>
    </row>
    <row r="60" spans="2:2" x14ac:dyDescent="0.35">
      <c r="B60" t="s">
        <v>94</v>
      </c>
    </row>
    <row r="61" spans="2:2" x14ac:dyDescent="0.35">
      <c r="B61" s="44" t="s">
        <v>95</v>
      </c>
    </row>
  </sheetData>
  <sheetProtection sheet="1" objects="1" scenarios="1"/>
  <pageMargins left="0.95" right="0.45" top="1" bottom="0.75" header="0.3" footer="0.3"/>
  <pageSetup scale="71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1. RecordSystem&amp;VerficationCost</vt:lpstr>
      <vt:lpstr>2. Terms &amp; Definitions </vt:lpstr>
      <vt:lpstr>'2. Terms &amp; Definitions '!_Hlk525219100</vt:lpstr>
      <vt:lpstr>'1. RecordSystem&amp;VerficationCost'!Print_Area</vt:lpstr>
      <vt:lpstr>'2. Terms &amp; Definitions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2020-06-22T19:52:39Z</cp:lastPrinted>
  <dcterms:created xsi:type="dcterms:W3CDTF">2018-09-18T15:21:49Z</dcterms:created>
  <dcterms:modified xsi:type="dcterms:W3CDTF">2020-06-24T18:30:51Z</dcterms:modified>
</cp:coreProperties>
</file>