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gra\Documents\2019 TAMU Decision Aids Additions\O. Cow-Calf Herd Health Economics\"/>
    </mc:Choice>
  </mc:AlternateContent>
  <xr:revisionPtr revIDLastSave="0" documentId="13_ncr:1_{DFEE4FF1-30D2-4AB7-88BF-2CD9D34C834A}" xr6:coauthVersionLast="41" xr6:coauthVersionMax="41" xr10:uidLastSave="{00000000-0000-0000-0000-000000000000}"/>
  <bookViews>
    <workbookView xWindow="-103" yWindow="-103" windowWidth="16663" windowHeight="8863" xr2:uid="{6357FEC3-CDB4-41D6-8771-F53656863F26}"/>
  </bookViews>
  <sheets>
    <sheet name="Herd Health Plan" sheetId="1" r:id="rId1"/>
  </sheets>
  <definedNames>
    <definedName name="_xlnm.Print_Area" localSheetId="0">'Herd Health Plan'!$B$1:$I$58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50" i="1"/>
  <c r="H41" i="1"/>
  <c r="D41" i="1"/>
  <c r="I41" i="1" s="1"/>
  <c r="H53" i="1" s="1"/>
  <c r="I53" i="1" s="1"/>
  <c r="I31" i="1"/>
  <c r="H52" i="1" s="1"/>
  <c r="I52" i="1" s="1"/>
  <c r="H55" i="1" s="1"/>
  <c r="H31" i="1"/>
  <c r="D31" i="1"/>
  <c r="D21" i="1"/>
  <c r="H21" i="1"/>
  <c r="H12" i="1"/>
  <c r="D12" i="1"/>
  <c r="I12" i="1" s="1"/>
  <c r="H48" i="1" s="1"/>
  <c r="I48" i="1" s="1"/>
  <c r="I21" i="1" l="1"/>
  <c r="H49" i="1" s="1"/>
  <c r="I49" i="1" s="1"/>
  <c r="H50" i="1" s="1"/>
  <c r="I56" i="1" l="1"/>
</calcChain>
</file>

<file path=xl/sharedStrings.xml><?xml version="1.0" encoding="utf-8"?>
<sst xmlns="http://schemas.openxmlformats.org/spreadsheetml/2006/main" count="58" uniqueCount="43">
  <si>
    <r>
      <t xml:space="preserve">Cow-Calf Herd </t>
    </r>
    <r>
      <rPr>
        <b/>
        <sz val="12"/>
        <color rgb="FFFF0000"/>
        <rFont val="Arial"/>
        <family val="2"/>
      </rPr>
      <t>Yearly</t>
    </r>
    <r>
      <rPr>
        <b/>
        <sz val="12"/>
        <color theme="1"/>
        <rFont val="Arial"/>
        <family val="2"/>
      </rPr>
      <t xml:space="preserve"> Health Costs</t>
    </r>
  </si>
  <si>
    <t>Vaccination</t>
  </si>
  <si>
    <t>Cost $/Hd.</t>
  </si>
  <si>
    <t xml:space="preserve">     Other Practice</t>
  </si>
  <si>
    <t xml:space="preserve">   Total </t>
  </si>
  <si>
    <t>Cows</t>
  </si>
  <si>
    <t>Respiratory/Lepto (Fall)</t>
  </si>
  <si>
    <t>Parasite Control (Spring)</t>
  </si>
  <si>
    <t>Clostridial (Fall)</t>
  </si>
  <si>
    <t>Vit/Min Injectable (Spring)</t>
  </si>
  <si>
    <t>Pregnancy Test (Fall)</t>
  </si>
  <si>
    <t>Vit/Min Injectable (Fall))</t>
  </si>
  <si>
    <t>Parasite Control (Fall)</t>
  </si>
  <si>
    <t>Total Cost</t>
  </si>
  <si>
    <t>Herd Bulls</t>
  </si>
  <si>
    <t xml:space="preserve">Annual BSE </t>
  </si>
  <si>
    <t>Preweaned Calves</t>
  </si>
  <si>
    <t>Respiratory/Lepto (Spring)</t>
  </si>
  <si>
    <t>Twice before weaning</t>
  </si>
  <si>
    <t>Clostridial (Spring)</t>
  </si>
  <si>
    <t>Parasite control</t>
  </si>
  <si>
    <t>Vit/Min Injectable</t>
  </si>
  <si>
    <t>Implant</t>
  </si>
  <si>
    <t>Weaned or Preconditioned Calves</t>
  </si>
  <si>
    <t>Respiratory</t>
  </si>
  <si>
    <t>Estimated health costs for Spring calving herd.  Parasite control includes external and internal parasite</t>
  </si>
  <si>
    <t>treatments</t>
  </si>
  <si>
    <t>Cash Budget of Costs for Planning Purpose</t>
  </si>
  <si>
    <t>Herd Cost</t>
  </si>
  <si>
    <t>Likely will not match fiscal year cash needs do to timing of expenditures.</t>
  </si>
  <si>
    <t>Total</t>
  </si>
  <si>
    <t>Head In Herd</t>
  </si>
  <si>
    <t>Notes</t>
  </si>
  <si>
    <t>Costs/Hd.</t>
  </si>
  <si>
    <t>Cost</t>
  </si>
  <si>
    <t>Number of Exposed Females</t>
  </si>
  <si>
    <t>Number of herd Bulls</t>
  </si>
  <si>
    <t>Cow-Calf Herd</t>
  </si>
  <si>
    <t xml:space="preserve">Number of Preweaned Calves </t>
  </si>
  <si>
    <t>Number of Weaned-Preconditioned</t>
  </si>
  <si>
    <t>If precondioned</t>
  </si>
  <si>
    <t>Calves Producer</t>
  </si>
  <si>
    <t>Total Herd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</si>
</sst>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3333FF"/>
      <name val="Arial"/>
      <family val="2"/>
    </font>
    <font>
      <sz val="11"/>
      <color rgb="FF3333FF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Protection="1">
      <protection hidden="1"/>
    </xf>
    <xf numFmtId="0" fontId="4" fillId="0" borderId="1" xfId="0" applyFont="1" applyBorder="1" applyProtection="1">
      <protection locked="0"/>
    </xf>
    <xf numFmtId="0" fontId="4" fillId="0" borderId="0" xfId="0" applyFont="1" applyProtection="1">
      <protection locked="0"/>
    </xf>
    <xf numFmtId="164" fontId="4" fillId="0" borderId="1" xfId="0" applyNumberFormat="1" applyFont="1" applyBorder="1" applyProtection="1">
      <protection locked="0"/>
    </xf>
    <xf numFmtId="164" fontId="4" fillId="0" borderId="0" xfId="0" applyNumberFormat="1" applyFont="1" applyProtection="1">
      <protection locked="0"/>
    </xf>
    <xf numFmtId="0" fontId="5" fillId="0" borderId="1" xfId="0" applyFont="1" applyBorder="1" applyProtection="1">
      <protection locked="0"/>
    </xf>
    <xf numFmtId="0" fontId="6" fillId="0" borderId="0" xfId="0" applyFont="1" applyProtection="1">
      <protection locked="0"/>
    </xf>
    <xf numFmtId="164" fontId="6" fillId="0" borderId="0" xfId="0" applyNumberFormat="1" applyFont="1"/>
    <xf numFmtId="164" fontId="2" fillId="0" borderId="0" xfId="0" applyNumberFormat="1" applyFont="1"/>
    <xf numFmtId="0" fontId="7" fillId="0" borderId="1" xfId="0" applyFont="1" applyBorder="1"/>
    <xf numFmtId="0" fontId="8" fillId="0" borderId="0" xfId="0" applyFont="1"/>
    <xf numFmtId="0" fontId="9" fillId="0" borderId="0" xfId="0" applyFont="1" applyAlignment="1">
      <alignment horizontal="center"/>
    </xf>
    <xf numFmtId="1" fontId="4" fillId="0" borderId="1" xfId="0" applyNumberFormat="1" applyFont="1" applyBorder="1" applyProtection="1">
      <protection locked="0"/>
    </xf>
    <xf numFmtId="1" fontId="4" fillId="0" borderId="0" xfId="0" applyNumberFormat="1" applyFont="1" applyProtection="1">
      <protection locked="0"/>
    </xf>
    <xf numFmtId="164" fontId="7" fillId="0" borderId="1" xfId="0" applyNumberFormat="1" applyFont="1" applyBorder="1"/>
    <xf numFmtId="165" fontId="1" fillId="0" borderId="0" xfId="0" applyNumberFormat="1" applyFont="1"/>
    <xf numFmtId="1" fontId="6" fillId="0" borderId="5" xfId="0" applyNumberFormat="1" applyFont="1" applyBorder="1"/>
    <xf numFmtId="164" fontId="6" fillId="0" borderId="5" xfId="0" applyNumberFormat="1" applyFont="1" applyBorder="1"/>
    <xf numFmtId="0" fontId="5" fillId="0" borderId="0" xfId="0" applyFont="1" applyProtection="1">
      <protection locked="0"/>
    </xf>
    <xf numFmtId="164" fontId="7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25400</xdr:colOff>
      <xdr:row>4</xdr:row>
      <xdr:rowOff>0</xdr:rowOff>
    </xdr:from>
    <xdr:ext cx="20503" cy="368922"/>
    <xdr:sp macro="" textlink="">
      <xdr:nvSpPr>
        <xdr:cNvPr id="2" name="AutoShape 92">
          <a:extLst>
            <a:ext uri="{FF2B5EF4-FFF2-40B4-BE49-F238E27FC236}">
              <a16:creationId xmlns:a16="http://schemas.microsoft.com/office/drawing/2014/main" id="{1C74B148-1E9A-47AC-905D-9FF392EC4D37}"/>
            </a:ext>
          </a:extLst>
        </xdr:cNvPr>
        <xdr:cNvSpPr>
          <a:spLocks noChangeArrowheads="1"/>
        </xdr:cNvSpPr>
      </xdr:nvSpPr>
      <xdr:spPr bwMode="auto">
        <a:xfrm>
          <a:off x="8984343" y="783771"/>
          <a:ext cx="20503" cy="368922"/>
        </a:xfrm>
        <a:prstGeom prst="wedgeRoundRectCallout">
          <a:avLst>
            <a:gd name="adj1" fmla="val -43750"/>
            <a:gd name="adj2" fmla="val 70000"/>
            <a:gd name="adj3" fmla="val 16667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10</xdr:col>
      <xdr:colOff>0</xdr:colOff>
      <xdr:row>2</xdr:row>
      <xdr:rowOff>0</xdr:rowOff>
    </xdr:from>
    <xdr:to>
      <xdr:col>11</xdr:col>
      <xdr:colOff>549729</xdr:colOff>
      <xdr:row>4</xdr:row>
      <xdr:rowOff>128815</xdr:rowOff>
    </xdr:to>
    <xdr:pic>
      <xdr:nvPicPr>
        <xdr:cNvPr id="3" name="Picture 2" descr="TAMAgEXT">
          <a:extLst>
            <a:ext uri="{FF2B5EF4-FFF2-40B4-BE49-F238E27FC236}">
              <a16:creationId xmlns:a16="http://schemas.microsoft.com/office/drawing/2014/main" id="{72163E03-172F-434F-B4F8-F63BDA5C5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391886"/>
          <a:ext cx="1202872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AF71D-D3B4-44B8-BBDD-2AF80AF88668}">
  <sheetPr>
    <pageSetUpPr fitToPage="1"/>
  </sheetPr>
  <dimension ref="B1:M67"/>
  <sheetViews>
    <sheetView tabSelected="1" workbookViewId="0">
      <selection activeCell="B4" sqref="B4"/>
    </sheetView>
  </sheetViews>
  <sheetFormatPr defaultRowHeight="15" x14ac:dyDescent="0.35"/>
  <cols>
    <col min="1" max="1" width="2.25" customWidth="1"/>
    <col min="2" max="2" width="25.125" customWidth="1"/>
    <col min="3" max="3" width="1.3125" customWidth="1"/>
    <col min="5" max="5" width="1.625" customWidth="1"/>
    <col min="6" max="6" width="22.75" customWidth="1"/>
    <col min="7" max="7" width="2.375" customWidth="1"/>
    <col min="8" max="8" width="10.0625" customWidth="1"/>
  </cols>
  <sheetData>
    <row r="1" spans="2:13" ht="15.45" x14ac:dyDescent="0.4">
      <c r="B1" s="25" t="s">
        <v>0</v>
      </c>
      <c r="C1" s="26"/>
      <c r="D1" s="26"/>
      <c r="E1" s="26"/>
      <c r="F1" s="26"/>
      <c r="G1" s="26"/>
      <c r="H1" s="26"/>
      <c r="I1" s="26"/>
      <c r="J1" s="2"/>
      <c r="K1" s="2"/>
      <c r="L1" s="2"/>
      <c r="M1" s="2"/>
    </row>
    <row r="2" spans="2:13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.45" x14ac:dyDescent="0.4">
      <c r="B3" s="3" t="s">
        <v>1</v>
      </c>
      <c r="C3" s="3"/>
      <c r="D3" s="3" t="s">
        <v>2</v>
      </c>
      <c r="E3" s="3"/>
      <c r="F3" s="3" t="s">
        <v>3</v>
      </c>
      <c r="G3" s="3"/>
      <c r="H3" s="3" t="s">
        <v>2</v>
      </c>
      <c r="I3" s="3" t="s">
        <v>4</v>
      </c>
      <c r="J3" s="2"/>
      <c r="K3" s="4"/>
      <c r="L3" s="4"/>
      <c r="M3" s="2"/>
    </row>
    <row r="4" spans="2:13" ht="15.45" x14ac:dyDescent="0.4">
      <c r="B4" s="3" t="s">
        <v>5</v>
      </c>
      <c r="C4" s="2"/>
      <c r="D4" s="2"/>
      <c r="E4" s="2"/>
      <c r="F4" s="2"/>
      <c r="G4" s="2"/>
      <c r="H4" s="2"/>
      <c r="I4" s="3" t="s">
        <v>2</v>
      </c>
      <c r="J4" s="2"/>
      <c r="K4" s="4"/>
      <c r="L4" s="4"/>
      <c r="M4" s="2"/>
    </row>
    <row r="5" spans="2:13" x14ac:dyDescent="0.35">
      <c r="B5" s="5" t="s">
        <v>6</v>
      </c>
      <c r="C5" s="6"/>
      <c r="D5" s="7">
        <v>3.75</v>
      </c>
      <c r="E5" s="8"/>
      <c r="F5" s="5" t="s">
        <v>7</v>
      </c>
      <c r="G5" s="6"/>
      <c r="H5" s="7">
        <v>10.5</v>
      </c>
      <c r="I5" s="2"/>
      <c r="J5" s="2"/>
      <c r="K5" s="4"/>
      <c r="L5" s="4"/>
      <c r="M5" s="2"/>
    </row>
    <row r="6" spans="2:13" x14ac:dyDescent="0.35">
      <c r="B6" s="5" t="s">
        <v>8</v>
      </c>
      <c r="C6" s="6"/>
      <c r="D6" s="7">
        <v>1.7</v>
      </c>
      <c r="E6" s="8"/>
      <c r="F6" s="5" t="s">
        <v>9</v>
      </c>
      <c r="G6" s="6"/>
      <c r="H6" s="7">
        <v>4.5</v>
      </c>
      <c r="I6" s="2"/>
      <c r="J6" s="2"/>
      <c r="K6" s="2"/>
      <c r="L6" s="2"/>
      <c r="M6" s="2"/>
    </row>
    <row r="7" spans="2:13" x14ac:dyDescent="0.35">
      <c r="B7" s="5"/>
      <c r="C7" s="6"/>
      <c r="D7" s="7">
        <v>0</v>
      </c>
      <c r="E7" s="8"/>
      <c r="F7" s="5" t="s">
        <v>10</v>
      </c>
      <c r="G7" s="6"/>
      <c r="H7" s="7">
        <v>5</v>
      </c>
      <c r="I7" s="2"/>
      <c r="J7" s="2"/>
      <c r="K7" s="2"/>
      <c r="L7" s="2"/>
      <c r="M7" s="2"/>
    </row>
    <row r="8" spans="2:13" x14ac:dyDescent="0.35">
      <c r="B8" s="5"/>
      <c r="C8" s="6"/>
      <c r="D8" s="7">
        <v>0</v>
      </c>
      <c r="E8" s="8"/>
      <c r="F8" s="5" t="s">
        <v>11</v>
      </c>
      <c r="G8" s="6"/>
      <c r="H8" s="7">
        <v>4.5</v>
      </c>
      <c r="I8" s="2"/>
      <c r="J8" s="2"/>
      <c r="K8" s="2"/>
      <c r="L8" s="2"/>
      <c r="M8" s="2"/>
    </row>
    <row r="9" spans="2:13" x14ac:dyDescent="0.35">
      <c r="B9" s="5"/>
      <c r="C9" s="6"/>
      <c r="D9" s="7">
        <v>0</v>
      </c>
      <c r="E9" s="8"/>
      <c r="F9" s="5" t="s">
        <v>12</v>
      </c>
      <c r="G9" s="6"/>
      <c r="H9" s="7">
        <v>4</v>
      </c>
      <c r="I9" s="2"/>
      <c r="J9" s="2"/>
      <c r="K9" s="2"/>
      <c r="L9" s="2"/>
      <c r="M9" s="2"/>
    </row>
    <row r="10" spans="2:13" x14ac:dyDescent="0.35">
      <c r="B10" s="5"/>
      <c r="C10" s="6"/>
      <c r="D10" s="7">
        <v>0</v>
      </c>
      <c r="E10" s="8"/>
      <c r="F10" s="9"/>
      <c r="G10" s="6"/>
      <c r="H10" s="7">
        <v>0</v>
      </c>
      <c r="I10" s="2"/>
      <c r="J10" s="2"/>
      <c r="K10" s="2"/>
      <c r="L10" s="2"/>
      <c r="M10" s="2"/>
    </row>
    <row r="11" spans="2:13" x14ac:dyDescent="0.35">
      <c r="B11" s="5"/>
      <c r="C11" s="6"/>
      <c r="D11" s="7">
        <v>0</v>
      </c>
      <c r="E11" s="8"/>
      <c r="F11" s="9"/>
      <c r="G11" s="6"/>
      <c r="H11" s="7">
        <v>0</v>
      </c>
      <c r="I11" s="2"/>
      <c r="J11" s="2"/>
      <c r="K11" s="2"/>
      <c r="L11" s="2"/>
      <c r="M11" s="2"/>
    </row>
    <row r="12" spans="2:13" ht="15.45" x14ac:dyDescent="0.4">
      <c r="B12" s="10" t="s">
        <v>13</v>
      </c>
      <c r="C12" s="6"/>
      <c r="D12" s="11">
        <f>SUM(D5:D11)</f>
        <v>5.45</v>
      </c>
      <c r="E12" s="11"/>
      <c r="F12" s="6"/>
      <c r="G12" s="6"/>
      <c r="H12" s="11">
        <f>SUM(H5:H11)</f>
        <v>28.5</v>
      </c>
      <c r="I12" s="12">
        <f>D12+H12</f>
        <v>33.950000000000003</v>
      </c>
      <c r="J12" s="2"/>
      <c r="K12" s="2"/>
      <c r="L12" s="2"/>
      <c r="M12" s="2"/>
    </row>
    <row r="13" spans="2:13" ht="15.45" x14ac:dyDescent="0.4">
      <c r="B13" s="3" t="s">
        <v>14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x14ac:dyDescent="0.35">
      <c r="B14" s="5" t="s">
        <v>6</v>
      </c>
      <c r="C14" s="6"/>
      <c r="D14" s="7">
        <v>3.75</v>
      </c>
      <c r="E14" s="8"/>
      <c r="F14" s="13" t="s">
        <v>15</v>
      </c>
      <c r="G14" s="6"/>
      <c r="H14" s="7">
        <v>65</v>
      </c>
      <c r="I14" s="2"/>
      <c r="J14" s="2"/>
      <c r="K14" s="2"/>
      <c r="L14" s="2"/>
      <c r="M14" s="2"/>
    </row>
    <row r="15" spans="2:13" x14ac:dyDescent="0.35">
      <c r="B15" s="5" t="s">
        <v>8</v>
      </c>
      <c r="C15" s="6"/>
      <c r="D15" s="7">
        <v>1.7</v>
      </c>
      <c r="E15" s="8"/>
      <c r="F15" s="5" t="s">
        <v>7</v>
      </c>
      <c r="G15" s="6"/>
      <c r="H15" s="7">
        <v>10.5</v>
      </c>
      <c r="I15" s="2"/>
      <c r="J15" s="2"/>
      <c r="K15" s="2"/>
      <c r="L15" s="2"/>
      <c r="M15" s="2"/>
    </row>
    <row r="16" spans="2:13" x14ac:dyDescent="0.35">
      <c r="B16" s="5"/>
      <c r="C16" s="6"/>
      <c r="D16" s="7">
        <v>0</v>
      </c>
      <c r="E16" s="8"/>
      <c r="F16" s="5" t="s">
        <v>9</v>
      </c>
      <c r="G16" s="6"/>
      <c r="H16" s="7">
        <v>4.5</v>
      </c>
      <c r="I16" s="2"/>
      <c r="J16" s="2"/>
      <c r="K16" s="2"/>
      <c r="L16" s="2"/>
      <c r="M16" s="2"/>
    </row>
    <row r="17" spans="2:13" x14ac:dyDescent="0.35">
      <c r="B17" s="5"/>
      <c r="C17" s="6"/>
      <c r="D17" s="7">
        <v>0</v>
      </c>
      <c r="E17" s="8"/>
      <c r="F17" s="5"/>
      <c r="G17" s="6"/>
      <c r="H17" s="7">
        <v>0</v>
      </c>
      <c r="I17" s="2"/>
      <c r="J17" s="2"/>
      <c r="K17" s="2"/>
      <c r="L17" s="2"/>
      <c r="M17" s="2"/>
    </row>
    <row r="18" spans="2:13" x14ac:dyDescent="0.35">
      <c r="B18" s="5"/>
      <c r="C18" s="6"/>
      <c r="D18" s="7">
        <v>0</v>
      </c>
      <c r="E18" s="8"/>
      <c r="F18" s="5" t="s">
        <v>11</v>
      </c>
      <c r="G18" s="6"/>
      <c r="H18" s="7">
        <v>4.5</v>
      </c>
      <c r="I18" s="2"/>
      <c r="J18" s="2"/>
      <c r="K18" s="2"/>
      <c r="L18" s="2"/>
      <c r="M18" s="2"/>
    </row>
    <row r="19" spans="2:13" x14ac:dyDescent="0.35">
      <c r="B19" s="5"/>
      <c r="C19" s="6"/>
      <c r="D19" s="7">
        <v>0</v>
      </c>
      <c r="E19" s="8"/>
      <c r="F19" s="5" t="s">
        <v>12</v>
      </c>
      <c r="G19" s="6"/>
      <c r="H19" s="7">
        <v>4</v>
      </c>
      <c r="I19" s="2"/>
      <c r="J19" s="2"/>
      <c r="K19" s="2"/>
      <c r="L19" s="2"/>
      <c r="M19" s="2"/>
    </row>
    <row r="20" spans="2:13" x14ac:dyDescent="0.35">
      <c r="B20" s="5"/>
      <c r="C20" s="6"/>
      <c r="D20" s="7">
        <v>0</v>
      </c>
      <c r="E20" s="8"/>
      <c r="F20" s="5"/>
      <c r="G20" s="6"/>
      <c r="H20" s="7">
        <v>0</v>
      </c>
      <c r="I20" s="2"/>
      <c r="J20" s="2"/>
      <c r="K20" s="2"/>
      <c r="L20" s="2"/>
      <c r="M20" s="2"/>
    </row>
    <row r="21" spans="2:13" ht="15.45" x14ac:dyDescent="0.4">
      <c r="B21" s="10" t="s">
        <v>13</v>
      </c>
      <c r="C21" s="6"/>
      <c r="D21" s="11">
        <f>SUM(D14:D20)</f>
        <v>5.45</v>
      </c>
      <c r="E21" s="11"/>
      <c r="F21" s="6"/>
      <c r="G21" s="6"/>
      <c r="H21" s="11">
        <f>SUM(H14:H20)</f>
        <v>88.5</v>
      </c>
      <c r="I21" s="12">
        <f>D21+H21</f>
        <v>93.95</v>
      </c>
      <c r="J21" s="2"/>
      <c r="K21" s="2"/>
      <c r="L21" s="2"/>
      <c r="M21" s="2"/>
    </row>
    <row r="22" spans="2:13" ht="15.45" x14ac:dyDescent="0.4">
      <c r="B22" s="10"/>
      <c r="C22" s="6"/>
      <c r="D22" s="11"/>
      <c r="E22" s="11"/>
      <c r="F22" s="6"/>
      <c r="G22" s="6"/>
      <c r="H22" s="11"/>
      <c r="I22" s="2"/>
      <c r="J22" s="2"/>
      <c r="K22" s="2"/>
      <c r="L22" s="2"/>
      <c r="M22" s="2"/>
    </row>
    <row r="23" spans="2:13" ht="15.45" x14ac:dyDescent="0.4">
      <c r="B23" s="3" t="s">
        <v>16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5.9" x14ac:dyDescent="0.45">
      <c r="B24" s="5" t="s">
        <v>17</v>
      </c>
      <c r="C24" s="14"/>
      <c r="D24" s="7">
        <v>2.75</v>
      </c>
      <c r="E24" s="8"/>
      <c r="F24" s="5" t="s">
        <v>18</v>
      </c>
      <c r="G24" s="6"/>
      <c r="H24" s="7">
        <v>2.75</v>
      </c>
      <c r="I24" s="2"/>
      <c r="J24" s="2"/>
      <c r="K24" s="2"/>
      <c r="L24" s="2"/>
      <c r="M24" s="2"/>
    </row>
    <row r="25" spans="2:13" x14ac:dyDescent="0.35">
      <c r="B25" s="5" t="s">
        <v>19</v>
      </c>
      <c r="C25" s="6"/>
      <c r="D25" s="7">
        <v>1.7</v>
      </c>
      <c r="E25" s="8"/>
      <c r="F25" s="5" t="s">
        <v>18</v>
      </c>
      <c r="G25" s="6"/>
      <c r="H25" s="7">
        <v>1.7</v>
      </c>
      <c r="I25" s="2"/>
      <c r="J25" s="2"/>
      <c r="K25" s="2"/>
      <c r="L25" s="2"/>
      <c r="M25" s="2"/>
    </row>
    <row r="26" spans="2:13" x14ac:dyDescent="0.35">
      <c r="B26" s="5"/>
      <c r="C26" s="6"/>
      <c r="D26" s="7">
        <v>0</v>
      </c>
      <c r="E26" s="8"/>
      <c r="F26" s="5" t="s">
        <v>20</v>
      </c>
      <c r="G26" s="6"/>
      <c r="H26" s="7">
        <v>4.8</v>
      </c>
      <c r="I26" s="2"/>
      <c r="J26" s="2"/>
      <c r="K26" s="2"/>
      <c r="L26" s="2"/>
      <c r="M26" s="2"/>
    </row>
    <row r="27" spans="2:13" x14ac:dyDescent="0.35">
      <c r="B27" s="5"/>
      <c r="C27" s="6"/>
      <c r="D27" s="7">
        <v>0</v>
      </c>
      <c r="E27" s="8"/>
      <c r="F27" s="5" t="s">
        <v>21</v>
      </c>
      <c r="G27" s="6"/>
      <c r="H27" s="7">
        <v>2.75</v>
      </c>
      <c r="I27" s="2"/>
      <c r="J27" s="2"/>
      <c r="K27" s="2"/>
      <c r="L27" s="2"/>
      <c r="M27" s="2"/>
    </row>
    <row r="28" spans="2:13" x14ac:dyDescent="0.35">
      <c r="B28" s="5"/>
      <c r="C28" s="6"/>
      <c r="D28" s="7">
        <v>0</v>
      </c>
      <c r="E28" s="8"/>
      <c r="F28" s="5" t="s">
        <v>22</v>
      </c>
      <c r="G28" s="6"/>
      <c r="H28" s="7">
        <v>2.5</v>
      </c>
      <c r="I28" s="2"/>
      <c r="J28" s="2"/>
      <c r="K28" s="2"/>
      <c r="L28" s="2"/>
      <c r="M28" s="2"/>
    </row>
    <row r="29" spans="2:13" x14ac:dyDescent="0.35">
      <c r="B29" s="5"/>
      <c r="C29" s="6"/>
      <c r="D29" s="7">
        <v>0</v>
      </c>
      <c r="E29" s="8"/>
      <c r="F29" s="5"/>
      <c r="G29" s="6"/>
      <c r="H29" s="7">
        <v>0</v>
      </c>
      <c r="I29" s="2"/>
      <c r="J29" s="2"/>
      <c r="K29" s="2"/>
      <c r="L29" s="2"/>
      <c r="M29" s="2"/>
    </row>
    <row r="30" spans="2:13" x14ac:dyDescent="0.35">
      <c r="B30" s="5"/>
      <c r="C30" s="6"/>
      <c r="D30" s="7">
        <v>0</v>
      </c>
      <c r="E30" s="8"/>
      <c r="F30" s="5"/>
      <c r="G30" s="6"/>
      <c r="H30" s="7">
        <v>0</v>
      </c>
      <c r="I30" s="2"/>
      <c r="J30" s="2"/>
      <c r="K30" s="2"/>
      <c r="L30" s="2"/>
      <c r="M30" s="2"/>
    </row>
    <row r="31" spans="2:13" ht="15.45" x14ac:dyDescent="0.4">
      <c r="B31" s="10" t="s">
        <v>13</v>
      </c>
      <c r="C31" s="6"/>
      <c r="D31" s="11">
        <f>SUM(D24:D30)</f>
        <v>4.45</v>
      </c>
      <c r="E31" s="11"/>
      <c r="F31" s="6"/>
      <c r="G31" s="6"/>
      <c r="H31" s="11">
        <f>SUM(H24:H30)</f>
        <v>14.5</v>
      </c>
      <c r="I31" s="12">
        <f>D31+H31</f>
        <v>18.95</v>
      </c>
      <c r="J31" s="2"/>
      <c r="K31" s="2"/>
      <c r="L31" s="2"/>
      <c r="M31" s="2"/>
    </row>
    <row r="32" spans="2:13" x14ac:dyDescent="0.3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5.45" x14ac:dyDescent="0.4">
      <c r="B33" s="3" t="s">
        <v>23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x14ac:dyDescent="0.35">
      <c r="B34" s="5" t="s">
        <v>24</v>
      </c>
      <c r="C34" s="6"/>
      <c r="D34" s="7">
        <v>5.2</v>
      </c>
      <c r="E34" s="8"/>
      <c r="F34" s="5" t="s">
        <v>20</v>
      </c>
      <c r="G34" s="6"/>
      <c r="H34" s="7">
        <v>2</v>
      </c>
      <c r="I34" s="2"/>
      <c r="J34" s="2"/>
      <c r="K34" s="2"/>
      <c r="L34" s="2"/>
      <c r="M34" s="2"/>
    </row>
    <row r="35" spans="2:13" x14ac:dyDescent="0.35">
      <c r="B35" s="5"/>
      <c r="C35" s="6"/>
      <c r="D35" s="7">
        <v>0</v>
      </c>
      <c r="E35" s="8"/>
      <c r="F35" s="5" t="s">
        <v>21</v>
      </c>
      <c r="G35" s="6"/>
      <c r="H35" s="7">
        <v>2.75</v>
      </c>
      <c r="I35" s="2"/>
      <c r="J35" s="2"/>
      <c r="K35" s="2"/>
      <c r="L35" s="2"/>
      <c r="M35" s="2"/>
    </row>
    <row r="36" spans="2:13" x14ac:dyDescent="0.35">
      <c r="B36" s="5"/>
      <c r="C36" s="6"/>
      <c r="D36" s="7">
        <v>0</v>
      </c>
      <c r="E36" s="8"/>
      <c r="F36" s="5" t="s">
        <v>22</v>
      </c>
      <c r="G36" s="6"/>
      <c r="H36" s="7">
        <v>2.5</v>
      </c>
      <c r="I36" s="2"/>
      <c r="J36" s="2"/>
      <c r="K36" s="2"/>
      <c r="L36" s="2"/>
      <c r="M36" s="2"/>
    </row>
    <row r="37" spans="2:13" x14ac:dyDescent="0.35">
      <c r="B37" s="5"/>
      <c r="C37" s="6"/>
      <c r="D37" s="7">
        <v>0</v>
      </c>
      <c r="E37" s="8"/>
      <c r="F37" s="9"/>
      <c r="G37" s="6"/>
      <c r="H37" s="7">
        <v>0</v>
      </c>
      <c r="I37" s="2"/>
      <c r="J37" s="2"/>
      <c r="K37" s="2"/>
      <c r="L37" s="2"/>
      <c r="M37" s="2"/>
    </row>
    <row r="38" spans="2:13" x14ac:dyDescent="0.35">
      <c r="B38" s="5"/>
      <c r="C38" s="6"/>
      <c r="D38" s="7">
        <v>2.5</v>
      </c>
      <c r="E38" s="8"/>
      <c r="F38" s="9"/>
      <c r="G38" s="6"/>
      <c r="H38" s="7">
        <v>0</v>
      </c>
      <c r="I38" s="2"/>
      <c r="J38" s="2"/>
      <c r="K38" s="2"/>
      <c r="L38" s="2"/>
      <c r="M38" s="2"/>
    </row>
    <row r="39" spans="2:13" x14ac:dyDescent="0.35">
      <c r="B39" s="5"/>
      <c r="C39" s="6"/>
      <c r="D39" s="7">
        <v>0</v>
      </c>
      <c r="E39" s="8"/>
      <c r="F39" s="9"/>
      <c r="G39" s="6"/>
      <c r="H39" s="7">
        <v>0</v>
      </c>
      <c r="I39" s="2"/>
      <c r="J39" s="2"/>
      <c r="K39" s="2"/>
      <c r="L39" s="2"/>
      <c r="M39" s="2"/>
    </row>
    <row r="40" spans="2:13" x14ac:dyDescent="0.35">
      <c r="B40" s="5"/>
      <c r="C40" s="6"/>
      <c r="D40" s="7">
        <v>0</v>
      </c>
      <c r="E40" s="8"/>
      <c r="F40" s="9"/>
      <c r="G40" s="6"/>
      <c r="H40" s="7">
        <v>0</v>
      </c>
      <c r="I40" s="2"/>
      <c r="J40" s="2"/>
      <c r="K40" s="2"/>
      <c r="L40" s="2"/>
      <c r="M40" s="2"/>
    </row>
    <row r="41" spans="2:13" ht="15.45" x14ac:dyDescent="0.4">
      <c r="B41" s="10" t="s">
        <v>13</v>
      </c>
      <c r="C41" s="6"/>
      <c r="D41" s="11">
        <f>SUM(D34:D40)</f>
        <v>7.7</v>
      </c>
      <c r="E41" s="11"/>
      <c r="F41" s="6"/>
      <c r="G41" s="6"/>
      <c r="H41" s="11">
        <f>SUM(H34:H40)</f>
        <v>7.25</v>
      </c>
      <c r="I41" s="12">
        <f>D41+H41</f>
        <v>14.95</v>
      </c>
      <c r="J41" s="2"/>
      <c r="K41" s="2"/>
      <c r="L41" s="2"/>
      <c r="M41" s="2"/>
    </row>
    <row r="42" spans="2:13" x14ac:dyDescent="0.35">
      <c r="L42" s="2"/>
      <c r="M42" s="2"/>
    </row>
    <row r="43" spans="2:13" x14ac:dyDescent="0.35">
      <c r="B43" s="27" t="s">
        <v>25</v>
      </c>
      <c r="C43" s="28"/>
      <c r="D43" s="28"/>
      <c r="E43" s="29"/>
      <c r="F43" s="28"/>
      <c r="G43" s="28"/>
      <c r="H43" s="28"/>
      <c r="I43" s="30"/>
      <c r="J43" s="2"/>
      <c r="K43" s="2"/>
      <c r="L43" s="2"/>
      <c r="M43" s="2"/>
    </row>
    <row r="44" spans="2:13" x14ac:dyDescent="0.35">
      <c r="B44" s="27" t="s">
        <v>26</v>
      </c>
      <c r="C44" s="28"/>
      <c r="D44" s="28"/>
      <c r="E44" s="31"/>
      <c r="F44" s="28"/>
      <c r="G44" s="28"/>
      <c r="H44" s="28"/>
      <c r="I44" s="30"/>
      <c r="J44" s="2"/>
      <c r="K44" s="2"/>
      <c r="L44" s="2"/>
      <c r="M44" s="2"/>
    </row>
    <row r="45" spans="2:13" ht="15.45" x14ac:dyDescent="0.4">
      <c r="B45" s="3" t="s">
        <v>27</v>
      </c>
      <c r="C45" s="2"/>
      <c r="D45" s="2"/>
      <c r="E45" s="2"/>
      <c r="F45" s="2"/>
      <c r="G45" s="2"/>
      <c r="H45" s="2"/>
      <c r="I45" s="1" t="s">
        <v>28</v>
      </c>
      <c r="J45" s="2"/>
      <c r="K45" s="2" t="s">
        <v>29</v>
      </c>
      <c r="L45" s="2"/>
      <c r="M45" s="2"/>
    </row>
    <row r="46" spans="2:13" ht="15.45" x14ac:dyDescent="0.4">
      <c r="B46" s="2"/>
      <c r="C46" s="2"/>
      <c r="D46" s="1"/>
      <c r="E46" s="1"/>
      <c r="F46" s="1"/>
      <c r="G46" s="1"/>
      <c r="H46" s="1"/>
      <c r="I46" s="1" t="s">
        <v>30</v>
      </c>
      <c r="J46" s="2"/>
      <c r="K46" s="2"/>
      <c r="L46" s="2"/>
      <c r="M46" s="2"/>
    </row>
    <row r="47" spans="2:13" ht="15.45" x14ac:dyDescent="0.4">
      <c r="B47" s="2"/>
      <c r="C47" s="2"/>
      <c r="D47" s="15" t="s">
        <v>31</v>
      </c>
      <c r="E47" s="1"/>
      <c r="F47" s="1" t="s">
        <v>32</v>
      </c>
      <c r="G47" s="1"/>
      <c r="H47" s="1" t="s">
        <v>33</v>
      </c>
      <c r="I47" s="1" t="s">
        <v>34</v>
      </c>
      <c r="J47" s="2"/>
      <c r="K47" s="2"/>
      <c r="L47" s="2"/>
      <c r="M47" s="2"/>
    </row>
    <row r="48" spans="2:13" x14ac:dyDescent="0.35">
      <c r="B48" s="2" t="s">
        <v>35</v>
      </c>
      <c r="C48" s="2"/>
      <c r="D48" s="16">
        <v>100</v>
      </c>
      <c r="E48" s="17"/>
      <c r="F48" s="9"/>
      <c r="G48" s="2"/>
      <c r="H48" s="18">
        <f>I12</f>
        <v>33.950000000000003</v>
      </c>
      <c r="I48" s="19">
        <f>D48*H48</f>
        <v>3395.0000000000005</v>
      </c>
      <c r="J48" s="2"/>
      <c r="K48" s="2"/>
      <c r="L48" s="2"/>
      <c r="M48" s="2"/>
    </row>
    <row r="49" spans="2:13" x14ac:dyDescent="0.35">
      <c r="B49" s="2" t="s">
        <v>36</v>
      </c>
      <c r="C49" s="2"/>
      <c r="D49" s="16">
        <v>4</v>
      </c>
      <c r="E49" s="17"/>
      <c r="F49" s="9"/>
      <c r="G49" s="2"/>
      <c r="H49" s="18">
        <f>I21</f>
        <v>93.95</v>
      </c>
      <c r="I49" s="19">
        <f t="shared" ref="I49:I53" si="0">D49*H49</f>
        <v>375.8</v>
      </c>
      <c r="J49" s="2"/>
      <c r="K49" s="2"/>
      <c r="L49" s="2"/>
      <c r="M49" s="2"/>
    </row>
    <row r="50" spans="2:13" ht="15.45" x14ac:dyDescent="0.4">
      <c r="B50" s="3" t="s">
        <v>37</v>
      </c>
      <c r="C50" s="2"/>
      <c r="D50" s="20">
        <f>D48+D49</f>
        <v>104</v>
      </c>
      <c r="E50" s="17"/>
      <c r="F50" s="9"/>
      <c r="G50" s="2"/>
      <c r="H50" s="21">
        <f>(I48+I49)/D50</f>
        <v>36.257692307692317</v>
      </c>
      <c r="I50" s="19"/>
      <c r="J50" s="2"/>
      <c r="K50" s="2"/>
      <c r="L50" s="2"/>
      <c r="M50" s="2"/>
    </row>
    <row r="51" spans="2:13" x14ac:dyDescent="0.35">
      <c r="B51" s="2"/>
      <c r="C51" s="2"/>
      <c r="D51" s="16"/>
      <c r="E51" s="17"/>
      <c r="F51" s="9"/>
      <c r="G51" s="2"/>
      <c r="H51" s="18"/>
      <c r="I51" s="19"/>
      <c r="J51" s="2"/>
      <c r="K51" s="2"/>
      <c r="L51" s="2"/>
      <c r="M51" s="2"/>
    </row>
    <row r="52" spans="2:13" x14ac:dyDescent="0.35">
      <c r="B52" s="2" t="s">
        <v>38</v>
      </c>
      <c r="C52" s="2"/>
      <c r="D52" s="16">
        <v>88</v>
      </c>
      <c r="E52" s="17"/>
      <c r="F52" s="9"/>
      <c r="G52" s="2"/>
      <c r="H52" s="18">
        <f>I31</f>
        <v>18.95</v>
      </c>
      <c r="I52" s="19">
        <f t="shared" si="0"/>
        <v>1667.6</v>
      </c>
      <c r="J52" s="2"/>
      <c r="K52" s="2"/>
      <c r="L52" s="2"/>
      <c r="M52" s="2"/>
    </row>
    <row r="53" spans="2:13" x14ac:dyDescent="0.35">
      <c r="B53" s="2" t="s">
        <v>39</v>
      </c>
      <c r="C53" s="2"/>
      <c r="D53" s="16">
        <v>88</v>
      </c>
      <c r="E53" s="17"/>
      <c r="F53" s="9" t="s">
        <v>40</v>
      </c>
      <c r="G53" s="2"/>
      <c r="H53" s="18">
        <f>I41</f>
        <v>14.95</v>
      </c>
      <c r="I53" s="19">
        <f t="shared" si="0"/>
        <v>1315.6</v>
      </c>
      <c r="J53" s="2"/>
      <c r="K53" s="2"/>
      <c r="L53" s="2"/>
      <c r="M53" s="2"/>
    </row>
    <row r="54" spans="2:13" ht="15.45" x14ac:dyDescent="0.4">
      <c r="B54" s="3" t="s">
        <v>41</v>
      </c>
      <c r="C54" s="2"/>
      <c r="D54" s="17"/>
      <c r="E54" s="17"/>
      <c r="F54" s="22"/>
      <c r="G54" s="2"/>
      <c r="H54" s="23"/>
      <c r="I54" s="19"/>
      <c r="J54" s="2"/>
      <c r="K54" s="2"/>
      <c r="L54" s="2"/>
      <c r="M54" s="2"/>
    </row>
    <row r="55" spans="2:13" ht="15.45" x14ac:dyDescent="0.4">
      <c r="B55" s="2"/>
      <c r="C55" s="2"/>
      <c r="D55" s="20">
        <f>D52</f>
        <v>88</v>
      </c>
      <c r="E55" s="17"/>
      <c r="F55" s="22"/>
      <c r="G55" s="2"/>
      <c r="H55" s="11">
        <f>((I52+I53)/D55)</f>
        <v>33.9</v>
      </c>
      <c r="I55" s="19"/>
      <c r="J55" s="2"/>
      <c r="K55" s="2"/>
      <c r="L55" s="2"/>
      <c r="M55" s="2"/>
    </row>
    <row r="56" spans="2:13" ht="15.45" x14ac:dyDescent="0.4">
      <c r="B56" s="3" t="s">
        <v>42</v>
      </c>
      <c r="C56" s="2"/>
      <c r="D56" s="2"/>
      <c r="E56" s="2"/>
      <c r="F56" s="2"/>
      <c r="G56" s="2"/>
      <c r="H56" s="2"/>
      <c r="I56" s="24">
        <f>SUM(I48:I53)</f>
        <v>6754</v>
      </c>
      <c r="J56" s="2"/>
      <c r="K56" s="2"/>
      <c r="L56" s="2"/>
      <c r="M56" s="2"/>
    </row>
    <row r="57" spans="2:13" x14ac:dyDescent="0.3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x14ac:dyDescent="0.3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x14ac:dyDescent="0.3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x14ac:dyDescent="0.3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x14ac:dyDescent="0.3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x14ac:dyDescent="0.3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x14ac:dyDescent="0.3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x14ac:dyDescent="0.3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x14ac:dyDescent="0.3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x14ac:dyDescent="0.3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x14ac:dyDescent="0.3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</sheetData>
  <sheetProtection sheet="1" objects="1" scenarios="1"/>
  <mergeCells count="3">
    <mergeCell ref="B1:I1"/>
    <mergeCell ref="B43:I43"/>
    <mergeCell ref="B44:I44"/>
  </mergeCells>
  <pageMargins left="0.95" right="0.45" top="0.75" bottom="0.75" header="0.3" footer="0.3"/>
  <pageSetup scale="79" orientation="portrait" horizontalDpi="4294967295" verticalDpi="4294967295" r:id="rId1"/>
  <headerFooter>
    <oddFooter>&amp;L&amp;F&amp;R&amp;A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Herd Health Plan</vt:lpstr>
      <vt:lpstr>'Herd Health Plan'!Print_Area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2019-03-30T15:45:25Z</cp:lastPrinted>
  <dcterms:created xsi:type="dcterms:W3CDTF">2019-03-20T13:58:24Z</dcterms:created>
  <dcterms:modified xsi:type="dcterms:W3CDTF">2019-04-01T20:08:12Z</dcterms:modified>
</cp:coreProperties>
</file>