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gra\Documents\2018 H. Cow-Calf Grazing Lease Evaluation and Production Records\1.0 Grazing Land Use and Capacity\"/>
    </mc:Choice>
  </mc:AlternateContent>
  <xr:revisionPtr revIDLastSave="0" documentId="10_ncr:8100000_{762E7B77-830C-448D-9BD8-F3B8B17719AE}" xr6:coauthVersionLast="34" xr6:coauthVersionMax="34" xr10:uidLastSave="{00000000-0000-0000-0000-000000000000}"/>
  <bookViews>
    <workbookView xWindow="0" yWindow="0" windowWidth="16457" windowHeight="4980" xr2:uid="{D6A7DD9B-0BD9-4E02-A493-B373E0A204EE}"/>
  </bookViews>
  <sheets>
    <sheet name="1. Lessee Total Cost" sheetId="1" r:id="rId1"/>
    <sheet name="2. AUM Definition" sheetId="2" r:id="rId2"/>
  </sheets>
  <definedNames>
    <definedName name="_xlnm.Print_Area" localSheetId="0">'1. Lessee Total Cost'!$B$1:$F$50</definedName>
    <definedName name="_xlnm.Print_Area" localSheetId="1">'2. AUM Definition'!$B$1:$B$8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1" i="1" l="1"/>
  <c r="F45" i="1" s="1"/>
  <c r="E13" i="1"/>
  <c r="E9" i="1"/>
  <c r="E14" i="1" l="1"/>
  <c r="E15" i="1" s="1"/>
  <c r="E45" i="1" s="1"/>
  <c r="E48" i="1" s="1"/>
  <c r="E47" i="1" l="1"/>
</calcChain>
</file>

<file path=xl/sharedStrings.xml><?xml version="1.0" encoding="utf-8"?>
<sst xmlns="http://schemas.openxmlformats.org/spreadsheetml/2006/main" count="55" uniqueCount="48">
  <si>
    <t>Ranch</t>
  </si>
  <si>
    <t>Blank</t>
  </si>
  <si>
    <t>Fiscal Year</t>
  </si>
  <si>
    <t xml:space="preserve">  Production</t>
  </si>
  <si>
    <t>Total Acres Leased</t>
  </si>
  <si>
    <t>Acres per AU</t>
  </si>
  <si>
    <t xml:space="preserve">   Lease Payments Based on AUM </t>
  </si>
  <si>
    <t xml:space="preserve">   Land Lease Based of Acres</t>
  </si>
  <si>
    <t xml:space="preserve">  Repair and Maintenance</t>
  </si>
  <si>
    <t xml:space="preserve">Fences, Gates &amp; Water Gaps </t>
  </si>
  <si>
    <t xml:space="preserve">Working Facilities - Corrals </t>
  </si>
  <si>
    <t>Working Equipment - Chute, etc.</t>
  </si>
  <si>
    <t>Buildings - Barns, House, etc.</t>
  </si>
  <si>
    <t>Water System</t>
  </si>
  <si>
    <t>Roads</t>
  </si>
  <si>
    <t>Other</t>
  </si>
  <si>
    <t>Property Damages</t>
  </si>
  <si>
    <t>Insurance</t>
  </si>
  <si>
    <t>Liability</t>
  </si>
  <si>
    <t>Pasture Brush and Weed Control</t>
  </si>
  <si>
    <t>Chemical</t>
  </si>
  <si>
    <t>Contract Services</t>
  </si>
  <si>
    <t>Improved Pasture or Hay Land</t>
  </si>
  <si>
    <t>Chemical Weed Control</t>
  </si>
  <si>
    <t>Fertilizer</t>
  </si>
  <si>
    <t>Notes</t>
  </si>
  <si>
    <t>Lessee Costs</t>
  </si>
  <si>
    <t xml:space="preserve">Lessee Management </t>
  </si>
  <si>
    <t>Lessee Administrative Costs</t>
  </si>
  <si>
    <t>Net Cost Per Acre Leased</t>
  </si>
  <si>
    <t>Net Cost Per AUM Grazed</t>
  </si>
  <si>
    <t>Lease Rate Per Acre</t>
  </si>
  <si>
    <t>Lease Rate Per AUM</t>
  </si>
  <si>
    <t>Grazing AUM Produced</t>
  </si>
  <si>
    <t>Lease 1=Acre Lease, 2= AUM Lease</t>
  </si>
  <si>
    <t>Total Lese Contract Cost</t>
  </si>
  <si>
    <t>Total Lease Costs</t>
  </si>
  <si>
    <t>Grazing Annual AU Produced</t>
  </si>
  <si>
    <t>In this system, a 1,000 lb. animal is considered 1 AU making a 600 lb. animal 0.6 AU and a 1,200 lb. animal 1.2 AU. Therefore, a 1,200 lb. cow and her 300 lb. calf would be considered 1.5 AU.</t>
  </si>
  <si>
    <t>Furthermore, 780 lb. of air dried grass is considered 1 AUM. This means a 1,000 lb. animal would consume 780 lb. of air dried forage (approximately 90% of the moisture removed) in one month's time.</t>
  </si>
  <si>
    <t>Definition: Animal Unit Months (AUM)</t>
  </si>
  <si>
    <t>Grazing plans and recommendations use Animal Unit Months (AUMs) to describe the carrying capacity of a given forage or pasture. This is simply a system used to standardize the forage needs of cattle and the forage available.</t>
  </si>
  <si>
    <t>________________________________________</t>
  </si>
  <si>
    <t>University of Nebraska Lincoln “Sustainable Pasture Usage – Understanding AUMs (Animal Unit Months)”, Institute of Agriculture and Natural Resources (http://inar.unl.edu), May 2013</t>
  </si>
  <si>
    <t xml:space="preserve">Lessee Grazing Acre or AUM Cost Calculator </t>
  </si>
  <si>
    <t>Choose the alternative once the description data is recorded.</t>
  </si>
  <si>
    <t xml:space="preserve">          Lessee</t>
  </si>
  <si>
    <t>Lessee Annual Costs*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</si>
</sst>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&quot;$&quot;#,##0"/>
    <numFmt numFmtId="166" formatCode="&quot;$&quot;#,##0.00"/>
    <numFmt numFmtId="167" formatCode="_(* #,##0_);_(* \(#,##0\);_(* &quot;-&quot;??_);_(@_)"/>
  </numFmts>
  <fonts count="15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rgb="FF3333FF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2"/>
      <color rgb="FF0000FF"/>
      <name val="Arial"/>
      <family val="2"/>
    </font>
    <font>
      <sz val="10"/>
      <color rgb="FF3333FF"/>
      <name val="Arial"/>
      <family val="2"/>
    </font>
    <font>
      <u/>
      <sz val="12"/>
      <color theme="10"/>
      <name val="Arial"/>
      <family val="2"/>
    </font>
    <font>
      <b/>
      <sz val="13.5"/>
      <name val="Times New Roman"/>
      <family val="1"/>
    </font>
    <font>
      <sz val="12"/>
      <name val="Times New Roman"/>
      <family val="1"/>
    </font>
    <font>
      <u/>
      <sz val="10"/>
      <color rgb="FF3333FF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 applyProtection="1">
      <alignment horizontal="left"/>
      <protection locked="0"/>
    </xf>
    <xf numFmtId="0" fontId="2" fillId="0" borderId="0" xfId="0" applyFont="1"/>
    <xf numFmtId="166" fontId="5" fillId="0" borderId="0" xfId="0" applyNumberFormat="1" applyFont="1"/>
    <xf numFmtId="165" fontId="2" fillId="0" borderId="0" xfId="0" applyNumberFormat="1" applyFont="1"/>
    <xf numFmtId="166" fontId="2" fillId="0" borderId="0" xfId="0" applyNumberFormat="1" applyFont="1"/>
    <xf numFmtId="166" fontId="5" fillId="0" borderId="0" xfId="0" applyNumberFormat="1" applyFont="1" applyProtection="1">
      <protection locked="0"/>
    </xf>
    <xf numFmtId="0" fontId="7" fillId="0" borderId="0" xfId="0" applyFont="1"/>
    <xf numFmtId="0" fontId="8" fillId="0" borderId="0" xfId="0" applyFont="1"/>
    <xf numFmtId="0" fontId="0" fillId="0" borderId="0" xfId="0" applyProtection="1">
      <protection locked="0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 applyProtection="1">
      <alignment horizontal="left"/>
      <protection locked="0"/>
    </xf>
    <xf numFmtId="165" fontId="0" fillId="0" borderId="0" xfId="0" applyNumberFormat="1"/>
    <xf numFmtId="165" fontId="6" fillId="0" borderId="0" xfId="0" applyNumberFormat="1" applyFont="1"/>
    <xf numFmtId="166" fontId="3" fillId="0" borderId="0" xfId="0" applyNumberFormat="1" applyFont="1" applyProtection="1"/>
    <xf numFmtId="1" fontId="3" fillId="0" borderId="0" xfId="0" applyNumberFormat="1" applyFont="1" applyAlignment="1" applyProtection="1">
      <alignment horizontal="right"/>
    </xf>
    <xf numFmtId="0" fontId="3" fillId="0" borderId="0" xfId="0" applyFont="1" applyBorder="1" applyAlignment="1" applyProtection="1">
      <alignment horizontal="left"/>
      <protection locked="0"/>
    </xf>
    <xf numFmtId="0" fontId="0" fillId="0" borderId="0" xfId="0" applyBorder="1"/>
    <xf numFmtId="167" fontId="3" fillId="0" borderId="0" xfId="1" applyNumberFormat="1" applyFont="1" applyAlignment="1" applyProtection="1">
      <alignment horizontal="right"/>
    </xf>
    <xf numFmtId="0" fontId="0" fillId="0" borderId="0" xfId="0" applyAlignment="1">
      <alignment horizontal="left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3" fillId="0" borderId="0" xfId="2" applyFont="1" applyAlignment="1">
      <alignment vertical="center" wrapText="1"/>
    </xf>
    <xf numFmtId="0" fontId="14" fillId="0" borderId="0" xfId="0" applyFont="1"/>
    <xf numFmtId="1" fontId="5" fillId="0" borderId="0" xfId="1" applyNumberFormat="1" applyFont="1" applyAlignment="1" applyProtection="1">
      <alignment horizontal="right"/>
      <protection locked="0"/>
    </xf>
    <xf numFmtId="164" fontId="5" fillId="0" borderId="0" xfId="1" applyNumberFormat="1" applyFont="1" applyAlignment="1" applyProtection="1">
      <alignment horizontal="right"/>
      <protection locked="0"/>
    </xf>
    <xf numFmtId="1" fontId="5" fillId="0" borderId="4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" xfId="0" applyFont="1" applyBorder="1" applyAlignment="1" applyProtection="1">
      <protection locked="0"/>
    </xf>
    <xf numFmtId="0" fontId="5" fillId="0" borderId="2" xfId="0" applyFont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3333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8</xdr:col>
      <xdr:colOff>501649</xdr:colOff>
      <xdr:row>4</xdr:row>
      <xdr:rowOff>37193</xdr:rowOff>
    </xdr:to>
    <xdr:pic>
      <xdr:nvPicPr>
        <xdr:cNvPr id="2" name="Picture 1" descr="TAMAgEXT">
          <a:extLst>
            <a:ext uri="{FF2B5EF4-FFF2-40B4-BE49-F238E27FC236}">
              <a16:creationId xmlns:a16="http://schemas.microsoft.com/office/drawing/2014/main" id="{ACC403B6-04B0-4AB9-BC08-D0D3B1B41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7971" y="391886"/>
          <a:ext cx="1285421" cy="429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inar.unl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7B15C-07BF-429E-84DF-BFEC380DEF57}">
  <sheetPr>
    <pageSetUpPr fitToPage="1"/>
  </sheetPr>
  <dimension ref="A1:H51"/>
  <sheetViews>
    <sheetView tabSelected="1" workbookViewId="0">
      <selection activeCell="C6" sqref="C6"/>
    </sheetView>
  </sheetViews>
  <sheetFormatPr defaultRowHeight="15" x14ac:dyDescent="0.35"/>
  <cols>
    <col min="1" max="1" width="2.5" customWidth="1"/>
    <col min="3" max="3" width="27.0625" customWidth="1"/>
    <col min="4" max="4" width="3.75" customWidth="1"/>
    <col min="5" max="5" width="12.5625" customWidth="1"/>
    <col min="6" max="6" width="11.125" customWidth="1"/>
    <col min="7" max="7" width="2.3125" customWidth="1"/>
  </cols>
  <sheetData>
    <row r="1" spans="1:8" ht="15.45" x14ac:dyDescent="0.4">
      <c r="B1" s="36" t="s">
        <v>44</v>
      </c>
      <c r="C1" s="37"/>
      <c r="D1" s="37"/>
      <c r="E1" s="37"/>
      <c r="F1" s="37"/>
      <c r="G1" s="1"/>
    </row>
    <row r="2" spans="1:8" ht="15.45" x14ac:dyDescent="0.4">
      <c r="B2" s="2"/>
      <c r="C2" s="3"/>
      <c r="D2" s="3"/>
      <c r="E2" s="3"/>
      <c r="F2" s="3"/>
      <c r="G2" s="1"/>
    </row>
    <row r="3" spans="1:8" ht="15.45" x14ac:dyDescent="0.4">
      <c r="B3" s="2" t="s">
        <v>0</v>
      </c>
      <c r="C3" s="25" t="s">
        <v>1</v>
      </c>
      <c r="D3" s="4"/>
      <c r="E3" s="2" t="s">
        <v>2</v>
      </c>
      <c r="F3" s="24">
        <v>2018</v>
      </c>
      <c r="G3" s="1"/>
    </row>
    <row r="4" spans="1:8" ht="15.45" x14ac:dyDescent="0.4">
      <c r="B4" s="2"/>
      <c r="C4" s="4"/>
      <c r="D4" s="4"/>
      <c r="E4" s="20" t="s">
        <v>3</v>
      </c>
      <c r="F4" s="20"/>
      <c r="G4" s="1"/>
    </row>
    <row r="5" spans="1:8" ht="15.45" x14ac:dyDescent="0.4">
      <c r="B5" s="34" t="s">
        <v>4</v>
      </c>
      <c r="C5" s="35"/>
      <c r="D5" s="23"/>
      <c r="E5" s="31">
        <v>200</v>
      </c>
      <c r="F5" s="15"/>
      <c r="G5" s="1"/>
    </row>
    <row r="6" spans="1:8" ht="15.45" x14ac:dyDescent="0.4">
      <c r="A6" s="21"/>
      <c r="B6" s="13" t="s">
        <v>31</v>
      </c>
      <c r="C6" s="14"/>
      <c r="D6" s="23"/>
      <c r="E6" s="9">
        <v>8</v>
      </c>
      <c r="F6" s="15"/>
      <c r="G6" s="1"/>
    </row>
    <row r="7" spans="1:8" x14ac:dyDescent="0.35">
      <c r="A7" s="21"/>
      <c r="B7" s="15" t="s">
        <v>5</v>
      </c>
      <c r="E7" s="32">
        <v>20</v>
      </c>
      <c r="F7" s="15"/>
      <c r="G7" s="1"/>
    </row>
    <row r="8" spans="1:8" ht="15.45" x14ac:dyDescent="0.4">
      <c r="A8" s="21"/>
      <c r="B8" s="15" t="s">
        <v>37</v>
      </c>
      <c r="C8" s="14"/>
      <c r="D8" s="23"/>
      <c r="E8" s="19">
        <f>IF(E7=0,0,E5/E7)</f>
        <v>10</v>
      </c>
      <c r="G8" s="1"/>
    </row>
    <row r="9" spans="1:8" ht="15.45" x14ac:dyDescent="0.4">
      <c r="A9" s="21"/>
      <c r="B9" s="15" t="s">
        <v>33</v>
      </c>
      <c r="C9" s="14"/>
      <c r="D9" s="23"/>
      <c r="E9" s="22">
        <f>E8*12</f>
        <v>120</v>
      </c>
      <c r="G9" s="1"/>
    </row>
    <row r="10" spans="1:8" ht="15.45" x14ac:dyDescent="0.4">
      <c r="A10" s="21"/>
      <c r="B10" s="13" t="s">
        <v>32</v>
      </c>
      <c r="E10" s="9">
        <v>20</v>
      </c>
      <c r="G10" s="1"/>
    </row>
    <row r="11" spans="1:8" ht="15.45" x14ac:dyDescent="0.4">
      <c r="B11" s="13" t="s">
        <v>34</v>
      </c>
      <c r="D11" s="33">
        <v>2</v>
      </c>
      <c r="E11" s="5" t="str">
        <f>IF(D11=1,"Acre Lease","AUM Lease")</f>
        <v>AUM Lease</v>
      </c>
      <c r="G11" s="1"/>
      <c r="H11" s="30" t="s">
        <v>45</v>
      </c>
    </row>
    <row r="12" spans="1:8" ht="15.45" x14ac:dyDescent="0.4">
      <c r="B12" s="5" t="s">
        <v>26</v>
      </c>
    </row>
    <row r="13" spans="1:8" ht="15.45" x14ac:dyDescent="0.4">
      <c r="B13" s="5" t="s">
        <v>7</v>
      </c>
      <c r="E13" s="16">
        <f>IF(D11=1,E5*E6,0)</f>
        <v>0</v>
      </c>
      <c r="G13" s="16"/>
    </row>
    <row r="14" spans="1:8" ht="15.45" x14ac:dyDescent="0.4">
      <c r="B14" s="5" t="s">
        <v>6</v>
      </c>
      <c r="E14" s="17">
        <f>IF(D11=1,0,E9*E10)</f>
        <v>2400</v>
      </c>
      <c r="F14" s="6"/>
    </row>
    <row r="15" spans="1:8" ht="15.45" x14ac:dyDescent="0.4">
      <c r="B15" s="5" t="s">
        <v>35</v>
      </c>
      <c r="E15" s="7">
        <f>E13+E14</f>
        <v>2400</v>
      </c>
      <c r="F15" s="8"/>
    </row>
    <row r="16" spans="1:8" ht="15.45" x14ac:dyDescent="0.4">
      <c r="B16" s="5"/>
      <c r="E16" s="8"/>
      <c r="F16" s="8"/>
    </row>
    <row r="17" spans="2:6" ht="15.45" x14ac:dyDescent="0.4">
      <c r="B17" s="5" t="s">
        <v>47</v>
      </c>
    </row>
    <row r="18" spans="2:6" ht="15.45" x14ac:dyDescent="0.4">
      <c r="B18" s="5" t="s">
        <v>8</v>
      </c>
      <c r="E18" s="5" t="s">
        <v>46</v>
      </c>
    </row>
    <row r="19" spans="2:6" x14ac:dyDescent="0.35">
      <c r="C19" t="s">
        <v>9</v>
      </c>
      <c r="E19" s="9">
        <v>0</v>
      </c>
      <c r="F19" s="6"/>
    </row>
    <row r="20" spans="2:6" x14ac:dyDescent="0.35">
      <c r="C20" t="s">
        <v>10</v>
      </c>
      <c r="E20" s="9">
        <v>0</v>
      </c>
      <c r="F20" s="6"/>
    </row>
    <row r="21" spans="2:6" x14ac:dyDescent="0.35">
      <c r="C21" s="10" t="s">
        <v>11</v>
      </c>
      <c r="D21" s="10"/>
      <c r="E21" s="9">
        <v>0</v>
      </c>
      <c r="F21" s="6"/>
    </row>
    <row r="22" spans="2:6" x14ac:dyDescent="0.35">
      <c r="C22" t="s">
        <v>12</v>
      </c>
      <c r="E22" s="9">
        <v>0</v>
      </c>
      <c r="F22" s="6"/>
    </row>
    <row r="23" spans="2:6" x14ac:dyDescent="0.35">
      <c r="C23" t="s">
        <v>13</v>
      </c>
      <c r="E23" s="9">
        <v>0</v>
      </c>
      <c r="F23" s="6"/>
    </row>
    <row r="24" spans="2:6" x14ac:dyDescent="0.35">
      <c r="C24" t="s">
        <v>14</v>
      </c>
      <c r="E24" s="9">
        <v>0</v>
      </c>
      <c r="F24" s="6"/>
    </row>
    <row r="25" spans="2:6" x14ac:dyDescent="0.35">
      <c r="C25" t="s">
        <v>16</v>
      </c>
      <c r="E25" s="9">
        <v>0</v>
      </c>
      <c r="F25" s="6"/>
    </row>
    <row r="26" spans="2:6" x14ac:dyDescent="0.35">
      <c r="C26" s="11" t="s">
        <v>15</v>
      </c>
      <c r="D26" s="11"/>
      <c r="E26" s="9">
        <v>0</v>
      </c>
      <c r="F26" s="6"/>
    </row>
    <row r="27" spans="2:6" x14ac:dyDescent="0.35">
      <c r="C27" s="11" t="s">
        <v>15</v>
      </c>
      <c r="D27" s="11"/>
      <c r="E27" s="9">
        <v>0</v>
      </c>
    </row>
    <row r="28" spans="2:6" x14ac:dyDescent="0.35">
      <c r="C28" s="11" t="s">
        <v>15</v>
      </c>
      <c r="D28" s="11"/>
      <c r="E28" s="9">
        <v>0</v>
      </c>
    </row>
    <row r="29" spans="2:6" ht="15.45" x14ac:dyDescent="0.4">
      <c r="B29" s="5" t="s">
        <v>17</v>
      </c>
      <c r="E29" s="12"/>
    </row>
    <row r="30" spans="2:6" x14ac:dyDescent="0.35">
      <c r="C30" t="s">
        <v>18</v>
      </c>
      <c r="E30" s="9">
        <v>0</v>
      </c>
    </row>
    <row r="31" spans="2:6" x14ac:dyDescent="0.35">
      <c r="C31" s="11" t="s">
        <v>15</v>
      </c>
      <c r="D31" s="11"/>
      <c r="E31" s="9">
        <v>0</v>
      </c>
    </row>
    <row r="32" spans="2:6" ht="15.45" x14ac:dyDescent="0.4">
      <c r="B32" s="5" t="s">
        <v>19</v>
      </c>
      <c r="C32" s="5"/>
      <c r="D32" s="5"/>
      <c r="E32" s="12"/>
    </row>
    <row r="33" spans="2:6" x14ac:dyDescent="0.35">
      <c r="C33" t="s">
        <v>20</v>
      </c>
      <c r="E33" s="9">
        <v>0</v>
      </c>
    </row>
    <row r="34" spans="2:6" x14ac:dyDescent="0.35">
      <c r="C34" t="s">
        <v>21</v>
      </c>
      <c r="E34" s="9">
        <v>0</v>
      </c>
    </row>
    <row r="35" spans="2:6" x14ac:dyDescent="0.35">
      <c r="C35" s="11" t="s">
        <v>15</v>
      </c>
      <c r="D35" s="11"/>
      <c r="E35" s="9">
        <v>0</v>
      </c>
    </row>
    <row r="36" spans="2:6" x14ac:dyDescent="0.35">
      <c r="C36" s="11" t="s">
        <v>15</v>
      </c>
      <c r="D36" s="11"/>
      <c r="E36" s="9">
        <v>0</v>
      </c>
    </row>
    <row r="37" spans="2:6" ht="15.45" x14ac:dyDescent="0.4">
      <c r="B37" s="5" t="s">
        <v>22</v>
      </c>
      <c r="C37" s="5"/>
      <c r="D37" s="5"/>
      <c r="E37" s="12"/>
    </row>
    <row r="38" spans="2:6" x14ac:dyDescent="0.35">
      <c r="C38" t="s">
        <v>23</v>
      </c>
      <c r="E38" s="9">
        <v>0</v>
      </c>
    </row>
    <row r="39" spans="2:6" x14ac:dyDescent="0.35">
      <c r="C39" t="s">
        <v>24</v>
      </c>
      <c r="E39" s="9">
        <v>0</v>
      </c>
    </row>
    <row r="40" spans="2:6" x14ac:dyDescent="0.35">
      <c r="C40" s="11" t="s">
        <v>15</v>
      </c>
      <c r="D40" s="11"/>
      <c r="E40" s="9">
        <v>0</v>
      </c>
    </row>
    <row r="41" spans="2:6" x14ac:dyDescent="0.35">
      <c r="C41" s="11" t="s">
        <v>15</v>
      </c>
      <c r="D41" s="11"/>
      <c r="E41" s="9">
        <v>0</v>
      </c>
    </row>
    <row r="42" spans="2:6" ht="15.45" x14ac:dyDescent="0.4">
      <c r="B42" s="5" t="s">
        <v>27</v>
      </c>
      <c r="C42" s="11"/>
      <c r="D42" s="11"/>
      <c r="E42" s="9">
        <v>0</v>
      </c>
    </row>
    <row r="43" spans="2:6" ht="15.45" x14ac:dyDescent="0.4">
      <c r="B43" s="5" t="s">
        <v>28</v>
      </c>
      <c r="C43" s="11"/>
      <c r="D43" s="11"/>
      <c r="E43" s="9">
        <v>0</v>
      </c>
    </row>
    <row r="44" spans="2:6" ht="15.45" x14ac:dyDescent="0.4">
      <c r="B44" s="5"/>
      <c r="C44" s="11"/>
      <c r="D44" s="11"/>
      <c r="E44" s="6"/>
    </row>
    <row r="45" spans="2:6" ht="15.45" x14ac:dyDescent="0.4">
      <c r="B45" s="5" t="s">
        <v>36</v>
      </c>
      <c r="C45" s="11"/>
      <c r="D45" s="11"/>
      <c r="E45" s="7">
        <f>SUM(E15:E43)</f>
        <v>2400</v>
      </c>
      <c r="F45" s="5" t="str">
        <f>E11</f>
        <v>AUM Lease</v>
      </c>
    </row>
    <row r="46" spans="2:6" ht="15.45" x14ac:dyDescent="0.4">
      <c r="B46" s="5"/>
      <c r="C46" s="11"/>
      <c r="D46" s="11"/>
      <c r="E46" s="8"/>
    </row>
    <row r="47" spans="2:6" ht="15.45" x14ac:dyDescent="0.4">
      <c r="B47" s="5" t="s">
        <v>29</v>
      </c>
      <c r="C47" s="11"/>
      <c r="D47" s="11"/>
      <c r="E47" s="18">
        <f>IF(E5=0,0,E45/E5)</f>
        <v>12</v>
      </c>
    </row>
    <row r="48" spans="2:6" ht="15.45" x14ac:dyDescent="0.4">
      <c r="B48" s="5" t="s">
        <v>30</v>
      </c>
      <c r="C48" s="11"/>
      <c r="D48" s="11"/>
      <c r="E48" s="18">
        <f>IF(E9=0,0,E45/E9)</f>
        <v>20</v>
      </c>
      <c r="F48" s="5"/>
    </row>
    <row r="49" spans="2:6" ht="15.45" x14ac:dyDescent="0.4">
      <c r="B49" s="5"/>
      <c r="C49" s="11"/>
      <c r="D49" s="11"/>
      <c r="E49" s="8"/>
      <c r="F49" s="5"/>
    </row>
    <row r="50" spans="2:6" x14ac:dyDescent="0.35">
      <c r="B50" s="38" t="s">
        <v>25</v>
      </c>
      <c r="C50" s="39"/>
      <c r="D50" s="39"/>
      <c r="E50" s="39"/>
      <c r="F50" s="40"/>
    </row>
    <row r="51" spans="2:6" x14ac:dyDescent="0.35">
      <c r="B51" s="10"/>
    </row>
  </sheetData>
  <sheetProtection sheet="1" objects="1" scenarios="1"/>
  <mergeCells count="3">
    <mergeCell ref="B5:C5"/>
    <mergeCell ref="B1:F1"/>
    <mergeCell ref="B50:F50"/>
  </mergeCells>
  <pageMargins left="0.95" right="0.45" top="0.75" bottom="0.75" header="0.3" footer="0.3"/>
  <pageSetup scale="91" orientation="portrait" horizontalDpi="4294967295" verticalDpi="4294967295" r:id="rId1"/>
  <headerFoot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945B6-E087-4E32-BCE9-CC567AD671C8}">
  <sheetPr>
    <pageSetUpPr fitToPage="1"/>
  </sheetPr>
  <dimension ref="B1:B7"/>
  <sheetViews>
    <sheetView topLeftCell="A3" workbookViewId="0">
      <selection activeCell="F3" sqref="F3"/>
    </sheetView>
  </sheetViews>
  <sheetFormatPr defaultRowHeight="15" x14ac:dyDescent="0.35"/>
  <cols>
    <col min="1" max="1" width="4" customWidth="1"/>
    <col min="2" max="2" width="61.625" customWidth="1"/>
  </cols>
  <sheetData>
    <row r="1" spans="2:2" ht="17.149999999999999" x14ac:dyDescent="0.35">
      <c r="B1" s="26" t="s">
        <v>40</v>
      </c>
    </row>
    <row r="2" spans="2:2" ht="46.3" x14ac:dyDescent="0.35">
      <c r="B2" s="27" t="s">
        <v>41</v>
      </c>
    </row>
    <row r="3" spans="2:2" ht="46.3" x14ac:dyDescent="0.35">
      <c r="B3" s="27" t="s">
        <v>38</v>
      </c>
    </row>
    <row r="4" spans="2:2" ht="15.45" x14ac:dyDescent="0.35">
      <c r="B4" s="27"/>
    </row>
    <row r="5" spans="2:2" ht="46.3" x14ac:dyDescent="0.35">
      <c r="B5" s="27" t="s">
        <v>39</v>
      </c>
    </row>
    <row r="6" spans="2:2" ht="15.45" x14ac:dyDescent="0.35">
      <c r="B6" s="28" t="s">
        <v>42</v>
      </c>
    </row>
    <row r="7" spans="2:2" ht="24.9" x14ac:dyDescent="0.35">
      <c r="B7" s="29" t="s">
        <v>43</v>
      </c>
    </row>
  </sheetData>
  <hyperlinks>
    <hyperlink ref="B7" r:id="rId1" display="http://inar.unl.edu/" xr:uid="{6157A71D-9C6A-4949-8DD9-2AE6FB3567A3}"/>
  </hyperlinks>
  <pageMargins left="0.95" right="0.45" top="0.75" bottom="0.75" header="0.3" footer="0.3"/>
  <pageSetup orientation="portrait" horizontalDpi="4294967295" verticalDpi="4294967295" r:id="rId2"/>
  <headerFoot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1. Lessee Total Cost</vt:lpstr>
      <vt:lpstr>2. AUM Definition</vt:lpstr>
      <vt:lpstr>'1. Lessee Total Cost'!Print_Area</vt:lpstr>
      <vt:lpstr>'2. AUM Definition'!Print_Area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McGrann</dc:creator>
  <cp:lastModifiedBy>Jim McGrann</cp:lastModifiedBy>
  <cp:lastPrinted>2018-07-24T15:54:11Z</cp:lastPrinted>
  <dcterms:created xsi:type="dcterms:W3CDTF">2018-04-15T13:26:42Z</dcterms:created>
  <dcterms:modified xsi:type="dcterms:W3CDTF">2018-07-24T16:41:01Z</dcterms:modified>
</cp:coreProperties>
</file>