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Title" sheetId="1" r:id="rId1"/>
    <sheet name="Wkly Entrs" sheetId="2" r:id="rId2"/>
    <sheet name="Wkly Avgs" sheetId="3" r:id="rId3"/>
    <sheet name="Mthly Avgs" sheetId="4" r:id="rId4"/>
  </sheets>
  <definedNames/>
  <calcPr fullCalcOnLoad="1"/>
</workbook>
</file>

<file path=xl/sharedStrings.xml><?xml version="1.0" encoding="utf-8"?>
<sst xmlns="http://schemas.openxmlformats.org/spreadsheetml/2006/main" count="64" uniqueCount="30">
  <si>
    <t xml:space="preserve">Slaughter Kids, Selection 1: 20-40 lbs </t>
  </si>
  <si>
    <t xml:space="preserve">Slaughter Kids, Selection 1: 40-60 lbs </t>
  </si>
  <si>
    <t xml:space="preserve">Slaughter Kids, Selection 1: 60-80 lbs </t>
  </si>
  <si>
    <t>Slaughter Nannies: 65-150 lbs</t>
  </si>
  <si>
    <t>Slaughter Angora Nannies: 60-90 lbs</t>
  </si>
  <si>
    <t>Slaughter Billiess: 80-220 lbs</t>
  </si>
  <si>
    <t>Slaughter Muttons, Slction 1: 80-120 lbs</t>
  </si>
  <si>
    <t>Stock &amp; Feeder Goats: 20-50 lbs</t>
  </si>
  <si>
    <t>Goldthwaite Sheep &amp; Goat Auction</t>
  </si>
  <si>
    <t>LOW</t>
  </si>
  <si>
    <t>HIGH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</si>
  <si>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</si>
  <si>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</si>
  <si>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</si>
  <si>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</si>
  <si>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</si>
  <si>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</si>
  <si>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</si>
  <si>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</si>
  <si>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</si>
  <si>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</si>
  <si>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</si>
  <si>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</si>
  <si>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Goldthwaite Sheep &amp; Goat Auction</t>
  </si>
  <si>
    <t>PRICE DATA</t>
  </si>
  <si>
    <t>GOLDTHWAITE AUCTION</t>
  </si>
  <si>
    <t>SHEEP &amp; GOATS</t>
  </si>
  <si>
    <t>5-Oct</t>
  </si>
  <si>
    <t>12</t>
  </si>
  <si>
    <t>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</si>
</sst>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\-yyyy"/>
    <numFmt numFmtId="166" formatCode="[$-409]dddd\,\ mmmm\ dd\,\ yyyy"/>
  </numFmts>
  <fonts count="5">
    <font>
      <sz val="10"/>
      <name val="Arial"/>
      <family val="0"/>
    </font>
    <font>
      <sz val="8"/>
      <name val="Arial"/>
      <family val="2"/>
    </font>
    <font>
      <i/>
      <sz val="24"/>
      <name val="Monotype Corsiva"/>
      <family val="4"/>
    </font>
    <font>
      <b/>
      <sz val="10"/>
      <name val="Arial"/>
      <family val="2"/>
    </font>
    <font>
      <b/>
      <sz val="3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16" fontId="0" fillId="0" borderId="7" xfId="0" applyNumberFormat="1" applyBorder="1" applyAlignment="1" applyProtection="1">
      <alignment/>
      <protection locked="0"/>
    </xf>
    <xf numFmtId="0" fontId="0" fillId="0" borderId="7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8" xfId="0" applyBorder="1" applyAlignment="1" applyProtection="1">
      <alignment/>
      <protection locked="0"/>
    </xf>
    <xf numFmtId="16" fontId="0" fillId="0" borderId="9" xfId="0" applyNumberFormat="1" applyBorder="1" applyAlignment="1" applyProtection="1" quotePrefix="1">
      <alignment/>
      <protection locked="0"/>
    </xf>
    <xf numFmtId="1" fontId="0" fillId="0" borderId="9" xfId="0" applyNumberFormat="1" applyBorder="1" applyAlignment="1" applyProtection="1" quotePrefix="1">
      <alignment/>
      <protection locked="0"/>
    </xf>
    <xf numFmtId="0" fontId="0" fillId="0" borderId="7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21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80975" y="323850"/>
          <a:ext cx="73152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13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0975" y="323850"/>
          <a:ext cx="73152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3</xdr:row>
      <xdr:rowOff>152400</xdr:rowOff>
    </xdr:from>
    <xdr:to>
      <xdr:col>12</xdr:col>
      <xdr:colOff>57150</xdr:colOff>
      <xdr:row>5</xdr:row>
      <xdr:rowOff>285750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047750"/>
          <a:ext cx="9620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266700</xdr:colOff>
      <xdr:row>3</xdr:row>
      <xdr:rowOff>447675</xdr:rowOff>
    </xdr:from>
    <xdr:to>
      <xdr:col>3</xdr:col>
      <xdr:colOff>476250</xdr:colOff>
      <xdr:row>5</xdr:row>
      <xdr:rowOff>371475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343025"/>
          <a:ext cx="14287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17</xdr:col>
      <xdr:colOff>0</xdr:colOff>
      <xdr:row>60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0" y="76200"/>
          <a:ext cx="9734550" cy="10210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0</xdr:colOff>
      <xdr:row>58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7858125" cy="941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17</xdr:col>
      <xdr:colOff>0</xdr:colOff>
      <xdr:row>19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0" y="104775"/>
          <a:ext cx="7839075" cy="3095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"/>
  <sheetViews>
    <sheetView tabSelected="1" workbookViewId="0" topLeftCell="A1">
      <selection activeCell="B6" sqref="B6:M6"/>
    </sheetView>
  </sheetViews>
  <sheetFormatPr defaultColWidth="9.140625" defaultRowHeight="12.75"/>
  <cols>
    <col min="1" max="1" width="2.7109375" style="0" customWidth="1"/>
  </cols>
  <sheetData>
    <row r="3" spans="2:13" ht="45">
      <c r="B3" s="28" t="s">
        <v>25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3" ht="45">
      <c r="B4" s="28" t="s">
        <v>26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45">
      <c r="B5" s="28" t="s">
        <v>24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45">
      <c r="B6" s="29">
        <v>40168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</sheetData>
  <mergeCells count="4">
    <mergeCell ref="B3:M3"/>
    <mergeCell ref="B4:M4"/>
    <mergeCell ref="B5:M5"/>
    <mergeCell ref="B6:M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3">
      <pane ySplit="6" topLeftCell="BM18" activePane="bottomLeft" state="frozen"/>
      <selection pane="topLeft" activeCell="A3" sqref="A3"/>
      <selection pane="bottomLeft" activeCell="R59" sqref="R59"/>
    </sheetView>
  </sheetViews>
  <sheetFormatPr defaultColWidth="9.140625" defaultRowHeight="12.75"/>
  <cols>
    <col min="1" max="1" width="6.57421875" style="0" customWidth="1"/>
    <col min="2" max="17" width="8.7109375" style="2" customWidth="1"/>
  </cols>
  <sheetData>
    <row r="1" spans="1:17" ht="12.75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48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2.7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1:17" ht="12.75" customHeight="1">
      <c r="A5" s="45">
        <v>2009</v>
      </c>
      <c r="B5" s="48" t="s">
        <v>7</v>
      </c>
      <c r="C5" s="39"/>
      <c r="D5" s="39" t="s">
        <v>0</v>
      </c>
      <c r="E5" s="39"/>
      <c r="F5" s="39" t="s">
        <v>1</v>
      </c>
      <c r="G5" s="39"/>
      <c r="H5" s="39" t="s">
        <v>2</v>
      </c>
      <c r="I5" s="39"/>
      <c r="J5" s="39" t="s">
        <v>3</v>
      </c>
      <c r="K5" s="39"/>
      <c r="L5" s="39" t="s">
        <v>4</v>
      </c>
      <c r="M5" s="39"/>
      <c r="N5" s="39" t="s">
        <v>5</v>
      </c>
      <c r="O5" s="39"/>
      <c r="P5" s="39" t="s">
        <v>6</v>
      </c>
      <c r="Q5" s="42"/>
    </row>
    <row r="6" spans="1:17" ht="13.5" customHeight="1">
      <c r="A6" s="46"/>
      <c r="B6" s="4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3"/>
    </row>
    <row r="7" spans="1:17" ht="13.5" thickBot="1">
      <c r="A7" s="46"/>
      <c r="B7" s="5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4"/>
    </row>
    <row r="8" spans="1:17" s="3" customFormat="1" ht="13.5" thickBot="1">
      <c r="A8" s="47"/>
      <c r="B8" s="4" t="s">
        <v>9</v>
      </c>
      <c r="C8" s="1" t="s">
        <v>10</v>
      </c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5" t="s">
        <v>10</v>
      </c>
    </row>
    <row r="9" spans="1:17" ht="12.75">
      <c r="A9" s="21">
        <v>39818</v>
      </c>
      <c r="B9" s="15"/>
      <c r="C9" s="1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2.75">
      <c r="A10" s="22">
        <v>12</v>
      </c>
      <c r="B10" s="6"/>
      <c r="C10" s="6"/>
      <c r="D10" s="6"/>
      <c r="E10" s="6"/>
      <c r="F10" s="16">
        <v>130</v>
      </c>
      <c r="G10" s="16">
        <v>145</v>
      </c>
      <c r="H10" s="16">
        <v>130</v>
      </c>
      <c r="I10" s="16">
        <v>143</v>
      </c>
      <c r="J10" s="16">
        <v>30</v>
      </c>
      <c r="K10" s="16">
        <v>45</v>
      </c>
      <c r="L10" s="16"/>
      <c r="M10" s="16"/>
      <c r="N10" s="16">
        <v>70</v>
      </c>
      <c r="O10" s="16">
        <v>79</v>
      </c>
      <c r="P10" s="16"/>
      <c r="Q10" s="17"/>
    </row>
    <row r="11" spans="1:17" ht="12.75">
      <c r="A11" s="10">
        <v>19</v>
      </c>
      <c r="B11" s="6"/>
      <c r="C11" s="6"/>
      <c r="D11" s="6"/>
      <c r="E11" s="6"/>
      <c r="F11" s="6">
        <v>127</v>
      </c>
      <c r="G11" s="6">
        <v>140</v>
      </c>
      <c r="H11" s="6">
        <v>125</v>
      </c>
      <c r="I11" s="6">
        <v>134</v>
      </c>
      <c r="J11" s="6">
        <v>40</v>
      </c>
      <c r="K11" s="6">
        <v>56</v>
      </c>
      <c r="L11" s="6"/>
      <c r="M11" s="6"/>
      <c r="N11" s="6">
        <v>81</v>
      </c>
      <c r="O11" s="6">
        <v>98</v>
      </c>
      <c r="P11" s="6">
        <v>85</v>
      </c>
      <c r="Q11" s="7">
        <v>94</v>
      </c>
    </row>
    <row r="12" spans="1:17" ht="12.75">
      <c r="A12" s="10">
        <v>26</v>
      </c>
      <c r="D12" s="2">
        <v>140</v>
      </c>
      <c r="E12" s="2">
        <v>150</v>
      </c>
      <c r="F12" s="2">
        <v>135</v>
      </c>
      <c r="G12" s="2">
        <v>147</v>
      </c>
      <c r="H12" s="2">
        <v>126</v>
      </c>
      <c r="I12" s="2">
        <v>134</v>
      </c>
      <c r="J12" s="2">
        <v>45</v>
      </c>
      <c r="K12" s="2">
        <v>60</v>
      </c>
      <c r="L12" s="6"/>
      <c r="M12" s="6"/>
      <c r="N12" s="6">
        <v>81</v>
      </c>
      <c r="O12" s="6">
        <v>98</v>
      </c>
      <c r="P12" s="6">
        <v>85</v>
      </c>
      <c r="Q12" s="7">
        <v>94</v>
      </c>
    </row>
    <row r="13" spans="1:17" ht="12.75">
      <c r="A13" s="12">
        <v>39846</v>
      </c>
      <c r="B13" s="6"/>
      <c r="C13" s="6"/>
      <c r="D13" s="6">
        <v>140</v>
      </c>
      <c r="E13" s="6">
        <v>156</v>
      </c>
      <c r="F13" s="6">
        <v>143</v>
      </c>
      <c r="G13" s="6">
        <v>158</v>
      </c>
      <c r="H13" s="6">
        <v>132</v>
      </c>
      <c r="I13" s="6">
        <v>160</v>
      </c>
      <c r="J13" s="6">
        <v>40</v>
      </c>
      <c r="K13" s="6">
        <v>60</v>
      </c>
      <c r="L13" s="6">
        <v>20</v>
      </c>
      <c r="M13" s="6">
        <v>33</v>
      </c>
      <c r="N13" s="6">
        <v>70</v>
      </c>
      <c r="O13" s="6">
        <v>87</v>
      </c>
      <c r="P13" s="6">
        <v>86</v>
      </c>
      <c r="Q13" s="7">
        <v>102</v>
      </c>
    </row>
    <row r="14" spans="1:17" ht="12.75">
      <c r="A14" s="10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12.75">
      <c r="A15" s="10">
        <v>16</v>
      </c>
      <c r="D15" s="6"/>
      <c r="E15" s="6"/>
      <c r="F15" s="6">
        <v>132</v>
      </c>
      <c r="G15" s="6">
        <v>148</v>
      </c>
      <c r="H15" s="6">
        <v>134</v>
      </c>
      <c r="I15" s="6">
        <v>147</v>
      </c>
      <c r="J15" s="6">
        <v>35</v>
      </c>
      <c r="K15" s="6">
        <v>50</v>
      </c>
      <c r="N15" s="6">
        <v>68</v>
      </c>
      <c r="O15" s="6">
        <v>75</v>
      </c>
      <c r="P15" s="6">
        <v>88</v>
      </c>
      <c r="Q15" s="6">
        <v>104</v>
      </c>
    </row>
    <row r="16" spans="1:17" ht="12.75">
      <c r="A16" s="13">
        <v>23</v>
      </c>
      <c r="B16" s="6"/>
      <c r="C16" s="6"/>
      <c r="D16" s="6">
        <v>127</v>
      </c>
      <c r="E16" s="6">
        <v>150</v>
      </c>
      <c r="F16" s="6">
        <v>139</v>
      </c>
      <c r="G16" s="6">
        <v>154</v>
      </c>
      <c r="H16" s="6">
        <v>132</v>
      </c>
      <c r="I16" s="6">
        <v>152</v>
      </c>
      <c r="J16" s="6"/>
      <c r="K16" s="6"/>
      <c r="L16" s="6"/>
      <c r="M16" s="6"/>
      <c r="N16" s="6">
        <v>65</v>
      </c>
      <c r="O16" s="6">
        <v>75</v>
      </c>
      <c r="P16" s="6">
        <v>85</v>
      </c>
      <c r="Q16" s="7">
        <v>102</v>
      </c>
    </row>
    <row r="17" spans="1:17" ht="12.75">
      <c r="A17" s="12">
        <v>39874</v>
      </c>
      <c r="B17" s="6"/>
      <c r="C17" s="6"/>
      <c r="D17" s="6">
        <v>130</v>
      </c>
      <c r="E17" s="6">
        <v>150</v>
      </c>
      <c r="F17" s="6">
        <v>140</v>
      </c>
      <c r="G17" s="6">
        <v>160</v>
      </c>
      <c r="H17" s="6">
        <v>120</v>
      </c>
      <c r="I17" s="6">
        <v>135</v>
      </c>
      <c r="J17" s="6">
        <v>45</v>
      </c>
      <c r="K17" s="6">
        <v>60</v>
      </c>
      <c r="L17" s="6"/>
      <c r="M17" s="6"/>
      <c r="N17" s="6">
        <v>75</v>
      </c>
      <c r="O17" s="6">
        <v>85</v>
      </c>
      <c r="P17" s="6">
        <v>85</v>
      </c>
      <c r="Q17" s="7">
        <v>100</v>
      </c>
    </row>
    <row r="18" spans="1:17" ht="12.75">
      <c r="A18" s="10">
        <v>9</v>
      </c>
      <c r="B18" s="6"/>
      <c r="C18" s="6"/>
      <c r="D18" s="6">
        <v>120</v>
      </c>
      <c r="E18" s="6">
        <v>141</v>
      </c>
      <c r="F18" s="6">
        <v>140</v>
      </c>
      <c r="G18" s="6">
        <v>155</v>
      </c>
      <c r="H18" s="6">
        <v>130</v>
      </c>
      <c r="I18" s="6">
        <v>149</v>
      </c>
      <c r="J18" s="6">
        <v>47</v>
      </c>
      <c r="K18" s="6">
        <v>60</v>
      </c>
      <c r="L18" s="6"/>
      <c r="M18" s="6"/>
      <c r="N18" s="6">
        <v>77</v>
      </c>
      <c r="O18" s="6">
        <v>90</v>
      </c>
      <c r="P18" s="6">
        <v>85</v>
      </c>
      <c r="Q18" s="7">
        <v>100</v>
      </c>
    </row>
    <row r="19" spans="1:17" ht="12.75">
      <c r="A19" s="10">
        <v>16</v>
      </c>
      <c r="B19" s="6"/>
      <c r="C19" s="6"/>
      <c r="F19" s="2">
        <v>135</v>
      </c>
      <c r="G19" s="2">
        <v>150</v>
      </c>
      <c r="H19" s="6">
        <v>140</v>
      </c>
      <c r="I19" s="6">
        <v>151</v>
      </c>
      <c r="J19" s="6">
        <v>40</v>
      </c>
      <c r="K19" s="6">
        <v>49</v>
      </c>
      <c r="L19" s="6"/>
      <c r="M19" s="6"/>
      <c r="N19" s="6">
        <v>80</v>
      </c>
      <c r="O19" s="6">
        <v>90</v>
      </c>
      <c r="P19" s="6"/>
      <c r="Q19" s="7"/>
    </row>
    <row r="20" spans="1:17" ht="12.75">
      <c r="A20" s="13">
        <v>23</v>
      </c>
      <c r="B20" s="6"/>
      <c r="C20" s="6"/>
      <c r="D20" s="6">
        <v>135</v>
      </c>
      <c r="E20" s="6">
        <v>146</v>
      </c>
      <c r="F20" s="6">
        <v>145</v>
      </c>
      <c r="G20" s="6">
        <v>160</v>
      </c>
      <c r="H20" s="6">
        <v>146</v>
      </c>
      <c r="I20" s="6">
        <v>163</v>
      </c>
      <c r="J20" s="6">
        <v>50</v>
      </c>
      <c r="K20" s="6">
        <v>62</v>
      </c>
      <c r="L20" s="6"/>
      <c r="M20" s="6"/>
      <c r="N20" s="6">
        <v>75</v>
      </c>
      <c r="O20" s="6">
        <v>89</v>
      </c>
      <c r="P20" s="6">
        <v>92</v>
      </c>
      <c r="Q20" s="7">
        <v>118</v>
      </c>
    </row>
    <row r="21" spans="1:17" ht="12.75">
      <c r="A21" s="13">
        <v>30</v>
      </c>
      <c r="B21" s="6"/>
      <c r="C21" s="6"/>
      <c r="D21" s="6">
        <v>130</v>
      </c>
      <c r="E21" s="6">
        <v>144</v>
      </c>
      <c r="F21" s="6">
        <v>145</v>
      </c>
      <c r="G21" s="6">
        <v>160</v>
      </c>
      <c r="H21" s="6">
        <v>140</v>
      </c>
      <c r="I21" s="6">
        <v>160</v>
      </c>
      <c r="J21" s="6">
        <v>45</v>
      </c>
      <c r="K21" s="6">
        <v>60</v>
      </c>
      <c r="L21" s="6"/>
      <c r="M21" s="6"/>
      <c r="N21" s="6">
        <v>75</v>
      </c>
      <c r="O21" s="6">
        <v>89</v>
      </c>
      <c r="P21" s="6">
        <v>90</v>
      </c>
      <c r="Q21" s="7">
        <v>115</v>
      </c>
    </row>
    <row r="22" spans="1:17" ht="12.75">
      <c r="A22" s="12">
        <v>39909</v>
      </c>
      <c r="B22" s="6"/>
      <c r="C22" s="6"/>
      <c r="F22" s="6">
        <v>140</v>
      </c>
      <c r="G22" s="6">
        <v>163</v>
      </c>
      <c r="H22" s="6">
        <v>140</v>
      </c>
      <c r="I22" s="6">
        <v>160</v>
      </c>
      <c r="J22" s="6">
        <v>35</v>
      </c>
      <c r="K22" s="6">
        <v>50</v>
      </c>
      <c r="L22" s="6"/>
      <c r="M22" s="6"/>
      <c r="N22" s="6">
        <v>65</v>
      </c>
      <c r="O22" s="6">
        <v>76</v>
      </c>
      <c r="P22" s="6">
        <v>89</v>
      </c>
      <c r="Q22" s="7">
        <v>109</v>
      </c>
    </row>
    <row r="23" spans="1:17" ht="12.75">
      <c r="A23" s="10">
        <v>13</v>
      </c>
      <c r="B23" s="6"/>
      <c r="C23" s="6"/>
      <c r="D23" s="6"/>
      <c r="E23" s="6"/>
      <c r="F23" s="6">
        <v>140</v>
      </c>
      <c r="G23" s="6">
        <v>156</v>
      </c>
      <c r="H23" s="6">
        <v>140</v>
      </c>
      <c r="I23" s="6">
        <v>150</v>
      </c>
      <c r="J23" s="6"/>
      <c r="K23" s="6"/>
      <c r="L23" s="6">
        <v>30</v>
      </c>
      <c r="M23" s="6">
        <v>45</v>
      </c>
      <c r="N23" s="6"/>
      <c r="O23" s="6"/>
      <c r="P23" s="6">
        <v>90</v>
      </c>
      <c r="Q23" s="7">
        <v>104</v>
      </c>
    </row>
    <row r="24" spans="1:17" ht="12.75">
      <c r="A24" s="10">
        <v>20</v>
      </c>
      <c r="B24" s="6"/>
      <c r="C24" s="6"/>
      <c r="D24" s="6"/>
      <c r="E24" s="6"/>
      <c r="F24" s="6">
        <v>140</v>
      </c>
      <c r="G24" s="6">
        <v>166</v>
      </c>
      <c r="H24" s="6">
        <v>140</v>
      </c>
      <c r="I24" s="6">
        <v>166</v>
      </c>
      <c r="J24" s="6">
        <v>35</v>
      </c>
      <c r="K24" s="6">
        <v>54</v>
      </c>
      <c r="L24" s="6"/>
      <c r="M24" s="6"/>
      <c r="N24" s="6">
        <v>65</v>
      </c>
      <c r="O24" s="6">
        <v>76</v>
      </c>
      <c r="P24" s="6">
        <v>90</v>
      </c>
      <c r="Q24" s="7">
        <v>119</v>
      </c>
    </row>
    <row r="25" spans="1:17" ht="12.75">
      <c r="A25" s="10">
        <v>27</v>
      </c>
      <c r="B25" s="6"/>
      <c r="C25" s="6"/>
      <c r="D25" s="6"/>
      <c r="E25" s="6"/>
      <c r="F25" s="6">
        <v>150</v>
      </c>
      <c r="G25" s="6">
        <v>183</v>
      </c>
      <c r="H25" s="6">
        <v>160</v>
      </c>
      <c r="I25" s="6">
        <v>182</v>
      </c>
      <c r="J25" s="6">
        <v>50</v>
      </c>
      <c r="K25" s="6">
        <v>75</v>
      </c>
      <c r="L25" s="6"/>
      <c r="M25" s="6"/>
      <c r="N25" s="6">
        <v>75</v>
      </c>
      <c r="O25" s="6">
        <v>86</v>
      </c>
      <c r="P25" s="6">
        <v>120</v>
      </c>
      <c r="Q25" s="7">
        <v>139</v>
      </c>
    </row>
    <row r="26" spans="1:17" ht="12.75">
      <c r="A26" s="12">
        <v>39937</v>
      </c>
      <c r="B26" s="6"/>
      <c r="C26" s="6"/>
      <c r="D26" s="6"/>
      <c r="E26" s="6"/>
      <c r="F26" s="6">
        <v>120</v>
      </c>
      <c r="G26" s="6">
        <v>144</v>
      </c>
      <c r="H26" s="6">
        <v>150</v>
      </c>
      <c r="I26" s="6">
        <v>196</v>
      </c>
      <c r="J26" s="6">
        <v>45</v>
      </c>
      <c r="K26" s="6">
        <v>65</v>
      </c>
      <c r="L26" s="6"/>
      <c r="M26" s="6"/>
      <c r="N26" s="6">
        <v>75</v>
      </c>
      <c r="O26" s="6">
        <v>85</v>
      </c>
      <c r="P26" s="6">
        <v>90</v>
      </c>
      <c r="Q26" s="7">
        <v>110</v>
      </c>
    </row>
    <row r="27" spans="1:17" ht="12.75">
      <c r="A27" s="10">
        <v>11</v>
      </c>
      <c r="B27" s="6"/>
      <c r="C27" s="6"/>
      <c r="F27" s="6">
        <v>110</v>
      </c>
      <c r="G27" s="6">
        <v>125</v>
      </c>
      <c r="H27" s="6">
        <v>125</v>
      </c>
      <c r="I27" s="6">
        <v>142</v>
      </c>
      <c r="J27" s="6">
        <v>35</v>
      </c>
      <c r="K27" s="6">
        <v>60</v>
      </c>
      <c r="L27" s="6"/>
      <c r="M27" s="6"/>
      <c r="N27" s="6">
        <v>75</v>
      </c>
      <c r="O27" s="6">
        <v>85</v>
      </c>
      <c r="P27" s="6">
        <v>90</v>
      </c>
      <c r="Q27" s="7">
        <v>110</v>
      </c>
    </row>
    <row r="28" spans="1:17" ht="12.75">
      <c r="A28" s="10">
        <v>18</v>
      </c>
      <c r="B28" s="6"/>
      <c r="C28" s="6"/>
      <c r="F28" s="2">
        <v>124</v>
      </c>
      <c r="G28" s="2">
        <v>134</v>
      </c>
      <c r="H28" s="6">
        <v>125</v>
      </c>
      <c r="I28" s="6">
        <v>134</v>
      </c>
      <c r="J28" s="6">
        <v>40</v>
      </c>
      <c r="K28" s="6">
        <v>55</v>
      </c>
      <c r="L28" s="6"/>
      <c r="M28" s="6"/>
      <c r="N28" s="6">
        <v>75</v>
      </c>
      <c r="O28" s="6">
        <v>85</v>
      </c>
      <c r="P28" s="6"/>
      <c r="Q28" s="7"/>
    </row>
    <row r="29" spans="1:17" ht="12.75">
      <c r="A29" s="11">
        <v>25</v>
      </c>
      <c r="B29" s="6"/>
      <c r="C29" s="6"/>
      <c r="D29" s="6"/>
      <c r="E29" s="6"/>
      <c r="F29" s="6">
        <v>124</v>
      </c>
      <c r="G29" s="6">
        <v>138</v>
      </c>
      <c r="H29" s="6">
        <v>129</v>
      </c>
      <c r="I29" s="6">
        <v>135</v>
      </c>
      <c r="J29" s="6">
        <v>35</v>
      </c>
      <c r="K29" s="6">
        <v>46</v>
      </c>
      <c r="L29" s="6"/>
      <c r="M29" s="6"/>
      <c r="N29" s="6">
        <v>76</v>
      </c>
      <c r="O29" s="6">
        <v>85</v>
      </c>
      <c r="P29" s="6"/>
      <c r="Q29" s="7"/>
    </row>
    <row r="30" spans="1:17" ht="12.75">
      <c r="A30" s="12">
        <v>39965</v>
      </c>
      <c r="B30" s="6"/>
      <c r="C30" s="6"/>
      <c r="D30" s="6"/>
      <c r="E30" s="6"/>
      <c r="F30" s="6">
        <v>130</v>
      </c>
      <c r="G30" s="6">
        <v>142</v>
      </c>
      <c r="H30" s="6">
        <v>130</v>
      </c>
      <c r="I30" s="6">
        <v>144</v>
      </c>
      <c r="J30" s="6">
        <v>40</v>
      </c>
      <c r="K30" s="6">
        <v>59</v>
      </c>
      <c r="L30" s="6">
        <v>39</v>
      </c>
      <c r="M30" s="6">
        <v>45</v>
      </c>
      <c r="N30" s="6">
        <v>70</v>
      </c>
      <c r="O30" s="6">
        <v>80</v>
      </c>
      <c r="P30" s="6">
        <v>98</v>
      </c>
      <c r="Q30" s="7">
        <v>106</v>
      </c>
    </row>
    <row r="31" spans="1:17" ht="12.75">
      <c r="A31" s="10">
        <v>8</v>
      </c>
      <c r="B31" s="6"/>
      <c r="C31" s="6"/>
      <c r="D31" s="6"/>
      <c r="E31" s="6"/>
      <c r="F31" s="6">
        <v>115</v>
      </c>
      <c r="G31" s="6">
        <v>129</v>
      </c>
      <c r="H31" s="6">
        <v>115</v>
      </c>
      <c r="I31" s="6">
        <v>130</v>
      </c>
      <c r="J31" s="6">
        <v>35</v>
      </c>
      <c r="K31" s="6">
        <v>50</v>
      </c>
      <c r="L31" s="6"/>
      <c r="M31" s="6"/>
      <c r="N31" s="6">
        <v>72</v>
      </c>
      <c r="O31" s="6">
        <v>86</v>
      </c>
      <c r="P31" s="6">
        <v>85</v>
      </c>
      <c r="Q31" s="7">
        <v>90</v>
      </c>
    </row>
    <row r="32" spans="1:17" ht="12.75">
      <c r="A32" s="11">
        <v>15</v>
      </c>
      <c r="B32" s="6"/>
      <c r="C32" s="6"/>
      <c r="D32" s="6"/>
      <c r="E32" s="6"/>
      <c r="F32" s="6">
        <v>105</v>
      </c>
      <c r="G32" s="6">
        <v>119</v>
      </c>
      <c r="H32" s="6">
        <v>105</v>
      </c>
      <c r="I32" s="6">
        <v>119</v>
      </c>
      <c r="J32" s="6">
        <v>30</v>
      </c>
      <c r="K32" s="6">
        <v>45</v>
      </c>
      <c r="L32" s="6"/>
      <c r="M32" s="6"/>
      <c r="N32" s="6">
        <v>65</v>
      </c>
      <c r="O32" s="6">
        <v>76</v>
      </c>
      <c r="P32" s="6">
        <v>89</v>
      </c>
      <c r="Q32" s="7">
        <v>91</v>
      </c>
    </row>
    <row r="33" spans="1:17" ht="12.75">
      <c r="A33" s="11">
        <v>22</v>
      </c>
      <c r="B33" s="6"/>
      <c r="C33" s="6"/>
      <c r="F33" s="6">
        <v>105</v>
      </c>
      <c r="G33" s="6">
        <v>118</v>
      </c>
      <c r="H33" s="6">
        <v>105</v>
      </c>
      <c r="I33" s="6">
        <v>118</v>
      </c>
      <c r="J33" s="6">
        <v>45</v>
      </c>
      <c r="K33" s="6">
        <v>65</v>
      </c>
      <c r="L33" s="6"/>
      <c r="M33" s="6"/>
      <c r="N33" s="6">
        <v>60</v>
      </c>
      <c r="O33" s="6">
        <v>75</v>
      </c>
      <c r="P33" s="6">
        <v>85</v>
      </c>
      <c r="Q33" s="7">
        <v>100</v>
      </c>
    </row>
    <row r="34" spans="1:17" ht="12.75">
      <c r="A34" s="11">
        <v>29</v>
      </c>
      <c r="B34" s="6"/>
      <c r="C34" s="6"/>
      <c r="D34" s="6"/>
      <c r="E34" s="6"/>
      <c r="F34" s="6">
        <v>100</v>
      </c>
      <c r="G34" s="6">
        <v>114</v>
      </c>
      <c r="H34" s="6">
        <v>104</v>
      </c>
      <c r="I34" s="6">
        <v>113</v>
      </c>
      <c r="J34" s="6"/>
      <c r="K34" s="6"/>
      <c r="L34" s="6"/>
      <c r="M34" s="6"/>
      <c r="N34" s="6">
        <v>70</v>
      </c>
      <c r="O34" s="6">
        <v>85</v>
      </c>
      <c r="P34" s="6"/>
      <c r="Q34" s="7"/>
    </row>
    <row r="35" spans="1:17" ht="12.75">
      <c r="A35" s="12">
        <v>40000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12.75">
      <c r="A36" s="10">
        <v>13</v>
      </c>
      <c r="B36" s="6"/>
      <c r="C36" s="6"/>
      <c r="D36" s="6"/>
      <c r="E36" s="6"/>
      <c r="F36" s="6">
        <v>108</v>
      </c>
      <c r="G36" s="6">
        <v>122</v>
      </c>
      <c r="H36" s="6">
        <v>105</v>
      </c>
      <c r="I36" s="6">
        <v>119</v>
      </c>
      <c r="J36" s="6">
        <v>35</v>
      </c>
      <c r="K36" s="6">
        <v>50</v>
      </c>
      <c r="L36" s="6"/>
      <c r="M36" s="6"/>
      <c r="N36" s="6">
        <v>66</v>
      </c>
      <c r="O36" s="6">
        <v>75</v>
      </c>
      <c r="P36" s="6">
        <v>90</v>
      </c>
      <c r="Q36" s="7">
        <v>96</v>
      </c>
    </row>
    <row r="37" spans="1:17" ht="12.75">
      <c r="A37" s="10">
        <v>20</v>
      </c>
      <c r="B37" s="6"/>
      <c r="C37" s="6"/>
      <c r="F37" s="6">
        <v>100</v>
      </c>
      <c r="G37" s="6">
        <v>116</v>
      </c>
      <c r="H37" s="6">
        <v>100</v>
      </c>
      <c r="I37" s="6">
        <v>115</v>
      </c>
      <c r="J37" s="6">
        <v>30</v>
      </c>
      <c r="K37" s="6">
        <v>45</v>
      </c>
      <c r="L37" s="6"/>
      <c r="M37" s="6"/>
      <c r="N37" s="6">
        <v>60</v>
      </c>
      <c r="O37" s="6">
        <v>75</v>
      </c>
      <c r="P37" s="6">
        <v>60</v>
      </c>
      <c r="Q37" s="7">
        <v>66</v>
      </c>
    </row>
    <row r="38" spans="1:17" ht="12.75">
      <c r="A38" s="11">
        <v>27</v>
      </c>
      <c r="B38" s="6"/>
      <c r="C38" s="6"/>
      <c r="D38" s="6"/>
      <c r="E38" s="6"/>
      <c r="F38" s="6">
        <v>85</v>
      </c>
      <c r="G38" s="6">
        <v>100</v>
      </c>
      <c r="H38" s="6">
        <v>85</v>
      </c>
      <c r="I38" s="6">
        <v>100</v>
      </c>
      <c r="J38" s="6">
        <v>30</v>
      </c>
      <c r="K38" s="6">
        <v>45</v>
      </c>
      <c r="L38" s="6"/>
      <c r="M38" s="6"/>
      <c r="N38" s="6">
        <v>60</v>
      </c>
      <c r="O38" s="6">
        <v>75</v>
      </c>
      <c r="P38" s="6"/>
      <c r="Q38" s="7"/>
    </row>
    <row r="39" spans="1:17" ht="12.75">
      <c r="A39" s="12">
        <v>40028</v>
      </c>
      <c r="B39" s="6"/>
      <c r="C39" s="6"/>
      <c r="D39" s="6"/>
      <c r="E39" s="6"/>
      <c r="F39" s="6">
        <v>94</v>
      </c>
      <c r="G39" s="6">
        <v>106</v>
      </c>
      <c r="H39" s="6">
        <v>95</v>
      </c>
      <c r="I39" s="6">
        <v>104</v>
      </c>
      <c r="J39" s="6">
        <v>30</v>
      </c>
      <c r="K39" s="6">
        <v>42</v>
      </c>
      <c r="L39" s="6"/>
      <c r="M39" s="6"/>
      <c r="N39" s="6">
        <v>65</v>
      </c>
      <c r="O39" s="6">
        <v>75</v>
      </c>
      <c r="P39" s="6"/>
      <c r="Q39" s="7"/>
    </row>
    <row r="40" spans="1:17" ht="12.75">
      <c r="A40" s="23">
        <v>10</v>
      </c>
      <c r="B40" s="6"/>
      <c r="C40" s="6"/>
      <c r="D40" s="6"/>
      <c r="E40" s="6"/>
      <c r="F40" s="6">
        <v>110</v>
      </c>
      <c r="G40" s="6">
        <v>120</v>
      </c>
      <c r="H40" s="6">
        <v>105</v>
      </c>
      <c r="I40" s="6">
        <v>120</v>
      </c>
      <c r="J40" s="6">
        <v>30</v>
      </c>
      <c r="K40" s="6">
        <v>45</v>
      </c>
      <c r="L40" s="6"/>
      <c r="M40" s="6"/>
      <c r="N40" s="6">
        <v>70</v>
      </c>
      <c r="O40" s="6">
        <v>80</v>
      </c>
      <c r="P40" s="6"/>
      <c r="Q40" s="7"/>
    </row>
    <row r="41" spans="1:17" ht="12.75">
      <c r="A41" s="10">
        <v>17</v>
      </c>
      <c r="B41" s="6"/>
      <c r="C41" s="6"/>
      <c r="D41" s="6"/>
      <c r="E41" s="6"/>
      <c r="F41" s="6">
        <v>103</v>
      </c>
      <c r="G41" s="6">
        <v>113</v>
      </c>
      <c r="H41" s="6">
        <v>105</v>
      </c>
      <c r="I41" s="6">
        <v>115</v>
      </c>
      <c r="J41" s="6">
        <v>30</v>
      </c>
      <c r="K41" s="6">
        <v>42</v>
      </c>
      <c r="L41" s="6"/>
      <c r="M41" s="6"/>
      <c r="N41" s="6">
        <v>65</v>
      </c>
      <c r="O41" s="6">
        <v>75</v>
      </c>
      <c r="P41" s="6"/>
      <c r="Q41" s="7"/>
    </row>
    <row r="42" spans="1:17" ht="12.75">
      <c r="A42" s="10">
        <v>24</v>
      </c>
      <c r="B42" s="6"/>
      <c r="C42" s="6"/>
      <c r="D42" s="6"/>
      <c r="E42" s="6"/>
      <c r="F42" s="6">
        <v>100</v>
      </c>
      <c r="G42" s="6">
        <v>113</v>
      </c>
      <c r="H42" s="6">
        <v>100</v>
      </c>
      <c r="I42" s="6">
        <v>113</v>
      </c>
      <c r="J42" s="6">
        <v>35</v>
      </c>
      <c r="K42" s="6">
        <v>50</v>
      </c>
      <c r="L42" s="6"/>
      <c r="M42" s="6"/>
      <c r="N42" s="6">
        <v>65</v>
      </c>
      <c r="O42" s="6">
        <v>75</v>
      </c>
      <c r="P42" s="6"/>
      <c r="Q42" s="7"/>
    </row>
    <row r="43" spans="1:17" ht="12.75">
      <c r="A43" s="10">
        <v>31</v>
      </c>
      <c r="B43" s="6"/>
      <c r="C43" s="6"/>
      <c r="D43" s="6">
        <v>108</v>
      </c>
      <c r="E43" s="6">
        <v>121</v>
      </c>
      <c r="F43" s="6">
        <v>110</v>
      </c>
      <c r="G43" s="6">
        <v>122</v>
      </c>
      <c r="H43" s="6">
        <v>110</v>
      </c>
      <c r="I43" s="6">
        <v>120</v>
      </c>
      <c r="J43" s="6">
        <v>35</v>
      </c>
      <c r="K43" s="6">
        <v>48</v>
      </c>
      <c r="L43" s="6">
        <v>25</v>
      </c>
      <c r="M43" s="6">
        <v>31</v>
      </c>
      <c r="N43" s="6">
        <v>69</v>
      </c>
      <c r="O43" s="6">
        <v>79</v>
      </c>
      <c r="P43" s="6"/>
      <c r="Q43" s="7"/>
    </row>
    <row r="44" spans="1:17" ht="12.75">
      <c r="A44" s="12">
        <v>40063</v>
      </c>
      <c r="B44" s="6"/>
      <c r="C44" s="6"/>
      <c r="D44" s="6"/>
      <c r="E44" s="6"/>
      <c r="F44" s="6">
        <v>105</v>
      </c>
      <c r="G44" s="6">
        <v>116</v>
      </c>
      <c r="H44" s="6">
        <v>105</v>
      </c>
      <c r="I44" s="6">
        <v>115</v>
      </c>
      <c r="J44" s="6"/>
      <c r="K44" s="6"/>
      <c r="L44" s="6"/>
      <c r="M44" s="6"/>
      <c r="N44" s="6">
        <v>67</v>
      </c>
      <c r="O44" s="6">
        <v>74</v>
      </c>
      <c r="P44" s="6">
        <v>100</v>
      </c>
      <c r="Q44" s="7">
        <v>105</v>
      </c>
    </row>
    <row r="45" spans="1:17" ht="12.75">
      <c r="A45" s="10">
        <v>14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</row>
    <row r="46" spans="1:17" ht="12.75">
      <c r="A46" s="10">
        <v>21</v>
      </c>
      <c r="B46" s="6"/>
      <c r="C46" s="6"/>
      <c r="D46" s="6"/>
      <c r="E46" s="6"/>
      <c r="F46" s="6">
        <v>110</v>
      </c>
      <c r="G46" s="6">
        <v>121</v>
      </c>
      <c r="H46" s="6">
        <v>110</v>
      </c>
      <c r="I46" s="6">
        <v>122</v>
      </c>
      <c r="J46" s="6">
        <v>35</v>
      </c>
      <c r="K46" s="6">
        <v>50</v>
      </c>
      <c r="L46" s="6"/>
      <c r="M46" s="6"/>
      <c r="N46" s="6">
        <v>75</v>
      </c>
      <c r="O46" s="6">
        <v>88</v>
      </c>
      <c r="P46" s="6">
        <v>87</v>
      </c>
      <c r="Q46" s="7">
        <v>115</v>
      </c>
    </row>
    <row r="47" spans="1:17" ht="12.75">
      <c r="A47" s="11">
        <v>28</v>
      </c>
      <c r="B47" s="6"/>
      <c r="C47" s="6"/>
      <c r="D47" s="6"/>
      <c r="E47" s="6"/>
      <c r="F47" s="6">
        <v>120</v>
      </c>
      <c r="G47" s="6">
        <v>136</v>
      </c>
      <c r="H47" s="6">
        <v>114</v>
      </c>
      <c r="I47" s="6">
        <v>127</v>
      </c>
      <c r="J47" s="6">
        <v>30</v>
      </c>
      <c r="K47" s="6">
        <v>45</v>
      </c>
      <c r="L47" s="6"/>
      <c r="M47" s="6"/>
      <c r="N47" s="6">
        <v>85</v>
      </c>
      <c r="O47" s="6">
        <v>95</v>
      </c>
      <c r="P47" s="6">
        <v>90</v>
      </c>
      <c r="Q47" s="7">
        <v>110</v>
      </c>
    </row>
    <row r="48" spans="1:17" ht="12.75">
      <c r="A48" s="14" t="s">
        <v>27</v>
      </c>
      <c r="B48" s="6"/>
      <c r="C48" s="6"/>
      <c r="D48" s="6"/>
      <c r="E48" s="6"/>
      <c r="F48" s="6">
        <v>110</v>
      </c>
      <c r="G48" s="6">
        <v>120</v>
      </c>
      <c r="H48" s="6">
        <v>110</v>
      </c>
      <c r="I48" s="6">
        <v>122</v>
      </c>
      <c r="J48" s="6">
        <v>33</v>
      </c>
      <c r="K48" s="6">
        <v>44</v>
      </c>
      <c r="L48" s="6"/>
      <c r="M48" s="6"/>
      <c r="N48" s="6">
        <v>70</v>
      </c>
      <c r="O48" s="6">
        <v>85</v>
      </c>
      <c r="P48" s="6">
        <v>90</v>
      </c>
      <c r="Q48" s="7">
        <v>100</v>
      </c>
    </row>
    <row r="49" spans="1:17" ht="12.75">
      <c r="A49" s="14" t="s">
        <v>28</v>
      </c>
      <c r="B49" s="6"/>
      <c r="C49" s="6"/>
      <c r="D49" s="6"/>
      <c r="E49" s="6"/>
      <c r="F49" s="6">
        <v>110</v>
      </c>
      <c r="G49" s="6">
        <v>120</v>
      </c>
      <c r="H49" s="6">
        <v>109</v>
      </c>
      <c r="I49" s="6">
        <v>117</v>
      </c>
      <c r="J49" s="6">
        <v>34</v>
      </c>
      <c r="K49" s="6">
        <v>47</v>
      </c>
      <c r="L49" s="6"/>
      <c r="M49" s="6"/>
      <c r="N49" s="6">
        <v>65</v>
      </c>
      <c r="O49" s="6">
        <v>78</v>
      </c>
      <c r="P49" s="6">
        <v>95</v>
      </c>
      <c r="Q49" s="7">
        <v>103</v>
      </c>
    </row>
    <row r="50" spans="1:17" ht="12.75">
      <c r="A50" s="14" t="s">
        <v>29</v>
      </c>
      <c r="B50" s="6"/>
      <c r="C50" s="6"/>
      <c r="D50" s="6"/>
      <c r="E50" s="6"/>
      <c r="F50" s="6">
        <v>120</v>
      </c>
      <c r="G50" s="6">
        <v>132</v>
      </c>
      <c r="H50" s="6">
        <v>110</v>
      </c>
      <c r="I50" s="6">
        <v>123</v>
      </c>
      <c r="J50" s="6">
        <v>30</v>
      </c>
      <c r="K50" s="6">
        <v>46</v>
      </c>
      <c r="L50" s="6"/>
      <c r="M50" s="6"/>
      <c r="N50" s="6">
        <v>74</v>
      </c>
      <c r="O50" s="6">
        <v>87</v>
      </c>
      <c r="P50" s="6">
        <v>97</v>
      </c>
      <c r="Q50" s="7">
        <v>111</v>
      </c>
    </row>
    <row r="51" spans="1:17" ht="12.75">
      <c r="A51" s="11">
        <v>26</v>
      </c>
      <c r="B51" s="6"/>
      <c r="C51" s="6"/>
      <c r="F51" s="6">
        <v>118</v>
      </c>
      <c r="G51" s="6">
        <v>128</v>
      </c>
      <c r="H51" s="6">
        <v>116</v>
      </c>
      <c r="I51" s="6">
        <v>125</v>
      </c>
      <c r="J51" s="6">
        <v>40</v>
      </c>
      <c r="K51" s="6">
        <v>50</v>
      </c>
      <c r="L51" s="6"/>
      <c r="M51" s="6"/>
      <c r="N51" s="6">
        <v>73</v>
      </c>
      <c r="O51" s="6">
        <v>85</v>
      </c>
      <c r="P51" s="6">
        <v>100</v>
      </c>
      <c r="Q51" s="7">
        <v>107</v>
      </c>
    </row>
    <row r="52" spans="1:17" ht="12.75">
      <c r="A52" s="12">
        <v>40119</v>
      </c>
      <c r="B52" s="6"/>
      <c r="C52" s="6"/>
      <c r="F52" s="6">
        <v>125</v>
      </c>
      <c r="G52" s="6">
        <v>137</v>
      </c>
      <c r="H52" s="6">
        <v>120</v>
      </c>
      <c r="I52" s="6">
        <v>137</v>
      </c>
      <c r="J52" s="6"/>
      <c r="K52" s="6"/>
      <c r="L52" s="6"/>
      <c r="M52" s="6"/>
      <c r="N52" s="6">
        <v>71</v>
      </c>
      <c r="O52" s="6">
        <v>87</v>
      </c>
      <c r="P52" s="6">
        <v>110</v>
      </c>
      <c r="Q52" s="7">
        <v>125</v>
      </c>
    </row>
    <row r="53" spans="1:17" ht="12.75">
      <c r="A53" s="10">
        <v>9</v>
      </c>
      <c r="B53" s="6"/>
      <c r="C53" s="6"/>
      <c r="D53" s="6"/>
      <c r="E53" s="6"/>
      <c r="F53" s="6">
        <v>130</v>
      </c>
      <c r="G53" s="6">
        <v>140</v>
      </c>
      <c r="H53" s="6">
        <v>128</v>
      </c>
      <c r="I53" s="6">
        <v>136</v>
      </c>
      <c r="J53" s="6">
        <v>50</v>
      </c>
      <c r="K53" s="6">
        <v>65</v>
      </c>
      <c r="L53" s="6"/>
      <c r="M53" s="6"/>
      <c r="N53" s="6">
        <v>79</v>
      </c>
      <c r="O53" s="6">
        <v>91</v>
      </c>
      <c r="P53" s="6">
        <v>124</v>
      </c>
      <c r="Q53" s="7">
        <v>129</v>
      </c>
    </row>
    <row r="54" spans="1:17" ht="12.75">
      <c r="A54" s="10">
        <v>16</v>
      </c>
      <c r="B54" s="6"/>
      <c r="C54" s="6"/>
      <c r="D54" s="6"/>
      <c r="E54" s="6"/>
      <c r="F54" s="6">
        <v>130</v>
      </c>
      <c r="G54" s="6">
        <v>140</v>
      </c>
      <c r="H54" s="6"/>
      <c r="I54" s="6"/>
      <c r="J54" s="6"/>
      <c r="K54" s="6"/>
      <c r="L54" s="6"/>
      <c r="M54" s="6"/>
      <c r="N54" s="6">
        <v>90</v>
      </c>
      <c r="O54" s="6">
        <v>110</v>
      </c>
      <c r="P54" s="6">
        <v>110</v>
      </c>
      <c r="Q54" s="7">
        <v>125</v>
      </c>
    </row>
    <row r="55" spans="1:17" ht="12.75">
      <c r="A55" s="11">
        <v>23</v>
      </c>
      <c r="B55" s="6"/>
      <c r="C55" s="6"/>
      <c r="D55" s="6"/>
      <c r="E55" s="6"/>
      <c r="F55" s="6">
        <v>130</v>
      </c>
      <c r="G55" s="6">
        <v>145</v>
      </c>
      <c r="H55" s="6">
        <v>130</v>
      </c>
      <c r="I55" s="6">
        <v>142</v>
      </c>
      <c r="J55" s="6">
        <v>42</v>
      </c>
      <c r="K55" s="6">
        <v>60</v>
      </c>
      <c r="L55" s="6">
        <v>40</v>
      </c>
      <c r="M55" s="6">
        <v>50</v>
      </c>
      <c r="N55" s="6"/>
      <c r="O55" s="6"/>
      <c r="P55" s="6">
        <v>130</v>
      </c>
      <c r="Q55" s="7">
        <v>141</v>
      </c>
    </row>
    <row r="56" spans="1:17" ht="12.75">
      <c r="A56" s="11">
        <v>30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.75">
      <c r="A57" s="12">
        <v>40154</v>
      </c>
      <c r="B57" s="6"/>
      <c r="C57" s="6"/>
      <c r="D57" s="6"/>
      <c r="E57" s="6"/>
      <c r="F57" s="6">
        <v>150</v>
      </c>
      <c r="G57" s="6">
        <v>170</v>
      </c>
      <c r="H57" s="6">
        <v>150</v>
      </c>
      <c r="I57" s="6">
        <v>170</v>
      </c>
      <c r="J57" s="6">
        <v>50</v>
      </c>
      <c r="K57" s="6">
        <v>70</v>
      </c>
      <c r="L57" s="6"/>
      <c r="M57" s="6"/>
      <c r="N57" s="6">
        <v>85</v>
      </c>
      <c r="O57" s="6">
        <v>110</v>
      </c>
      <c r="P57" s="6">
        <v>98</v>
      </c>
      <c r="Q57" s="6">
        <v>100</v>
      </c>
    </row>
    <row r="58" spans="1:17" ht="12.75">
      <c r="A58" s="10">
        <v>14</v>
      </c>
      <c r="B58" s="6"/>
      <c r="C58" s="6"/>
      <c r="D58" s="6"/>
      <c r="E58" s="6"/>
      <c r="F58" s="6">
        <v>148</v>
      </c>
      <c r="G58" s="6">
        <v>170</v>
      </c>
      <c r="H58" s="6">
        <v>150</v>
      </c>
      <c r="I58" s="6">
        <v>167</v>
      </c>
      <c r="J58" s="6">
        <v>70</v>
      </c>
      <c r="K58" s="6">
        <v>100</v>
      </c>
      <c r="L58" s="6"/>
      <c r="M58" s="6"/>
      <c r="N58" s="6">
        <v>105</v>
      </c>
      <c r="O58" s="6">
        <v>120</v>
      </c>
      <c r="P58" s="6">
        <v>102</v>
      </c>
      <c r="Q58" s="7">
        <v>117</v>
      </c>
    </row>
    <row r="59" spans="1:17" ht="12.75">
      <c r="A59" s="10">
        <v>21</v>
      </c>
      <c r="B59" s="6"/>
      <c r="C59" s="6"/>
      <c r="D59" s="6"/>
      <c r="E59" s="6"/>
      <c r="F59" s="6">
        <v>150</v>
      </c>
      <c r="G59" s="6">
        <v>166</v>
      </c>
      <c r="H59" s="6">
        <v>150</v>
      </c>
      <c r="I59" s="6">
        <v>169</v>
      </c>
      <c r="J59" s="6">
        <v>70</v>
      </c>
      <c r="K59" s="6">
        <v>95</v>
      </c>
      <c r="L59" s="6"/>
      <c r="M59" s="6"/>
      <c r="N59" s="6">
        <v>100</v>
      </c>
      <c r="O59" s="6">
        <v>120</v>
      </c>
      <c r="P59" s="6">
        <v>94</v>
      </c>
      <c r="Q59" s="7">
        <v>132</v>
      </c>
    </row>
    <row r="60" spans="1:17" ht="12.75">
      <c r="A60" s="1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7"/>
    </row>
    <row r="61" spans="1:17" ht="12.75" customHeight="1" thickBot="1">
      <c r="A61" s="2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10">
    <mergeCell ref="A1:Q4"/>
    <mergeCell ref="N5:O7"/>
    <mergeCell ref="P5:Q7"/>
    <mergeCell ref="A5:A8"/>
    <mergeCell ref="B5:C7"/>
    <mergeCell ref="D5:E7"/>
    <mergeCell ref="F5:G7"/>
    <mergeCell ref="H5:I7"/>
    <mergeCell ref="J5:K7"/>
    <mergeCell ref="L5:M7"/>
  </mergeCells>
  <printOptions/>
  <pageMargins left="0.75" right="0.75" top="1" bottom="1" header="0.5" footer="0.5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pane ySplit="7" topLeftCell="BM11" activePane="bottomLeft" state="frozen"/>
      <selection pane="topLeft" activeCell="A1" sqref="A1"/>
      <selection pane="bottomLeft" activeCell="J52" sqref="J52:K52"/>
    </sheetView>
  </sheetViews>
  <sheetFormatPr defaultColWidth="9.140625" defaultRowHeight="12.75"/>
  <cols>
    <col min="1" max="1" width="6.57421875" style="0" customWidth="1"/>
    <col min="2" max="2" width="6.7109375" style="2" customWidth="1"/>
    <col min="3" max="3" width="10.57421875" style="2" customWidth="1"/>
    <col min="4" max="17" width="6.7109375" style="2" customWidth="1"/>
  </cols>
  <sheetData>
    <row r="1" spans="1:17" ht="12.75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3.5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1:17" ht="12.75" customHeight="1">
      <c r="A5" s="63">
        <v>2009</v>
      </c>
      <c r="B5" s="48" t="s">
        <v>7</v>
      </c>
      <c r="C5" s="58"/>
      <c r="D5" s="48" t="s">
        <v>0</v>
      </c>
      <c r="E5" s="39"/>
      <c r="F5" s="39" t="s">
        <v>1</v>
      </c>
      <c r="G5" s="39"/>
      <c r="H5" s="39" t="s">
        <v>2</v>
      </c>
      <c r="I5" s="39"/>
      <c r="J5" s="39" t="s">
        <v>3</v>
      </c>
      <c r="K5" s="39"/>
      <c r="L5" s="39" t="s">
        <v>4</v>
      </c>
      <c r="M5" s="39"/>
      <c r="N5" s="39" t="s">
        <v>5</v>
      </c>
      <c r="O5" s="39"/>
      <c r="P5" s="39" t="s">
        <v>6</v>
      </c>
      <c r="Q5" s="42"/>
    </row>
    <row r="6" spans="1:17" ht="12.75">
      <c r="A6" s="64"/>
      <c r="B6" s="59"/>
      <c r="C6" s="60"/>
      <c r="D6" s="4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3"/>
    </row>
    <row r="7" spans="1:17" ht="13.5" thickBot="1">
      <c r="A7" s="64"/>
      <c r="B7" s="61"/>
      <c r="C7" s="62"/>
      <c r="D7" s="5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4"/>
    </row>
    <row r="8" spans="1:17" ht="12.75">
      <c r="A8" s="21">
        <v>39818</v>
      </c>
      <c r="B8" s="52">
        <f>IF(AND('Wkly Entrs'!B9="",'Wkly Entrs'!C9=""),"",AVERAGE('Wkly Entrs'!B9,'Wkly Entrs'!C9))</f>
      </c>
      <c r="C8" s="52"/>
      <c r="D8" s="51">
        <f>IF(AND('Wkly Entrs'!D9="",'Wkly Entrs'!E9=""),"",AVERAGE('Wkly Entrs'!D9,'Wkly Entrs'!E9))</f>
      </c>
      <c r="E8" s="51"/>
      <c r="F8" s="51">
        <f>IF(AND('Wkly Entrs'!F9="",'Wkly Entrs'!G9=""),"",AVERAGE('Wkly Entrs'!F9,'Wkly Entrs'!G9))</f>
      </c>
      <c r="G8" s="51"/>
      <c r="H8" s="51">
        <f>IF(AND('Wkly Entrs'!H9="",'Wkly Entrs'!I9=""),"",AVERAGE('Wkly Entrs'!H9,'Wkly Entrs'!I9))</f>
      </c>
      <c r="I8" s="51"/>
      <c r="J8" s="51">
        <f>IF(AND('Wkly Entrs'!J9="",'Wkly Entrs'!K9=""),"",AVERAGE('Wkly Entrs'!J9,'Wkly Entrs'!K9))</f>
      </c>
      <c r="K8" s="51"/>
      <c r="L8" s="51">
        <f>IF(AND('Wkly Entrs'!L9="",'Wkly Entrs'!M9=""),"",AVERAGE('Wkly Entrs'!L9,'Wkly Entrs'!M9))</f>
      </c>
      <c r="M8" s="51"/>
      <c r="N8" s="51">
        <f>IF(AND('Wkly Entrs'!N9="",'Wkly Entrs'!O9=""),"",AVERAGE('Wkly Entrs'!N9,'Wkly Entrs'!O9))</f>
      </c>
      <c r="O8" s="51"/>
      <c r="P8" s="52">
        <f>IF(AND('Wkly Entrs'!P9="",'Wkly Entrs'!Q9=""),"",AVERAGE('Wkly Entrs'!P9,'Wkly Entrs'!Q9))</f>
      </c>
      <c r="Q8" s="53"/>
    </row>
    <row r="9" spans="1:17" ht="12.75">
      <c r="A9" s="22">
        <v>12</v>
      </c>
      <c r="B9" s="52">
        <f>IF(AND('Wkly Entrs'!B10="",'Wkly Entrs'!C10=""),"",AVERAGE('Wkly Entrs'!B10,'Wkly Entrs'!C10))</f>
      </c>
      <c r="C9" s="52"/>
      <c r="D9" s="52">
        <f>IF(AND('Wkly Entrs'!D10="",'Wkly Entrs'!E10=""),"",AVERAGE('Wkly Entrs'!D10,'Wkly Entrs'!E10))</f>
      </c>
      <c r="E9" s="52"/>
      <c r="F9" s="52">
        <f>IF(AND('Wkly Entrs'!F10="",'Wkly Entrs'!G10=""),"",AVERAGE('Wkly Entrs'!F10,'Wkly Entrs'!G10))</f>
        <v>137.5</v>
      </c>
      <c r="G9" s="52"/>
      <c r="H9" s="52">
        <f>IF(AND('Wkly Entrs'!H10="",'Wkly Entrs'!I10=""),"",AVERAGE('Wkly Entrs'!H10,'Wkly Entrs'!I10))</f>
        <v>136.5</v>
      </c>
      <c r="I9" s="52"/>
      <c r="J9" s="52">
        <f>IF(AND('Wkly Entrs'!J10="",'Wkly Entrs'!K10=""),"",AVERAGE('Wkly Entrs'!J10,'Wkly Entrs'!K10))</f>
        <v>37.5</v>
      </c>
      <c r="K9" s="52"/>
      <c r="L9" s="52">
        <f>IF(AND('Wkly Entrs'!L10="",'Wkly Entrs'!M10=""),"",AVERAGE('Wkly Entrs'!L10,'Wkly Entrs'!M10))</f>
      </c>
      <c r="M9" s="52"/>
      <c r="N9" s="52">
        <f>IF(AND('Wkly Entrs'!N10="",'Wkly Entrs'!O10=""),"",AVERAGE('Wkly Entrs'!N10,'Wkly Entrs'!O10))</f>
        <v>74.5</v>
      </c>
      <c r="O9" s="52"/>
      <c r="P9" s="52">
        <f>IF(AND('Wkly Entrs'!P10="",'Wkly Entrs'!Q10=""),"",AVERAGE('Wkly Entrs'!P10,'Wkly Entrs'!Q10))</f>
      </c>
      <c r="Q9" s="53"/>
    </row>
    <row r="10" spans="1:17" ht="12.75">
      <c r="A10" s="10">
        <v>19</v>
      </c>
      <c r="B10" s="52">
        <f>IF(AND('Wkly Entrs'!B11="",'Wkly Entrs'!C11=""),"",AVERAGE('Wkly Entrs'!B11,'Wkly Entrs'!C11))</f>
      </c>
      <c r="C10" s="52"/>
      <c r="D10" s="52">
        <f>IF(AND('Wkly Entrs'!D11="",'Wkly Entrs'!E11=""),"",AVERAGE('Wkly Entrs'!D11,'Wkly Entrs'!E11))</f>
      </c>
      <c r="E10" s="52"/>
      <c r="F10" s="52">
        <f>IF(AND('Wkly Entrs'!F11="",'Wkly Entrs'!G11=""),"",AVERAGE('Wkly Entrs'!F11,'Wkly Entrs'!G11))</f>
        <v>133.5</v>
      </c>
      <c r="G10" s="52"/>
      <c r="H10" s="52">
        <f>IF(AND('Wkly Entrs'!H11="",'Wkly Entrs'!I11=""),"",AVERAGE('Wkly Entrs'!H11,'Wkly Entrs'!I11))</f>
        <v>129.5</v>
      </c>
      <c r="I10" s="52"/>
      <c r="J10" s="52">
        <f>IF(AND('Wkly Entrs'!J11="",'Wkly Entrs'!K11=""),"",AVERAGE('Wkly Entrs'!J11,'Wkly Entrs'!K11))</f>
        <v>48</v>
      </c>
      <c r="K10" s="52"/>
      <c r="L10" s="52">
        <f>IF(AND('Wkly Entrs'!L11="",'Wkly Entrs'!M11=""),"",AVERAGE('Wkly Entrs'!L11,'Wkly Entrs'!M11))</f>
      </c>
      <c r="M10" s="52"/>
      <c r="N10" s="52">
        <f>IF(AND('Wkly Entrs'!N11="",'Wkly Entrs'!O11=""),"",AVERAGE('Wkly Entrs'!N11,'Wkly Entrs'!O11))</f>
        <v>89.5</v>
      </c>
      <c r="O10" s="52"/>
      <c r="P10" s="52">
        <f>IF(AND('Wkly Entrs'!P11="",'Wkly Entrs'!Q11=""),"",AVERAGE('Wkly Entrs'!P11,'Wkly Entrs'!Q11))</f>
        <v>89.5</v>
      </c>
      <c r="Q10" s="53"/>
    </row>
    <row r="11" spans="1:17" ht="12.75">
      <c r="A11" s="10">
        <v>26</v>
      </c>
      <c r="B11" s="57">
        <f>IF(AND('Wkly Entrs'!B12="",'Wkly Entrs'!C12=""),"",AVERAGE('Wkly Entrs'!B12,'Wkly Entrs'!C12))</f>
      </c>
      <c r="C11" s="52"/>
      <c r="D11" s="52">
        <f>IF(AND('Wkly Entrs'!D12="",'Wkly Entrs'!E12=""),"",AVERAGE('Wkly Entrs'!D12,'Wkly Entrs'!E12))</f>
        <v>145</v>
      </c>
      <c r="E11" s="52"/>
      <c r="F11" s="52">
        <f>IF(AND('Wkly Entrs'!F12="",'Wkly Entrs'!G12=""),"",AVERAGE('Wkly Entrs'!F12,'Wkly Entrs'!G12))</f>
        <v>141</v>
      </c>
      <c r="G11" s="52"/>
      <c r="H11" s="52">
        <f>IF(AND('Wkly Entrs'!H12="",'Wkly Entrs'!I12=""),"",AVERAGE('Wkly Entrs'!H12,'Wkly Entrs'!I12))</f>
        <v>130</v>
      </c>
      <c r="I11" s="52"/>
      <c r="J11" s="52">
        <f>IF(AND('Wkly Entrs'!J12="",'Wkly Entrs'!K12=""),"",AVERAGE('Wkly Entrs'!J12,'Wkly Entrs'!K12))</f>
        <v>52.5</v>
      </c>
      <c r="K11" s="52"/>
      <c r="L11" s="52">
        <f>IF(AND('Wkly Entrs'!L12="",'Wkly Entrs'!M12=""),"",AVERAGE('Wkly Entrs'!L12,'Wkly Entrs'!M12))</f>
      </c>
      <c r="M11" s="52"/>
      <c r="N11" s="52">
        <f>IF(AND('Wkly Entrs'!N12="",'Wkly Entrs'!O12=""),"",AVERAGE('Wkly Entrs'!N12,'Wkly Entrs'!O12))</f>
        <v>89.5</v>
      </c>
      <c r="O11" s="52"/>
      <c r="P11" s="52">
        <f>IF(AND('Wkly Entrs'!P12="",'Wkly Entrs'!Q12=""),"",AVERAGE('Wkly Entrs'!P12,'Wkly Entrs'!Q12))</f>
        <v>89.5</v>
      </c>
      <c r="Q11" s="53"/>
    </row>
    <row r="12" spans="1:17" ht="12.75">
      <c r="A12" s="12">
        <v>39846</v>
      </c>
      <c r="B12" s="52">
        <f>IF(AND('Wkly Entrs'!B13="",'Wkly Entrs'!C13=""),"",AVERAGE('Wkly Entrs'!B13,'Wkly Entrs'!C13))</f>
      </c>
      <c r="C12" s="52"/>
      <c r="D12" s="52">
        <f>IF(AND('Wkly Entrs'!D13="",'Wkly Entrs'!E13=""),"",AVERAGE('Wkly Entrs'!D13,'Wkly Entrs'!E13))</f>
        <v>148</v>
      </c>
      <c r="E12" s="52"/>
      <c r="F12" s="52">
        <f>IF(AND('Wkly Entrs'!F13="",'Wkly Entrs'!G13=""),"",AVERAGE('Wkly Entrs'!F13,'Wkly Entrs'!G13))</f>
        <v>150.5</v>
      </c>
      <c r="G12" s="52"/>
      <c r="H12" s="52">
        <f>IF(AND('Wkly Entrs'!H13="",'Wkly Entrs'!I13=""),"",AVERAGE('Wkly Entrs'!H13,'Wkly Entrs'!I13))</f>
        <v>146</v>
      </c>
      <c r="I12" s="52"/>
      <c r="J12" s="52">
        <f>IF(AND('Wkly Entrs'!J13="",'Wkly Entrs'!K13=""),"",AVERAGE('Wkly Entrs'!J13,'Wkly Entrs'!K13))</f>
        <v>50</v>
      </c>
      <c r="K12" s="52"/>
      <c r="L12" s="52">
        <f>IF(AND('Wkly Entrs'!L13="",'Wkly Entrs'!M13=""),"",AVERAGE('Wkly Entrs'!L13,'Wkly Entrs'!M13))</f>
        <v>26.5</v>
      </c>
      <c r="M12" s="52"/>
      <c r="N12" s="52">
        <f>IF(AND('Wkly Entrs'!N13="",'Wkly Entrs'!O13=""),"",AVERAGE('Wkly Entrs'!N13,'Wkly Entrs'!O13))</f>
        <v>78.5</v>
      </c>
      <c r="O12" s="52"/>
      <c r="P12" s="52">
        <f>IF(AND('Wkly Entrs'!P13="",'Wkly Entrs'!Q13=""),"",AVERAGE('Wkly Entrs'!P13,'Wkly Entrs'!Q13))</f>
        <v>94</v>
      </c>
      <c r="Q12" s="53"/>
    </row>
    <row r="13" spans="1:17" ht="12.75">
      <c r="A13" s="10">
        <v>9</v>
      </c>
      <c r="B13" s="52">
        <f>IF(AND('Wkly Entrs'!B14="",'Wkly Entrs'!C14=""),"",AVERAGE('Wkly Entrs'!B14,'Wkly Entrs'!C14))</f>
      </c>
      <c r="C13" s="52"/>
      <c r="D13" s="52">
        <f>IF(AND('Wkly Entrs'!D14="",'Wkly Entrs'!E14=""),"",AVERAGE('Wkly Entrs'!D14,'Wkly Entrs'!E14))</f>
      </c>
      <c r="E13" s="52"/>
      <c r="F13" s="52">
        <f>IF(AND('Wkly Entrs'!F14="",'Wkly Entrs'!G14=""),"",AVERAGE('Wkly Entrs'!F14,'Wkly Entrs'!G14))</f>
      </c>
      <c r="G13" s="52"/>
      <c r="H13" s="52">
        <f>IF(AND('Wkly Entrs'!H14="",'Wkly Entrs'!I14=""),"",AVERAGE('Wkly Entrs'!H14,'Wkly Entrs'!I14))</f>
      </c>
      <c r="I13" s="52"/>
      <c r="J13" s="52">
        <f>IF(AND('Wkly Entrs'!J14="",'Wkly Entrs'!K14=""),"",AVERAGE('Wkly Entrs'!J14,'Wkly Entrs'!K14))</f>
      </c>
      <c r="K13" s="52"/>
      <c r="L13" s="52">
        <f>IF(AND('Wkly Entrs'!L14="",'Wkly Entrs'!M14=""),"",AVERAGE('Wkly Entrs'!L14,'Wkly Entrs'!M14))</f>
      </c>
      <c r="M13" s="52"/>
      <c r="N13" s="52">
        <f>IF(AND('Wkly Entrs'!N14="",'Wkly Entrs'!O14=""),"",AVERAGE('Wkly Entrs'!N14,'Wkly Entrs'!O14))</f>
      </c>
      <c r="O13" s="52"/>
      <c r="P13" s="52">
        <f>IF(AND('Wkly Entrs'!P14="",'Wkly Entrs'!Q14=""),"",AVERAGE('Wkly Entrs'!P14,'Wkly Entrs'!Q14))</f>
      </c>
      <c r="Q13" s="53"/>
    </row>
    <row r="14" spans="1:17" ht="12.75">
      <c r="A14" s="10">
        <v>16</v>
      </c>
      <c r="B14" s="52">
        <f>IF(AND('Wkly Entrs'!B15="",'Wkly Entrs'!C15=""),"",AVERAGE('Wkly Entrs'!B15,'Wkly Entrs'!C15))</f>
      </c>
      <c r="C14" s="52"/>
      <c r="D14" s="52">
        <f>IF(AND('Wkly Entrs'!F15="",'Wkly Entrs'!G15=""),"",AVERAGE('Wkly Entrs'!F15,'Wkly Entrs'!G15))</f>
        <v>140</v>
      </c>
      <c r="E14" s="52"/>
      <c r="F14" s="52">
        <f>IF(AND('Wkly Entrs'!H15="",'Wkly Entrs'!I15=""),"",AVERAGE('Wkly Entrs'!H15,'Wkly Entrs'!I15))</f>
        <v>140.5</v>
      </c>
      <c r="G14" s="52"/>
      <c r="H14" s="52">
        <f>IF(AND('Wkly Entrs'!H15="",'Wkly Entrs'!I15=""),"",AVERAGE('Wkly Entrs'!H15,'Wkly Entrs'!I15))</f>
        <v>140.5</v>
      </c>
      <c r="I14" s="52"/>
      <c r="J14" s="52">
        <f>IF(AND('Wkly Entrs'!J15="",'Wkly Entrs'!K15=""),"",AVERAGE('Wkly Entrs'!J15,'Wkly Entrs'!K15))</f>
        <v>42.5</v>
      </c>
      <c r="K14" s="52"/>
      <c r="L14" s="52">
        <f>IF(AND('Wkly Entrs'!N15="",'Wkly Entrs'!O15=""),"",AVERAGE('Wkly Entrs'!N15,'Wkly Entrs'!O15))</f>
        <v>71.5</v>
      </c>
      <c r="M14" s="52"/>
      <c r="N14" s="52">
        <f>IF(AND('Wkly Entrs'!P15="",'Wkly Entrs'!Q15=""),"",AVERAGE('Wkly Entrs'!P15,'Wkly Entrs'!Q15))</f>
        <v>96</v>
      </c>
      <c r="O14" s="52"/>
      <c r="P14" s="52">
        <f>IF(AND('Wkly Entrs'!P15="",'Wkly Entrs'!Q15=""),"",AVERAGE('Wkly Entrs'!P15,'Wkly Entrs'!Q15))</f>
        <v>96</v>
      </c>
      <c r="Q14" s="53"/>
    </row>
    <row r="15" spans="1:17" ht="12.75">
      <c r="A15" s="13">
        <v>23</v>
      </c>
      <c r="B15" s="52">
        <f>IF(AND('Wkly Entrs'!B16="",'Wkly Entrs'!C16=""),"",AVERAGE('Wkly Entrs'!B16,'Wkly Entrs'!C16))</f>
      </c>
      <c r="C15" s="52"/>
      <c r="D15" s="52">
        <f>IF(AND('Wkly Entrs'!D16="",'Wkly Entrs'!E16=""),"",AVERAGE('Wkly Entrs'!D16,'Wkly Entrs'!E16))</f>
        <v>138.5</v>
      </c>
      <c r="E15" s="52"/>
      <c r="F15" s="52">
        <f>IF(AND('Wkly Entrs'!F16="",'Wkly Entrs'!G16=""),"",AVERAGE('Wkly Entrs'!F16,'Wkly Entrs'!G16))</f>
        <v>146.5</v>
      </c>
      <c r="G15" s="52"/>
      <c r="H15" s="52">
        <f>IF(AND('Wkly Entrs'!H16="",'Wkly Entrs'!I16=""),"",AVERAGE('Wkly Entrs'!H16,'Wkly Entrs'!I16))</f>
        <v>142</v>
      </c>
      <c r="I15" s="52"/>
      <c r="J15" s="52">
        <f>IF(AND('Wkly Entrs'!J16="",'Wkly Entrs'!K16=""),"",AVERAGE('Wkly Entrs'!J16,'Wkly Entrs'!K16))</f>
      </c>
      <c r="K15" s="52"/>
      <c r="L15" s="52">
        <f>IF(AND('Wkly Entrs'!L16="",'Wkly Entrs'!M16=""),"",AVERAGE('Wkly Entrs'!L16,'Wkly Entrs'!M16))</f>
      </c>
      <c r="M15" s="52"/>
      <c r="N15" s="52">
        <f>IF(AND('Wkly Entrs'!N16="",'Wkly Entrs'!O16=""),"",AVERAGE('Wkly Entrs'!N16,'Wkly Entrs'!O16))</f>
        <v>70</v>
      </c>
      <c r="O15" s="52"/>
      <c r="P15" s="52">
        <f>IF(AND('Wkly Entrs'!P16="",'Wkly Entrs'!Q16=""),"",AVERAGE('Wkly Entrs'!P16,'Wkly Entrs'!Q16))</f>
        <v>93.5</v>
      </c>
      <c r="Q15" s="53"/>
    </row>
    <row r="16" spans="1:17" ht="12.75">
      <c r="A16" s="12">
        <v>39874</v>
      </c>
      <c r="B16" s="52">
        <f>IF(AND('Wkly Entrs'!B17="",'Wkly Entrs'!C17=""),"",AVERAGE('Wkly Entrs'!B17,'Wkly Entrs'!C17))</f>
      </c>
      <c r="C16" s="52"/>
      <c r="D16" s="52">
        <f>IF(AND('Wkly Entrs'!D17="",'Wkly Entrs'!E17=""),"",AVERAGE('Wkly Entrs'!D17,'Wkly Entrs'!E17))</f>
        <v>140</v>
      </c>
      <c r="E16" s="52"/>
      <c r="F16" s="52">
        <f>IF(AND('Wkly Entrs'!F17="",'Wkly Entrs'!G17=""),"",AVERAGE('Wkly Entrs'!F17,'Wkly Entrs'!G17))</f>
        <v>150</v>
      </c>
      <c r="G16" s="52"/>
      <c r="H16" s="52">
        <f>IF(AND('Wkly Entrs'!H17="",'Wkly Entrs'!I17=""),"",AVERAGE('Wkly Entrs'!H17,'Wkly Entrs'!I17))</f>
        <v>127.5</v>
      </c>
      <c r="I16" s="52"/>
      <c r="J16" s="52">
        <f>IF(AND('Wkly Entrs'!J17="",'Wkly Entrs'!K17=""),"",AVERAGE('Wkly Entrs'!J17,'Wkly Entrs'!K17))</f>
        <v>52.5</v>
      </c>
      <c r="K16" s="52"/>
      <c r="L16" s="52">
        <f>IF(AND('Wkly Entrs'!L17="",'Wkly Entrs'!M17=""),"",AVERAGE('Wkly Entrs'!L17,'Wkly Entrs'!M17))</f>
      </c>
      <c r="M16" s="52"/>
      <c r="N16" s="52">
        <f>IF(AND('Wkly Entrs'!N17="",'Wkly Entrs'!O17=""),"",AVERAGE('Wkly Entrs'!N17,'Wkly Entrs'!O17))</f>
        <v>80</v>
      </c>
      <c r="O16" s="52"/>
      <c r="P16" s="52">
        <f>IF(AND('Wkly Entrs'!P17="",'Wkly Entrs'!Q17=""),"",AVERAGE('Wkly Entrs'!P17,'Wkly Entrs'!Q17))</f>
        <v>92.5</v>
      </c>
      <c r="Q16" s="53"/>
    </row>
    <row r="17" spans="1:17" ht="12.75">
      <c r="A17" s="10">
        <v>9</v>
      </c>
      <c r="B17" s="52">
        <f>IF(AND('Wkly Entrs'!B18="",'Wkly Entrs'!C18=""),"",AVERAGE('Wkly Entrs'!B18,'Wkly Entrs'!C18))</f>
      </c>
      <c r="C17" s="52"/>
      <c r="D17" s="52">
        <f>IF(AND('Wkly Entrs'!D18="",'Wkly Entrs'!E18=""),"",AVERAGE('Wkly Entrs'!D18,'Wkly Entrs'!E18))</f>
        <v>130.5</v>
      </c>
      <c r="E17" s="52"/>
      <c r="F17" s="52">
        <f>IF(AND('Wkly Entrs'!F18="",'Wkly Entrs'!G18=""),"",AVERAGE('Wkly Entrs'!F18,'Wkly Entrs'!G18))</f>
        <v>147.5</v>
      </c>
      <c r="G17" s="52"/>
      <c r="H17" s="52">
        <f>IF(AND('Wkly Entrs'!H18="",'Wkly Entrs'!I18=""),"",AVERAGE('Wkly Entrs'!H18,'Wkly Entrs'!I18))</f>
        <v>139.5</v>
      </c>
      <c r="I17" s="52"/>
      <c r="J17" s="52">
        <f>IF(AND('Wkly Entrs'!J18="",'Wkly Entrs'!K18=""),"",AVERAGE('Wkly Entrs'!J18,'Wkly Entrs'!K18))</f>
        <v>53.5</v>
      </c>
      <c r="K17" s="52"/>
      <c r="L17" s="52">
        <f>IF(AND('Wkly Entrs'!L18="",'Wkly Entrs'!M18=""),"",AVERAGE('Wkly Entrs'!L18,'Wkly Entrs'!M18))</f>
      </c>
      <c r="M17" s="52"/>
      <c r="N17" s="52">
        <f>IF(AND('Wkly Entrs'!N18="",'Wkly Entrs'!O18=""),"",AVERAGE('Wkly Entrs'!N18,'Wkly Entrs'!O18))</f>
        <v>83.5</v>
      </c>
      <c r="O17" s="52"/>
      <c r="P17" s="52">
        <f>IF(AND('Wkly Entrs'!P18="",'Wkly Entrs'!Q18=""),"",AVERAGE('Wkly Entrs'!P18,'Wkly Entrs'!Q18))</f>
        <v>92.5</v>
      </c>
      <c r="Q17" s="53"/>
    </row>
    <row r="18" spans="1:17" ht="12.75">
      <c r="A18" s="10">
        <v>16</v>
      </c>
      <c r="B18" s="52">
        <f>IF(AND('Wkly Entrs'!B19="",'Wkly Entrs'!C19=""),"",AVERAGE('Wkly Entrs'!B19,'Wkly Entrs'!C19))</f>
      </c>
      <c r="C18" s="52"/>
      <c r="D18" s="52">
        <f>IF(AND('Wkly Entrs'!H19="",'Wkly Entrs'!I19=""),"",AVERAGE('Wkly Entrs'!H19,'Wkly Entrs'!I19))</f>
        <v>145.5</v>
      </c>
      <c r="E18" s="52"/>
      <c r="F18" s="52" t="e">
        <f>IF(AND('Wkly Entrs'!#REF!="",'Wkly Entrs'!#REF!=""),"",AVERAGE('Wkly Entrs'!#REF!,'Wkly Entrs'!#REF!))</f>
        <v>#REF!</v>
      </c>
      <c r="G18" s="52"/>
      <c r="H18" s="52" t="e">
        <f>IF(AND('Wkly Entrs'!#REF!="",'Wkly Entrs'!#REF!=""),"",AVERAGE('Wkly Entrs'!#REF!,'Wkly Entrs'!#REF!))</f>
        <v>#REF!</v>
      </c>
      <c r="I18" s="52"/>
      <c r="J18" s="52">
        <f>IF(AND('Wkly Entrs'!J19="",'Wkly Entrs'!K19=""),"",AVERAGE('Wkly Entrs'!J19,'Wkly Entrs'!K19))</f>
        <v>44.5</v>
      </c>
      <c r="K18" s="52"/>
      <c r="L18" s="52">
        <f>IF(AND('Wkly Entrs'!L19="",'Wkly Entrs'!M19=""),"",AVERAGE('Wkly Entrs'!L19,'Wkly Entrs'!M19))</f>
      </c>
      <c r="M18" s="52"/>
      <c r="N18" s="52">
        <f>IF(AND('Wkly Entrs'!N19="",'Wkly Entrs'!O19=""),"",AVERAGE('Wkly Entrs'!N19,'Wkly Entrs'!O19))</f>
        <v>85</v>
      </c>
      <c r="O18" s="52"/>
      <c r="P18" s="52">
        <f>IF(AND('Wkly Entrs'!P19="",'Wkly Entrs'!Q19=""),"",AVERAGE('Wkly Entrs'!P19,'Wkly Entrs'!Q19))</f>
      </c>
      <c r="Q18" s="53"/>
    </row>
    <row r="19" spans="1:17" ht="12.75">
      <c r="A19" s="13">
        <v>23</v>
      </c>
      <c r="B19" s="52">
        <f>IF(AND('Wkly Entrs'!B20="",'Wkly Entrs'!C20=""),"",AVERAGE('Wkly Entrs'!B20,'Wkly Entrs'!C20))</f>
      </c>
      <c r="C19" s="52"/>
      <c r="D19" s="52">
        <f>IF(AND('Wkly Entrs'!D20="",'Wkly Entrs'!E20=""),"",AVERAGE('Wkly Entrs'!D20,'Wkly Entrs'!E20))</f>
        <v>140.5</v>
      </c>
      <c r="E19" s="52"/>
      <c r="F19" s="52">
        <f>IF(AND('Wkly Entrs'!F20="",'Wkly Entrs'!G20=""),"",AVERAGE('Wkly Entrs'!F20,'Wkly Entrs'!G20))</f>
        <v>152.5</v>
      </c>
      <c r="G19" s="52"/>
      <c r="H19" s="52">
        <f>IF(AND('Wkly Entrs'!H20="",'Wkly Entrs'!I20=""),"",AVERAGE('Wkly Entrs'!H20,'Wkly Entrs'!I20))</f>
        <v>154.5</v>
      </c>
      <c r="I19" s="52"/>
      <c r="J19" s="52">
        <f>IF(AND('Wkly Entrs'!J20="",'Wkly Entrs'!K20=""),"",AVERAGE('Wkly Entrs'!J20,'Wkly Entrs'!K20))</f>
        <v>56</v>
      </c>
      <c r="K19" s="52"/>
      <c r="L19" s="52">
        <f>IF(AND('Wkly Entrs'!L20="",'Wkly Entrs'!M20=""),"",AVERAGE('Wkly Entrs'!L20,'Wkly Entrs'!M20))</f>
      </c>
      <c r="M19" s="52"/>
      <c r="N19" s="52">
        <f>IF(AND('Wkly Entrs'!N20="",'Wkly Entrs'!O20=""),"",AVERAGE('Wkly Entrs'!N20,'Wkly Entrs'!O20))</f>
        <v>82</v>
      </c>
      <c r="O19" s="52"/>
      <c r="P19" s="52">
        <f>IF(AND('Wkly Entrs'!P20="",'Wkly Entrs'!Q20=""),"",AVERAGE('Wkly Entrs'!P20,'Wkly Entrs'!Q20))</f>
        <v>105</v>
      </c>
      <c r="Q19" s="53"/>
    </row>
    <row r="20" spans="1:17" ht="12.75">
      <c r="A20" s="13">
        <v>30</v>
      </c>
      <c r="B20" s="52">
        <f>IF(AND('Wkly Entrs'!B21="",'Wkly Entrs'!C21=""),"",AVERAGE('Wkly Entrs'!B21,'Wkly Entrs'!C21))</f>
      </c>
      <c r="C20" s="52"/>
      <c r="D20" s="52">
        <f>IF(AND('Wkly Entrs'!D21="",'Wkly Entrs'!E21=""),"",AVERAGE('Wkly Entrs'!D21,'Wkly Entrs'!E21))</f>
        <v>137</v>
      </c>
      <c r="E20" s="52"/>
      <c r="F20" s="52">
        <f>IF(AND('Wkly Entrs'!F21="",'Wkly Entrs'!G21=""),"",AVERAGE('Wkly Entrs'!F21,'Wkly Entrs'!G21))</f>
        <v>152.5</v>
      </c>
      <c r="G20" s="52"/>
      <c r="H20" s="52">
        <f>IF(AND('Wkly Entrs'!H21="",'Wkly Entrs'!I21=""),"",AVERAGE('Wkly Entrs'!H21,'Wkly Entrs'!I21))</f>
        <v>150</v>
      </c>
      <c r="I20" s="52"/>
      <c r="J20" s="52">
        <f>IF(AND('Wkly Entrs'!J21="",'Wkly Entrs'!K21=""),"",AVERAGE('Wkly Entrs'!J21,'Wkly Entrs'!K21))</f>
        <v>52.5</v>
      </c>
      <c r="K20" s="52"/>
      <c r="L20" s="52">
        <f>IF(AND('Wkly Entrs'!L21="",'Wkly Entrs'!M21=""),"",AVERAGE('Wkly Entrs'!L21,'Wkly Entrs'!M21))</f>
      </c>
      <c r="M20" s="52"/>
      <c r="N20" s="52">
        <f>IF(AND('Wkly Entrs'!N21="",'Wkly Entrs'!O21=""),"",AVERAGE('Wkly Entrs'!N21,'Wkly Entrs'!O21))</f>
        <v>82</v>
      </c>
      <c r="O20" s="52"/>
      <c r="P20" s="52">
        <f>IF(AND('Wkly Entrs'!P21="",'Wkly Entrs'!Q21=""),"",AVERAGE('Wkly Entrs'!P21,'Wkly Entrs'!Q21))</f>
        <v>102.5</v>
      </c>
      <c r="Q20" s="53"/>
    </row>
    <row r="21" spans="1:17" ht="12.75">
      <c r="A21" s="12">
        <v>39909</v>
      </c>
      <c r="B21" s="52">
        <f>IF(AND('Wkly Entrs'!B22="",'Wkly Entrs'!C22=""),"",AVERAGE('Wkly Entrs'!B22,'Wkly Entrs'!C22))</f>
      </c>
      <c r="C21" s="52"/>
      <c r="D21" s="52">
        <f>IF(AND('Wkly Entrs'!F22="",'Wkly Entrs'!G22=""),"",AVERAGE('Wkly Entrs'!F22,'Wkly Entrs'!G22))</f>
        <v>151.5</v>
      </c>
      <c r="E21" s="52"/>
      <c r="F21" s="52">
        <f>IF(AND('Wkly Entrs'!H22="",'Wkly Entrs'!I22=""),"",AVERAGE('Wkly Entrs'!H22,'Wkly Entrs'!I22))</f>
        <v>150</v>
      </c>
      <c r="G21" s="52"/>
      <c r="H21" s="52" t="e">
        <f>IF(AND('Wkly Entrs'!#REF!="",'Wkly Entrs'!#REF!=""),"",AVERAGE('Wkly Entrs'!#REF!,'Wkly Entrs'!#REF!))</f>
        <v>#REF!</v>
      </c>
      <c r="I21" s="52"/>
      <c r="J21" s="52">
        <f>IF(AND('Wkly Entrs'!J22="",'Wkly Entrs'!K22=""),"",AVERAGE('Wkly Entrs'!J22,'Wkly Entrs'!K22))</f>
        <v>42.5</v>
      </c>
      <c r="K21" s="52"/>
      <c r="L21" s="52">
        <f>IF(AND('Wkly Entrs'!L22="",'Wkly Entrs'!M22=""),"",AVERAGE('Wkly Entrs'!L22,'Wkly Entrs'!M22))</f>
      </c>
      <c r="M21" s="52"/>
      <c r="N21" s="52">
        <f>IF(AND('Wkly Entrs'!N22="",'Wkly Entrs'!O22=""),"",AVERAGE('Wkly Entrs'!N22,'Wkly Entrs'!O22))</f>
        <v>70.5</v>
      </c>
      <c r="O21" s="52"/>
      <c r="P21" s="52">
        <f>IF(AND('Wkly Entrs'!P22="",'Wkly Entrs'!Q22=""),"",AVERAGE('Wkly Entrs'!P22,'Wkly Entrs'!Q22))</f>
        <v>99</v>
      </c>
      <c r="Q21" s="53"/>
    </row>
    <row r="22" spans="1:17" ht="12.75">
      <c r="A22" s="10">
        <v>13</v>
      </c>
      <c r="B22" s="52">
        <f>IF(AND('Wkly Entrs'!B23="",'Wkly Entrs'!C23=""),"",AVERAGE('Wkly Entrs'!B23,'Wkly Entrs'!C23))</f>
      </c>
      <c r="C22" s="52"/>
      <c r="D22" s="52">
        <f>IF(AND('Wkly Entrs'!D23="",'Wkly Entrs'!E23=""),"",AVERAGE('Wkly Entrs'!D23,'Wkly Entrs'!E23))</f>
      </c>
      <c r="E22" s="52"/>
      <c r="F22" s="52">
        <f>IF(AND('Wkly Entrs'!F23="",'Wkly Entrs'!G23=""),"",AVERAGE('Wkly Entrs'!F23,'Wkly Entrs'!G23))</f>
        <v>148</v>
      </c>
      <c r="G22" s="52"/>
      <c r="H22" s="52">
        <f>IF(AND('Wkly Entrs'!H23="",'Wkly Entrs'!I23=""),"",AVERAGE('Wkly Entrs'!H23,'Wkly Entrs'!I23))</f>
        <v>145</v>
      </c>
      <c r="I22" s="52"/>
      <c r="J22" s="52">
        <f>IF(AND('Wkly Entrs'!J23="",'Wkly Entrs'!K23=""),"",AVERAGE('Wkly Entrs'!J23,'Wkly Entrs'!K23))</f>
      </c>
      <c r="K22" s="52"/>
      <c r="L22" s="52">
        <f>IF(AND('Wkly Entrs'!L23="",'Wkly Entrs'!M23=""),"",AVERAGE('Wkly Entrs'!L23,'Wkly Entrs'!M23))</f>
        <v>37.5</v>
      </c>
      <c r="M22" s="52"/>
      <c r="N22" s="52">
        <f>IF(AND('Wkly Entrs'!N23="",'Wkly Entrs'!O23=""),"",AVERAGE('Wkly Entrs'!N23,'Wkly Entrs'!O23))</f>
      </c>
      <c r="O22" s="52"/>
      <c r="P22" s="52">
        <f>IF(AND('Wkly Entrs'!P23="",'Wkly Entrs'!Q23=""),"",AVERAGE('Wkly Entrs'!P23,'Wkly Entrs'!Q23))</f>
        <v>97</v>
      </c>
      <c r="Q22" s="53"/>
    </row>
    <row r="23" spans="1:17" ht="12.75">
      <c r="A23" s="10">
        <v>20</v>
      </c>
      <c r="B23" s="52">
        <f>IF(AND('Wkly Entrs'!B24="",'Wkly Entrs'!C24=""),"",AVERAGE('Wkly Entrs'!B24,'Wkly Entrs'!C24))</f>
      </c>
      <c r="C23" s="52"/>
      <c r="D23" s="52">
        <f>IF(AND('Wkly Entrs'!D24="",'Wkly Entrs'!E24=""),"",AVERAGE('Wkly Entrs'!D24,'Wkly Entrs'!E24))</f>
      </c>
      <c r="E23" s="52"/>
      <c r="F23" s="52">
        <f>IF(AND('Wkly Entrs'!F24="",'Wkly Entrs'!G24=""),"",AVERAGE('Wkly Entrs'!F24,'Wkly Entrs'!G24))</f>
        <v>153</v>
      </c>
      <c r="G23" s="52"/>
      <c r="H23" s="52">
        <f>IF(AND('Wkly Entrs'!H24="",'Wkly Entrs'!I24=""),"",AVERAGE('Wkly Entrs'!H24,'Wkly Entrs'!I24))</f>
        <v>153</v>
      </c>
      <c r="I23" s="52"/>
      <c r="J23" s="52">
        <f>IF(AND('Wkly Entrs'!J24="",'Wkly Entrs'!K24=""),"",AVERAGE('Wkly Entrs'!J24,'Wkly Entrs'!K24))</f>
        <v>44.5</v>
      </c>
      <c r="K23" s="52"/>
      <c r="L23" s="52">
        <f>IF(AND('Wkly Entrs'!L24="",'Wkly Entrs'!M24=""),"",AVERAGE('Wkly Entrs'!L24,'Wkly Entrs'!M24))</f>
      </c>
      <c r="M23" s="52"/>
      <c r="N23" s="52">
        <f>IF(AND('Wkly Entrs'!N24="",'Wkly Entrs'!O24=""),"",AVERAGE('Wkly Entrs'!N24,'Wkly Entrs'!O24))</f>
        <v>70.5</v>
      </c>
      <c r="O23" s="52"/>
      <c r="P23" s="52">
        <f>IF(AND('Wkly Entrs'!P24="",'Wkly Entrs'!Q24=""),"",AVERAGE('Wkly Entrs'!P24,'Wkly Entrs'!Q24))</f>
        <v>104.5</v>
      </c>
      <c r="Q23" s="53"/>
    </row>
    <row r="24" spans="1:17" ht="12.75">
      <c r="A24" s="10">
        <v>27</v>
      </c>
      <c r="B24" s="52">
        <f>IF(AND('Wkly Entrs'!B25="",'Wkly Entrs'!C25=""),"",AVERAGE('Wkly Entrs'!B25,'Wkly Entrs'!C25))</f>
      </c>
      <c r="C24" s="52"/>
      <c r="D24" s="52">
        <f>IF(AND('Wkly Entrs'!D25="",'Wkly Entrs'!E25=""),"",AVERAGE('Wkly Entrs'!D25,'Wkly Entrs'!E25))</f>
      </c>
      <c r="E24" s="52"/>
      <c r="F24" s="52">
        <f>IF(AND('Wkly Entrs'!F25="",'Wkly Entrs'!G25=""),"",AVERAGE('Wkly Entrs'!F25,'Wkly Entrs'!G25))</f>
        <v>166.5</v>
      </c>
      <c r="G24" s="52"/>
      <c r="H24" s="52">
        <f>IF(AND('Wkly Entrs'!H25="",'Wkly Entrs'!I25=""),"",AVERAGE('Wkly Entrs'!H25,'Wkly Entrs'!I25))</f>
        <v>171</v>
      </c>
      <c r="I24" s="52"/>
      <c r="J24" s="52">
        <f>IF(AND('Wkly Entrs'!J25="",'Wkly Entrs'!K25=""),"",AVERAGE('Wkly Entrs'!J25,'Wkly Entrs'!K25))</f>
        <v>62.5</v>
      </c>
      <c r="K24" s="52"/>
      <c r="L24" s="52">
        <f>IF(AND('Wkly Entrs'!L25="",'Wkly Entrs'!M25=""),"",AVERAGE('Wkly Entrs'!L25,'Wkly Entrs'!M25))</f>
      </c>
      <c r="M24" s="52"/>
      <c r="N24" s="52">
        <f>IF(AND('Wkly Entrs'!N25="",'Wkly Entrs'!O25=""),"",AVERAGE('Wkly Entrs'!N25,'Wkly Entrs'!O25))</f>
        <v>80.5</v>
      </c>
      <c r="O24" s="52"/>
      <c r="P24" s="52">
        <f>IF(AND('Wkly Entrs'!P25="",'Wkly Entrs'!Q25=""),"",AVERAGE('Wkly Entrs'!P25,'Wkly Entrs'!Q25))</f>
        <v>129.5</v>
      </c>
      <c r="Q24" s="53"/>
    </row>
    <row r="25" spans="1:17" ht="12.75">
      <c r="A25" s="12">
        <v>39937</v>
      </c>
      <c r="B25" s="52">
        <f>IF(AND('Wkly Entrs'!B26="",'Wkly Entrs'!C26=""),"",AVERAGE('Wkly Entrs'!B26,'Wkly Entrs'!C26))</f>
      </c>
      <c r="C25" s="52"/>
      <c r="D25" s="52">
        <f>IF(AND('Wkly Entrs'!D26="",'Wkly Entrs'!E26=""),"",AVERAGE('Wkly Entrs'!D26,'Wkly Entrs'!E26))</f>
      </c>
      <c r="E25" s="52"/>
      <c r="F25" s="52">
        <f>IF(AND('Wkly Entrs'!F26="",'Wkly Entrs'!G26=""),"",AVERAGE('Wkly Entrs'!F26,'Wkly Entrs'!G26))</f>
        <v>132</v>
      </c>
      <c r="G25" s="52"/>
      <c r="H25" s="52">
        <f>IF(AND('Wkly Entrs'!H26="",'Wkly Entrs'!I26=""),"",AVERAGE('Wkly Entrs'!H26,'Wkly Entrs'!I26))</f>
        <v>173</v>
      </c>
      <c r="I25" s="52"/>
      <c r="J25" s="52">
        <f>IF(AND('Wkly Entrs'!J26="",'Wkly Entrs'!K26=""),"",AVERAGE('Wkly Entrs'!J26,'Wkly Entrs'!K26))</f>
        <v>55</v>
      </c>
      <c r="K25" s="52"/>
      <c r="L25" s="52">
        <f>IF(AND('Wkly Entrs'!L26="",'Wkly Entrs'!M26=""),"",AVERAGE('Wkly Entrs'!L26,'Wkly Entrs'!M26))</f>
      </c>
      <c r="M25" s="52"/>
      <c r="N25" s="52">
        <f>IF(AND('Wkly Entrs'!N26="",'Wkly Entrs'!O26=""),"",AVERAGE('Wkly Entrs'!N26,'Wkly Entrs'!O26))</f>
        <v>80</v>
      </c>
      <c r="O25" s="52"/>
      <c r="P25" s="52">
        <f>IF(AND('Wkly Entrs'!P26="",'Wkly Entrs'!Q26=""),"",AVERAGE('Wkly Entrs'!P26,'Wkly Entrs'!Q26))</f>
        <v>100</v>
      </c>
      <c r="Q25" s="53"/>
    </row>
    <row r="26" spans="1:17" ht="12.75">
      <c r="A26" s="10">
        <v>11</v>
      </c>
      <c r="B26" s="52">
        <f>IF(AND('Wkly Entrs'!B27="",'Wkly Entrs'!C27=""),"",AVERAGE('Wkly Entrs'!B27,'Wkly Entrs'!C27))</f>
      </c>
      <c r="C26" s="52"/>
      <c r="D26" s="52">
        <f>IF(AND('Wkly Entrs'!D27="",'Wkly Entrs'!E27=""),"",AVERAGE('Wkly Entrs'!D27,'Wkly Entrs'!E27))</f>
      </c>
      <c r="E26" s="52"/>
      <c r="F26" s="52">
        <f>IF(AND('Wkly Entrs'!F27="",'Wkly Entrs'!G27=""),"",AVERAGE('Wkly Entrs'!F27,'Wkly Entrs'!G27))</f>
        <v>117.5</v>
      </c>
      <c r="G26" s="52"/>
      <c r="H26" s="52">
        <f>IF(AND('Wkly Entrs'!H27="",'Wkly Entrs'!I27=""),"",AVERAGE('Wkly Entrs'!H27,'Wkly Entrs'!I27))</f>
        <v>133.5</v>
      </c>
      <c r="I26" s="52"/>
      <c r="J26" s="52">
        <f>IF(AND('Wkly Entrs'!J27="",'Wkly Entrs'!K27=""),"",AVERAGE('Wkly Entrs'!J27,'Wkly Entrs'!K27))</f>
        <v>47.5</v>
      </c>
      <c r="K26" s="52"/>
      <c r="L26" s="52">
        <f>IF(AND('Wkly Entrs'!L27="",'Wkly Entrs'!M27=""),"",AVERAGE('Wkly Entrs'!L27,'Wkly Entrs'!M27))</f>
      </c>
      <c r="M26" s="52"/>
      <c r="N26" s="52">
        <f>IF(AND('Wkly Entrs'!N27="",'Wkly Entrs'!O27=""),"",AVERAGE('Wkly Entrs'!N27,'Wkly Entrs'!O27))</f>
        <v>80</v>
      </c>
      <c r="O26" s="52"/>
      <c r="P26" s="52">
        <f>IF(AND('Wkly Entrs'!P27="",'Wkly Entrs'!Q27=""),"",AVERAGE('Wkly Entrs'!P27,'Wkly Entrs'!Q27))</f>
        <v>100</v>
      </c>
      <c r="Q26" s="53"/>
    </row>
    <row r="27" spans="1:17" ht="12.75">
      <c r="A27" s="10">
        <v>18</v>
      </c>
      <c r="B27" s="52">
        <f>IF(AND('Wkly Entrs'!B28="",'Wkly Entrs'!C28=""),"",AVERAGE('Wkly Entrs'!B28,'Wkly Entrs'!C28))</f>
      </c>
      <c r="C27" s="52"/>
      <c r="D27" s="52">
        <f>IF(AND('Wkly Entrs'!F28="",'Wkly Entrs'!G28=""),"",AVERAGE('Wkly Entrs'!F28,'Wkly Entrs'!G28))</f>
        <v>129</v>
      </c>
      <c r="E27" s="52"/>
      <c r="F27" s="52">
        <f>IF(AND('Wkly Entrs'!H28="",'Wkly Entrs'!I28=""),"",AVERAGE('Wkly Entrs'!H28,'Wkly Entrs'!I28))</f>
        <v>129.5</v>
      </c>
      <c r="G27" s="52"/>
      <c r="H27" s="52">
        <f>IF(AND('Wkly Entrs'!H28="",'Wkly Entrs'!I28=""),"",AVERAGE('Wkly Entrs'!H28,'Wkly Entrs'!I28))</f>
        <v>129.5</v>
      </c>
      <c r="I27" s="52"/>
      <c r="J27" s="52">
        <f>IF(AND('Wkly Entrs'!J28="",'Wkly Entrs'!K28=""),"",AVERAGE('Wkly Entrs'!J28,'Wkly Entrs'!K28))</f>
        <v>47.5</v>
      </c>
      <c r="K27" s="52"/>
      <c r="L27" s="52">
        <f>IF(AND('Wkly Entrs'!L28="",'Wkly Entrs'!M28=""),"",AVERAGE('Wkly Entrs'!L28,'Wkly Entrs'!M28))</f>
      </c>
      <c r="M27" s="52"/>
      <c r="N27" s="52">
        <f>IF(AND('Wkly Entrs'!N28="",'Wkly Entrs'!O28=""),"",AVERAGE('Wkly Entrs'!N28,'Wkly Entrs'!O28))</f>
        <v>80</v>
      </c>
      <c r="O27" s="52"/>
      <c r="P27" s="52">
        <f>IF(AND('Wkly Entrs'!P28="",'Wkly Entrs'!Q28=""),"",AVERAGE('Wkly Entrs'!P28,'Wkly Entrs'!Q28))</f>
      </c>
      <c r="Q27" s="53"/>
    </row>
    <row r="28" spans="1:17" ht="12.75">
      <c r="A28" s="11">
        <v>25</v>
      </c>
      <c r="B28" s="52">
        <f>IF(AND('Wkly Entrs'!B29="",'Wkly Entrs'!C29=""),"",AVERAGE('Wkly Entrs'!B29,'Wkly Entrs'!C29))</f>
      </c>
      <c r="C28" s="52"/>
      <c r="D28" s="52">
        <f>IF(AND('Wkly Entrs'!D29="",'Wkly Entrs'!E29=""),"",AVERAGE('Wkly Entrs'!D29,'Wkly Entrs'!E29))</f>
      </c>
      <c r="E28" s="52"/>
      <c r="F28" s="52">
        <f>IF(AND('Wkly Entrs'!F29="",'Wkly Entrs'!G29=""),"",AVERAGE('Wkly Entrs'!F29,'Wkly Entrs'!G29))</f>
        <v>131</v>
      </c>
      <c r="G28" s="52"/>
      <c r="H28" s="52">
        <f>IF(AND('Wkly Entrs'!H29="",'Wkly Entrs'!I29=""),"",AVERAGE('Wkly Entrs'!H29,'Wkly Entrs'!I29))</f>
        <v>132</v>
      </c>
      <c r="I28" s="52"/>
      <c r="J28" s="52">
        <f>IF(AND('Wkly Entrs'!J29="",'Wkly Entrs'!K29=""),"",AVERAGE('Wkly Entrs'!J29,'Wkly Entrs'!K29))</f>
        <v>40.5</v>
      </c>
      <c r="K28" s="52"/>
      <c r="L28" s="52">
        <f>IF(AND('Wkly Entrs'!L29="",'Wkly Entrs'!M29=""),"",AVERAGE('Wkly Entrs'!L29,'Wkly Entrs'!M29))</f>
      </c>
      <c r="M28" s="52"/>
      <c r="N28" s="52">
        <f>IF(AND('Wkly Entrs'!N29="",'Wkly Entrs'!O29=""),"",AVERAGE('Wkly Entrs'!N29,'Wkly Entrs'!O29))</f>
        <v>80.5</v>
      </c>
      <c r="O28" s="52"/>
      <c r="P28" s="52">
        <f>IF(AND('Wkly Entrs'!P29="",'Wkly Entrs'!Q29=""),"",AVERAGE('Wkly Entrs'!P29,'Wkly Entrs'!Q29))</f>
      </c>
      <c r="Q28" s="53"/>
    </row>
    <row r="29" spans="1:17" ht="12.75">
      <c r="A29" s="12">
        <v>39965</v>
      </c>
      <c r="B29" s="52">
        <f>IF(AND('Wkly Entrs'!B30="",'Wkly Entrs'!C30=""),"",AVERAGE('Wkly Entrs'!B30,'Wkly Entrs'!C30))</f>
      </c>
      <c r="C29" s="52"/>
      <c r="D29" s="52">
        <f>IF(AND('Wkly Entrs'!D30="",'Wkly Entrs'!E30=""),"",AVERAGE('Wkly Entrs'!D30,'Wkly Entrs'!E30))</f>
      </c>
      <c r="E29" s="52"/>
      <c r="F29" s="52">
        <f>IF(AND('Wkly Entrs'!F30="",'Wkly Entrs'!G30=""),"",AVERAGE('Wkly Entrs'!F30,'Wkly Entrs'!G30))</f>
        <v>136</v>
      </c>
      <c r="G29" s="52"/>
      <c r="H29" s="52">
        <f>IF(AND('Wkly Entrs'!H30="",'Wkly Entrs'!I30=""),"",AVERAGE('Wkly Entrs'!H30,'Wkly Entrs'!I30))</f>
        <v>137</v>
      </c>
      <c r="I29" s="52"/>
      <c r="J29" s="52">
        <f>IF(AND('Wkly Entrs'!J30="",'Wkly Entrs'!K30=""),"",AVERAGE('Wkly Entrs'!J30,'Wkly Entrs'!K30))</f>
        <v>49.5</v>
      </c>
      <c r="K29" s="52"/>
      <c r="L29" s="52">
        <f>IF(AND('Wkly Entrs'!L30="",'Wkly Entrs'!M30=""),"",AVERAGE('Wkly Entrs'!L30,'Wkly Entrs'!M30))</f>
        <v>42</v>
      </c>
      <c r="M29" s="52"/>
      <c r="N29" s="52">
        <f>IF(AND('Wkly Entrs'!N30="",'Wkly Entrs'!O30=""),"",AVERAGE('Wkly Entrs'!N30,'Wkly Entrs'!O30))</f>
        <v>75</v>
      </c>
      <c r="O29" s="52"/>
      <c r="P29" s="52">
        <f>IF(AND('Wkly Entrs'!P30="",'Wkly Entrs'!Q30=""),"",AVERAGE('Wkly Entrs'!P30,'Wkly Entrs'!Q30))</f>
        <v>102</v>
      </c>
      <c r="Q29" s="53"/>
    </row>
    <row r="30" spans="1:17" ht="12.75">
      <c r="A30" s="10">
        <v>8</v>
      </c>
      <c r="B30" s="52">
        <f>IF(AND('Wkly Entrs'!B31="",'Wkly Entrs'!C31=""),"",AVERAGE('Wkly Entrs'!B31,'Wkly Entrs'!C31))</f>
      </c>
      <c r="C30" s="52"/>
      <c r="D30" s="52">
        <f>IF(AND('Wkly Entrs'!D31="",'Wkly Entrs'!E31=""),"",AVERAGE('Wkly Entrs'!D31,'Wkly Entrs'!E31))</f>
      </c>
      <c r="E30" s="52"/>
      <c r="F30" s="52">
        <f>IF(AND('Wkly Entrs'!F31="",'Wkly Entrs'!G31=""),"",AVERAGE('Wkly Entrs'!F31,'Wkly Entrs'!G31))</f>
        <v>122</v>
      </c>
      <c r="G30" s="52"/>
      <c r="H30" s="52">
        <f>IF(AND('Wkly Entrs'!H31="",'Wkly Entrs'!I31=""),"",AVERAGE('Wkly Entrs'!H31,'Wkly Entrs'!I31))</f>
        <v>122.5</v>
      </c>
      <c r="I30" s="52"/>
      <c r="J30" s="52">
        <f>IF(AND('Wkly Entrs'!J31="",'Wkly Entrs'!K31=""),"",AVERAGE('Wkly Entrs'!J31,'Wkly Entrs'!K31))</f>
        <v>42.5</v>
      </c>
      <c r="K30" s="52"/>
      <c r="L30" s="52">
        <f>IF(AND('Wkly Entrs'!L31="",'Wkly Entrs'!M31=""),"",AVERAGE('Wkly Entrs'!L31,'Wkly Entrs'!M31))</f>
      </c>
      <c r="M30" s="52"/>
      <c r="N30" s="52">
        <f>IF(AND('Wkly Entrs'!N31="",'Wkly Entrs'!O31=""),"",AVERAGE('Wkly Entrs'!N31,'Wkly Entrs'!O31))</f>
        <v>79</v>
      </c>
      <c r="O30" s="52"/>
      <c r="P30" s="52">
        <f>IF(AND('Wkly Entrs'!P31="",'Wkly Entrs'!Q31=""),"",AVERAGE('Wkly Entrs'!P31,'Wkly Entrs'!Q31))</f>
        <v>87.5</v>
      </c>
      <c r="Q30" s="53"/>
    </row>
    <row r="31" spans="1:17" ht="12.75">
      <c r="A31" s="11">
        <v>15</v>
      </c>
      <c r="B31" s="52">
        <f>IF(AND('Wkly Entrs'!B32="",'Wkly Entrs'!C32=""),"",AVERAGE('Wkly Entrs'!B32,'Wkly Entrs'!C32))</f>
      </c>
      <c r="C31" s="52"/>
      <c r="D31" s="52">
        <f>IF(AND('Wkly Entrs'!D32="",'Wkly Entrs'!E32=""),"",AVERAGE('Wkly Entrs'!D32,'Wkly Entrs'!E32))</f>
      </c>
      <c r="E31" s="52"/>
      <c r="F31" s="52">
        <f>IF(AND('Wkly Entrs'!F32="",'Wkly Entrs'!G32=""),"",AVERAGE('Wkly Entrs'!F32,'Wkly Entrs'!G32))</f>
        <v>112</v>
      </c>
      <c r="G31" s="52"/>
      <c r="H31" s="52">
        <f>IF(AND('Wkly Entrs'!H32="",'Wkly Entrs'!I32=""),"",AVERAGE('Wkly Entrs'!H32,'Wkly Entrs'!I32))</f>
        <v>112</v>
      </c>
      <c r="I31" s="52"/>
      <c r="J31" s="52">
        <f>IF(AND('Wkly Entrs'!J32="",'Wkly Entrs'!K32=""),"",AVERAGE('Wkly Entrs'!J32,'Wkly Entrs'!K32))</f>
        <v>37.5</v>
      </c>
      <c r="K31" s="52"/>
      <c r="L31" s="52">
        <f>IF(AND('Wkly Entrs'!L32="",'Wkly Entrs'!M32=""),"",AVERAGE('Wkly Entrs'!L32,'Wkly Entrs'!M32))</f>
      </c>
      <c r="M31" s="52"/>
      <c r="N31" s="52">
        <f>IF(AND('Wkly Entrs'!N32="",'Wkly Entrs'!O32=""),"",AVERAGE('Wkly Entrs'!N32,'Wkly Entrs'!O32))</f>
        <v>70.5</v>
      </c>
      <c r="O31" s="52"/>
      <c r="P31" s="52">
        <f>IF(AND('Wkly Entrs'!P32="",'Wkly Entrs'!Q32=""),"",AVERAGE('Wkly Entrs'!P32,'Wkly Entrs'!Q32))</f>
        <v>90</v>
      </c>
      <c r="Q31" s="53"/>
    </row>
    <row r="32" spans="1:17" ht="12.75">
      <c r="A32" s="11">
        <v>22</v>
      </c>
      <c r="B32" s="52">
        <f>IF(AND('Wkly Entrs'!B33="",'Wkly Entrs'!C33=""),"",AVERAGE('Wkly Entrs'!B33,'Wkly Entrs'!C33))</f>
      </c>
      <c r="C32" s="52"/>
      <c r="D32" s="52">
        <f>IF(AND('Wkly Entrs'!F33="",'Wkly Entrs'!G33=""),"",AVERAGE('Wkly Entrs'!F33,'Wkly Entrs'!G33))</f>
        <v>111.5</v>
      </c>
      <c r="E32" s="52"/>
      <c r="F32" s="52">
        <f>IF(AND('Wkly Entrs'!H33="",'Wkly Entrs'!I33=""),"",AVERAGE('Wkly Entrs'!H33,'Wkly Entrs'!I33))</f>
        <v>111.5</v>
      </c>
      <c r="G32" s="52"/>
      <c r="H32" s="52">
        <f>IF(AND('Wkly Entrs'!H33="",'Wkly Entrs'!I33=""),"",AVERAGE('Wkly Entrs'!H33,'Wkly Entrs'!I33))</f>
        <v>111.5</v>
      </c>
      <c r="I32" s="52"/>
      <c r="J32" s="52">
        <f>IF(AND('Wkly Entrs'!J33="",'Wkly Entrs'!K33=""),"",AVERAGE('Wkly Entrs'!J33,'Wkly Entrs'!K33))</f>
        <v>55</v>
      </c>
      <c r="K32" s="52"/>
      <c r="L32" s="52">
        <f>IF(AND('Wkly Entrs'!L33="",'Wkly Entrs'!M33=""),"",AVERAGE('Wkly Entrs'!L33,'Wkly Entrs'!M33))</f>
      </c>
      <c r="M32" s="52"/>
      <c r="N32" s="52">
        <f>IF(AND('Wkly Entrs'!N33="",'Wkly Entrs'!O33=""),"",AVERAGE('Wkly Entrs'!N33,'Wkly Entrs'!O33))</f>
        <v>67.5</v>
      </c>
      <c r="O32" s="52"/>
      <c r="P32" s="52">
        <f>IF(AND('Wkly Entrs'!P33="",'Wkly Entrs'!Q33=""),"",AVERAGE('Wkly Entrs'!P33,'Wkly Entrs'!Q33))</f>
        <v>92.5</v>
      </c>
      <c r="Q32" s="53"/>
    </row>
    <row r="33" spans="1:17" ht="12.75">
      <c r="A33" s="11">
        <v>29</v>
      </c>
      <c r="B33" s="52">
        <f>IF(AND('Wkly Entrs'!B34="",'Wkly Entrs'!C34=""),"",AVERAGE('Wkly Entrs'!B34,'Wkly Entrs'!C34))</f>
      </c>
      <c r="C33" s="52"/>
      <c r="D33" s="52">
        <f>IF(AND('Wkly Entrs'!D34="",'Wkly Entrs'!E34=""),"",AVERAGE('Wkly Entrs'!D34,'Wkly Entrs'!E34))</f>
      </c>
      <c r="E33" s="52"/>
      <c r="F33" s="52">
        <f>IF(AND('Wkly Entrs'!F34="",'Wkly Entrs'!G34=""),"",AVERAGE('Wkly Entrs'!F34,'Wkly Entrs'!G34))</f>
        <v>107</v>
      </c>
      <c r="G33" s="52"/>
      <c r="H33" s="52">
        <f>IF(AND('Wkly Entrs'!H34="",'Wkly Entrs'!I34=""),"",AVERAGE('Wkly Entrs'!H34,'Wkly Entrs'!I34))</f>
        <v>108.5</v>
      </c>
      <c r="I33" s="52"/>
      <c r="J33" s="52">
        <f>IF(AND('Wkly Entrs'!J34="",'Wkly Entrs'!K34=""),"",AVERAGE('Wkly Entrs'!J34,'Wkly Entrs'!K34))</f>
      </c>
      <c r="K33" s="52"/>
      <c r="L33" s="52">
        <f>IF(AND('Wkly Entrs'!L34="",'Wkly Entrs'!M34=""),"",AVERAGE('Wkly Entrs'!L34,'Wkly Entrs'!M34))</f>
      </c>
      <c r="M33" s="52"/>
      <c r="N33" s="52">
        <f>IF(AND('Wkly Entrs'!N34="",'Wkly Entrs'!O34=""),"",AVERAGE('Wkly Entrs'!N34,'Wkly Entrs'!O34))</f>
        <v>77.5</v>
      </c>
      <c r="O33" s="52"/>
      <c r="P33" s="52">
        <f>IF(AND('Wkly Entrs'!P34="",'Wkly Entrs'!Q34=""),"",AVERAGE('Wkly Entrs'!P34,'Wkly Entrs'!Q34))</f>
      </c>
      <c r="Q33" s="53"/>
    </row>
    <row r="34" spans="1:17" ht="12.75">
      <c r="A34" s="12">
        <v>40000</v>
      </c>
      <c r="B34" s="52">
        <f>IF(AND('Wkly Entrs'!B35="",'Wkly Entrs'!C35=""),"",AVERAGE('Wkly Entrs'!B35,'Wkly Entrs'!C35))</f>
      </c>
      <c r="C34" s="52"/>
      <c r="D34" s="52">
        <f>IF(AND('Wkly Entrs'!D35="",'Wkly Entrs'!E35=""),"",AVERAGE('Wkly Entrs'!D35,'Wkly Entrs'!E35))</f>
      </c>
      <c r="E34" s="52"/>
      <c r="F34" s="52">
        <f>IF(AND('Wkly Entrs'!F35="",'Wkly Entrs'!G35=""),"",AVERAGE('Wkly Entrs'!F35,'Wkly Entrs'!G35))</f>
      </c>
      <c r="G34" s="52"/>
      <c r="H34" s="52">
        <f>IF(AND('Wkly Entrs'!H35="",'Wkly Entrs'!I35=""),"",AVERAGE('Wkly Entrs'!H35,'Wkly Entrs'!I35))</f>
      </c>
      <c r="I34" s="52"/>
      <c r="J34" s="52">
        <f>IF(AND('Wkly Entrs'!J35="",'Wkly Entrs'!K35=""),"",AVERAGE('Wkly Entrs'!J35,'Wkly Entrs'!K35))</f>
      </c>
      <c r="K34" s="52"/>
      <c r="L34" s="52">
        <f>IF(AND('Wkly Entrs'!L35="",'Wkly Entrs'!M35=""),"",AVERAGE('Wkly Entrs'!L35,'Wkly Entrs'!M35))</f>
      </c>
      <c r="M34" s="52"/>
      <c r="N34" s="52">
        <f>IF(AND('Wkly Entrs'!N35="",'Wkly Entrs'!O35=""),"",AVERAGE('Wkly Entrs'!N35,'Wkly Entrs'!O35))</f>
      </c>
      <c r="O34" s="52"/>
      <c r="P34" s="52">
        <f>IF(AND('Wkly Entrs'!P35="",'Wkly Entrs'!Q35=""),"",AVERAGE('Wkly Entrs'!P35,'Wkly Entrs'!Q35))</f>
      </c>
      <c r="Q34" s="53"/>
    </row>
    <row r="35" spans="1:17" ht="12.75">
      <c r="A35" s="10">
        <v>13</v>
      </c>
      <c r="B35" s="52">
        <f>IF(AND('Wkly Entrs'!B36="",'Wkly Entrs'!C36=""),"",AVERAGE('Wkly Entrs'!B36,'Wkly Entrs'!C36))</f>
      </c>
      <c r="C35" s="52"/>
      <c r="D35" s="52">
        <f>IF(AND('Wkly Entrs'!D36="",'Wkly Entrs'!E36=""),"",AVERAGE('Wkly Entrs'!D36,'Wkly Entrs'!E36))</f>
      </c>
      <c r="E35" s="52"/>
      <c r="F35" s="52">
        <f>IF(AND('Wkly Entrs'!F36="",'Wkly Entrs'!G36=""),"",AVERAGE('Wkly Entrs'!F36,'Wkly Entrs'!G36))</f>
        <v>115</v>
      </c>
      <c r="G35" s="52"/>
      <c r="H35" s="52">
        <f>IF(AND('Wkly Entrs'!H36="",'Wkly Entrs'!I36=""),"",AVERAGE('Wkly Entrs'!H36,'Wkly Entrs'!I36))</f>
        <v>112</v>
      </c>
      <c r="I35" s="52"/>
      <c r="J35" s="52">
        <f>IF(AND('Wkly Entrs'!J36="",'Wkly Entrs'!K36=""),"",AVERAGE('Wkly Entrs'!J36,'Wkly Entrs'!K36))</f>
        <v>42.5</v>
      </c>
      <c r="K35" s="52"/>
      <c r="L35" s="52">
        <f>IF(AND('Wkly Entrs'!L36="",'Wkly Entrs'!M36=""),"",AVERAGE('Wkly Entrs'!L36,'Wkly Entrs'!M36))</f>
      </c>
      <c r="M35" s="52"/>
      <c r="N35" s="52">
        <f>IF(AND('Wkly Entrs'!N36="",'Wkly Entrs'!O36=""),"",AVERAGE('Wkly Entrs'!N36,'Wkly Entrs'!O36))</f>
        <v>70.5</v>
      </c>
      <c r="O35" s="52"/>
      <c r="P35" s="52">
        <f>IF(AND('Wkly Entrs'!P36="",'Wkly Entrs'!Q36=""),"",AVERAGE('Wkly Entrs'!P36,'Wkly Entrs'!Q36))</f>
        <v>93</v>
      </c>
      <c r="Q35" s="53"/>
    </row>
    <row r="36" spans="1:17" ht="12.75">
      <c r="A36" s="10">
        <v>20</v>
      </c>
      <c r="B36" s="52">
        <f>IF(AND('Wkly Entrs'!B37="",'Wkly Entrs'!C37=""),"",AVERAGE('Wkly Entrs'!B37,'Wkly Entrs'!C37))</f>
      </c>
      <c r="C36" s="52"/>
      <c r="D36" s="52">
        <f>IF(AND('Wkly Entrs'!F37="",'Wkly Entrs'!G37=""),"",AVERAGE('Wkly Entrs'!F37,'Wkly Entrs'!G37))</f>
        <v>108</v>
      </c>
      <c r="E36" s="52"/>
      <c r="F36" s="52">
        <f>IF(AND('Wkly Entrs'!H37="",'Wkly Entrs'!I37=""),"",AVERAGE('Wkly Entrs'!H37,'Wkly Entrs'!I37))</f>
        <v>107.5</v>
      </c>
      <c r="G36" s="52"/>
      <c r="H36" s="52">
        <f>IF(AND('Wkly Entrs'!H37="",'Wkly Entrs'!I37=""),"",AVERAGE('Wkly Entrs'!H37,'Wkly Entrs'!I37))</f>
        <v>107.5</v>
      </c>
      <c r="I36" s="52"/>
      <c r="J36" s="52">
        <f>IF(AND('Wkly Entrs'!J37="",'Wkly Entrs'!K37=""),"",AVERAGE('Wkly Entrs'!J37,'Wkly Entrs'!K37))</f>
        <v>37.5</v>
      </c>
      <c r="K36" s="52"/>
      <c r="L36" s="52">
        <f>IF(AND('Wkly Entrs'!L37="",'Wkly Entrs'!M37=""),"",AVERAGE('Wkly Entrs'!L37,'Wkly Entrs'!M37))</f>
      </c>
      <c r="M36" s="52"/>
      <c r="N36" s="52">
        <f>IF(AND('Wkly Entrs'!N37="",'Wkly Entrs'!O37=""),"",AVERAGE('Wkly Entrs'!N37,'Wkly Entrs'!O37))</f>
        <v>67.5</v>
      </c>
      <c r="O36" s="52"/>
      <c r="P36" s="52">
        <f>IF(AND('Wkly Entrs'!P37="",'Wkly Entrs'!Q37=""),"",AVERAGE('Wkly Entrs'!P37,'Wkly Entrs'!Q37))</f>
        <v>63</v>
      </c>
      <c r="Q36" s="53"/>
    </row>
    <row r="37" spans="1:17" ht="12.75">
      <c r="A37" s="11">
        <v>27</v>
      </c>
      <c r="B37" s="52">
        <f>IF(AND('Wkly Entrs'!B38="",'Wkly Entrs'!C38=""),"",AVERAGE('Wkly Entrs'!B38,'Wkly Entrs'!C38))</f>
      </c>
      <c r="C37" s="52"/>
      <c r="D37" s="52">
        <f>IF(AND('Wkly Entrs'!D38="",'Wkly Entrs'!E38=""),"",AVERAGE('Wkly Entrs'!D38,'Wkly Entrs'!E38))</f>
      </c>
      <c r="E37" s="52"/>
      <c r="F37" s="52">
        <f>IF(AND('Wkly Entrs'!F38="",'Wkly Entrs'!G38=""),"",AVERAGE('Wkly Entrs'!F38,'Wkly Entrs'!G38))</f>
        <v>92.5</v>
      </c>
      <c r="G37" s="52"/>
      <c r="H37" s="52">
        <f>IF(AND('Wkly Entrs'!H39="",'Wkly Entrs'!I39=""),"",AVERAGE('Wkly Entrs'!H39,'Wkly Entrs'!I39))</f>
        <v>99.5</v>
      </c>
      <c r="I37" s="52"/>
      <c r="J37" s="52">
        <f>IF(AND('Wkly Entrs'!J38="",'Wkly Entrs'!K38=""),"",AVERAGE('Wkly Entrs'!J38,'Wkly Entrs'!K38))</f>
        <v>37.5</v>
      </c>
      <c r="K37" s="52"/>
      <c r="L37" s="52">
        <f>IF(AND('Wkly Entrs'!L38="",'Wkly Entrs'!M38=""),"",AVERAGE('Wkly Entrs'!L38,'Wkly Entrs'!M38))</f>
      </c>
      <c r="M37" s="52"/>
      <c r="N37" s="52">
        <f>IF(AND('Wkly Entrs'!N38="",'Wkly Entrs'!O38=""),"",AVERAGE('Wkly Entrs'!N38,'Wkly Entrs'!O38))</f>
        <v>67.5</v>
      </c>
      <c r="O37" s="52"/>
      <c r="P37" s="52">
        <f>IF(AND('Wkly Entrs'!P38="",'Wkly Entrs'!Q38=""),"",AVERAGE('Wkly Entrs'!P38,'Wkly Entrs'!Q38))</f>
      </c>
      <c r="Q37" s="53"/>
    </row>
    <row r="38" spans="1:17" ht="12.75">
      <c r="A38" s="12">
        <v>40028</v>
      </c>
      <c r="B38" s="52">
        <f>IF(AND('Wkly Entrs'!B39="",'Wkly Entrs'!C39=""),"",AVERAGE('Wkly Entrs'!B39,'Wkly Entrs'!C39))</f>
      </c>
      <c r="C38" s="52"/>
      <c r="D38" s="52">
        <f>IF(AND('Wkly Entrs'!D39="",'Wkly Entrs'!E39=""),"",AVERAGE('Wkly Entrs'!D39,'Wkly Entrs'!E39))</f>
      </c>
      <c r="E38" s="52"/>
      <c r="F38" s="52">
        <f>IF(AND('Wkly Entrs'!F39="",'Wkly Entrs'!G39=""),"",AVERAGE('Wkly Entrs'!F39,'Wkly Entrs'!G39))</f>
        <v>100</v>
      </c>
      <c r="G38" s="52"/>
      <c r="H38" s="52">
        <f>IF(AND('Wkly Entrs'!H39="",'Wkly Entrs'!I39=""),"",AVERAGE('Wkly Entrs'!H39,'Wkly Entrs'!I39))</f>
        <v>99.5</v>
      </c>
      <c r="I38" s="52"/>
      <c r="J38" s="52">
        <f>IF(AND('Wkly Entrs'!J39="",'Wkly Entrs'!K39=""),"",AVERAGE('Wkly Entrs'!J39,'Wkly Entrs'!K39))</f>
        <v>36</v>
      </c>
      <c r="K38" s="52"/>
      <c r="L38" s="52">
        <f>IF(AND('Wkly Entrs'!L39="",'Wkly Entrs'!M39=""),"",AVERAGE('Wkly Entrs'!L39,'Wkly Entrs'!M39))</f>
      </c>
      <c r="M38" s="52"/>
      <c r="N38" s="52">
        <f>IF(AND('Wkly Entrs'!N39="",'Wkly Entrs'!O39=""),"",AVERAGE('Wkly Entrs'!N39,'Wkly Entrs'!O39))</f>
        <v>70</v>
      </c>
      <c r="O38" s="52"/>
      <c r="P38" s="52">
        <f>IF(AND('Wkly Entrs'!P39="",'Wkly Entrs'!Q39=""),"",AVERAGE('Wkly Entrs'!P39,'Wkly Entrs'!Q39))</f>
      </c>
      <c r="Q38" s="53"/>
    </row>
    <row r="39" spans="1:17" ht="12.75">
      <c r="A39" s="23">
        <v>10</v>
      </c>
      <c r="B39" s="52">
        <f>IF(AND('Wkly Entrs'!B40="",'Wkly Entrs'!C40=""),"",AVERAGE('Wkly Entrs'!B40,'Wkly Entrs'!C40))</f>
      </c>
      <c r="C39" s="52"/>
      <c r="D39" s="52">
        <f>IF(AND('Wkly Entrs'!D40="",'Wkly Entrs'!E40=""),"",AVERAGE('Wkly Entrs'!D40,'Wkly Entrs'!E40))</f>
      </c>
      <c r="E39" s="52"/>
      <c r="F39" s="52">
        <f>IF(AND('Wkly Entrs'!F40="",'Wkly Entrs'!G40=""),"",AVERAGE('Wkly Entrs'!F40,'Wkly Entrs'!G40))</f>
        <v>115</v>
      </c>
      <c r="G39" s="52"/>
      <c r="H39" s="52">
        <f>IF(AND('Wkly Entrs'!H40="",'Wkly Entrs'!I40=""),"",AVERAGE('Wkly Entrs'!H40,'Wkly Entrs'!I40))</f>
        <v>112.5</v>
      </c>
      <c r="I39" s="52"/>
      <c r="J39" s="52">
        <f>IF(AND('Wkly Entrs'!J40="",'Wkly Entrs'!K40=""),"",AVERAGE('Wkly Entrs'!J40,'Wkly Entrs'!K40))</f>
        <v>37.5</v>
      </c>
      <c r="K39" s="52"/>
      <c r="N39" s="52">
        <f>IF(AND('Wkly Entrs'!L40="",'Wkly Entrs'!M40=""),"",AVERAGE('Wkly Entrs'!L40,'Wkly Entrs'!M40))</f>
      </c>
      <c r="O39" s="52"/>
      <c r="P39" s="52">
        <f>IF(AND('Wkly Entrs'!P40="",'Wkly Entrs'!Q40=""),"",AVERAGE('Wkly Entrs'!P40,'Wkly Entrs'!Q40))</f>
      </c>
      <c r="Q39" s="53"/>
    </row>
    <row r="40" spans="1:17" ht="12.75">
      <c r="A40" s="10">
        <v>17</v>
      </c>
      <c r="B40" s="52">
        <f>IF(AND('Wkly Entrs'!B41="",'Wkly Entrs'!C41=""),"",AVERAGE('Wkly Entrs'!B41,'Wkly Entrs'!C41))</f>
      </c>
      <c r="C40" s="52"/>
      <c r="D40" s="52">
        <f>IF(AND('Wkly Entrs'!D41="",'Wkly Entrs'!E41=""),"",AVERAGE('Wkly Entrs'!D41,'Wkly Entrs'!E41))</f>
      </c>
      <c r="E40" s="52"/>
      <c r="F40" s="52">
        <f>IF(AND('Wkly Entrs'!F41="",'Wkly Entrs'!G41=""),"",AVERAGE('Wkly Entrs'!F41,'Wkly Entrs'!G41))</f>
        <v>108</v>
      </c>
      <c r="G40" s="52"/>
      <c r="H40" s="52">
        <f>IF(AND('Wkly Entrs'!H41="",'Wkly Entrs'!I41=""),"",AVERAGE('Wkly Entrs'!H41,'Wkly Entrs'!I41))</f>
        <v>110</v>
      </c>
      <c r="I40" s="52"/>
      <c r="J40" s="52">
        <f>IF(AND('Wkly Entrs'!J41="",'Wkly Entrs'!K41=""),"",AVERAGE('Wkly Entrs'!J41,'Wkly Entrs'!K41))</f>
        <v>36</v>
      </c>
      <c r="K40" s="52"/>
      <c r="L40" s="52">
        <f>IF(AND('Wkly Entrs'!L41="",'Wkly Entrs'!M41=""),"",AVERAGE('Wkly Entrs'!L41,'Wkly Entrs'!M41))</f>
      </c>
      <c r="M40" s="52"/>
      <c r="N40" s="52">
        <f>IF(AND('Wkly Entrs'!N41="",'Wkly Entrs'!O41=""),"",AVERAGE('Wkly Entrs'!N41,'Wkly Entrs'!O41))</f>
        <v>70</v>
      </c>
      <c r="O40" s="52"/>
      <c r="P40" s="52">
        <f>IF(AND('Wkly Entrs'!P41="",'Wkly Entrs'!Q41=""),"",AVERAGE('Wkly Entrs'!P41,'Wkly Entrs'!Q41))</f>
      </c>
      <c r="Q40" s="53"/>
    </row>
    <row r="41" spans="1:17" ht="12.75">
      <c r="A41" s="10">
        <v>24</v>
      </c>
      <c r="B41" s="52">
        <f>IF(AND('Wkly Entrs'!B42="",'Wkly Entrs'!C42=""),"",AVERAGE('Wkly Entrs'!B42,'Wkly Entrs'!C42))</f>
      </c>
      <c r="C41" s="52"/>
      <c r="D41" s="52">
        <f>IF(AND('Wkly Entrs'!D42="",'Wkly Entrs'!E42=""),"",AVERAGE('Wkly Entrs'!D42,'Wkly Entrs'!E42))</f>
      </c>
      <c r="E41" s="52"/>
      <c r="F41" s="52">
        <f>IF(AND('Wkly Entrs'!F41="",'Wkly Entrs'!G41=""),"",AVERAGE('Wkly Entrs'!F41,'Wkly Entrs'!G41))</f>
        <v>108</v>
      </c>
      <c r="G41" s="52"/>
      <c r="H41" s="52">
        <f>IF(AND('Wkly Entrs'!H42="",'Wkly Entrs'!I42=""),"",AVERAGE('Wkly Entrs'!H42,'Wkly Entrs'!I42))</f>
        <v>106.5</v>
      </c>
      <c r="I41" s="52"/>
      <c r="J41" s="52">
        <f>IF(AND('Wkly Entrs'!J42="",'Wkly Entrs'!K42=""),"",AVERAGE('Wkly Entrs'!J42,'Wkly Entrs'!K42))</f>
        <v>42.5</v>
      </c>
      <c r="K41" s="52"/>
      <c r="L41" s="52"/>
      <c r="M41" s="52"/>
      <c r="N41" s="52">
        <f>IF(AND('Wkly Entrs'!N42="",'Wkly Entrs'!O42=""),"",AVERAGE('Wkly Entrs'!N42,'Wkly Entrs'!O42))</f>
        <v>70</v>
      </c>
      <c r="O41" s="52"/>
      <c r="P41" s="52">
        <f>IF(AND('Wkly Entrs'!P42="",'Wkly Entrs'!Q42=""),"",AVERAGE('Wkly Entrs'!P42,'Wkly Entrs'!Q42))</f>
      </c>
      <c r="Q41" s="53"/>
    </row>
    <row r="42" spans="1:17" ht="12.75">
      <c r="A42" s="10">
        <v>31</v>
      </c>
      <c r="B42" s="52">
        <f>IF(AND('Wkly Entrs'!B44="",'Wkly Entrs'!C44=""),"",AVERAGE('Wkly Entrs'!B44,'Wkly Entrs'!C44))</f>
      </c>
      <c r="C42" s="52"/>
      <c r="D42" s="52">
        <f>IF(AND('Wkly Entrs'!D44="",'Wkly Entrs'!E44=""),"",AVERAGE('Wkly Entrs'!D44,'Wkly Entrs'!E44))</f>
      </c>
      <c r="E42" s="52"/>
      <c r="F42" s="52">
        <f>IF(AND('Wkly Entrs'!F44="",'Wkly Entrs'!G44=""),"",AVERAGE('Wkly Entrs'!F44,'Wkly Entrs'!G44))</f>
        <v>110.5</v>
      </c>
      <c r="G42" s="52"/>
      <c r="H42" s="52">
        <f>IF(AND('Wkly Entrs'!H44="",'Wkly Entrs'!I44=""),"",AVERAGE('Wkly Entrs'!H44,'Wkly Entrs'!I44))</f>
        <v>110</v>
      </c>
      <c r="I42" s="52"/>
      <c r="J42" s="52">
        <f>IF(AND('Wkly Entrs'!J44="",'Wkly Entrs'!K44=""),"",AVERAGE('Wkly Entrs'!J44,'Wkly Entrs'!K44))</f>
      </c>
      <c r="K42" s="52"/>
      <c r="L42" s="52">
        <f>IF(AND('Wkly Entrs'!L44="",'Wkly Entrs'!M44=""),"",AVERAGE('Wkly Entrs'!L44,'Wkly Entrs'!M44))</f>
      </c>
      <c r="M42" s="52"/>
      <c r="N42" s="52">
        <f>IF(AND('Wkly Entrs'!N44="",'Wkly Entrs'!O44=""),"",AVERAGE('Wkly Entrs'!N44,'Wkly Entrs'!O44))</f>
        <v>70.5</v>
      </c>
      <c r="O42" s="52"/>
      <c r="P42" s="52">
        <f>IF(AND('Wkly Entrs'!P44="",'Wkly Entrs'!Q44=""),"",AVERAGE('Wkly Entrs'!P44,'Wkly Entrs'!Q44))</f>
        <v>102.5</v>
      </c>
      <c r="Q42" s="53"/>
    </row>
    <row r="43" spans="1:17" ht="12.75">
      <c r="A43" s="12">
        <v>40063</v>
      </c>
      <c r="B43" s="52">
        <f>IF(AND('Wkly Entrs'!B45="",'Wkly Entrs'!C45=""),"",AVERAGE('Wkly Entrs'!B45,'Wkly Entrs'!C45))</f>
      </c>
      <c r="C43" s="52"/>
      <c r="D43" s="52">
        <f>IF(AND('Wkly Entrs'!D45="",'Wkly Entrs'!E45=""),"",AVERAGE('Wkly Entrs'!D45,'Wkly Entrs'!E45))</f>
      </c>
      <c r="E43" s="52"/>
      <c r="F43" s="52">
        <f>IF(AND('Wkly Entrs'!F45="",'Wkly Entrs'!G45=""),"",AVERAGE('Wkly Entrs'!F45,'Wkly Entrs'!G45))</f>
      </c>
      <c r="G43" s="52"/>
      <c r="H43" s="52">
        <f>IF(AND('Wkly Entrs'!H45="",'Wkly Entrs'!I45=""),"",AVERAGE('Wkly Entrs'!H45,'Wkly Entrs'!I45))</f>
      </c>
      <c r="I43" s="52"/>
      <c r="J43" s="52">
        <f>IF(AND('Wkly Entrs'!J45="",'Wkly Entrs'!K45=""),"",AVERAGE('Wkly Entrs'!J45,'Wkly Entrs'!K45))</f>
      </c>
      <c r="K43" s="52"/>
      <c r="L43" s="52"/>
      <c r="M43" s="52"/>
      <c r="N43" s="52">
        <f>IF(AND('Wkly Entrs'!N45="",'Wkly Entrs'!O45=""),"",AVERAGE('Wkly Entrs'!N45,'Wkly Entrs'!O45))</f>
      </c>
      <c r="O43" s="52"/>
      <c r="P43" s="52">
        <f>IF(AND('Wkly Entrs'!P45="",'Wkly Entrs'!Q45=""),"",AVERAGE('Wkly Entrs'!P45,'Wkly Entrs'!Q45))</f>
      </c>
      <c r="Q43" s="53"/>
    </row>
    <row r="44" spans="1:17" ht="12.75">
      <c r="A44" s="10">
        <v>14</v>
      </c>
      <c r="B44" s="52">
        <f>IF(AND('Wkly Entrs'!B46="",'Wkly Entrs'!C46=""),"",AVERAGE('Wkly Entrs'!B46,'Wkly Entrs'!C46))</f>
      </c>
      <c r="C44" s="52"/>
      <c r="D44" s="52">
        <f>IF(AND('Wkly Entrs'!D46="",'Wkly Entrs'!E46=""),"",AVERAGE('Wkly Entrs'!D46,'Wkly Entrs'!E46))</f>
      </c>
      <c r="E44" s="52"/>
      <c r="F44" s="52">
        <f>IF(AND('Wkly Entrs'!F46="",'Wkly Entrs'!G46=""),"",AVERAGE('Wkly Entrs'!F46,'Wkly Entrs'!G46))</f>
        <v>115.5</v>
      </c>
      <c r="G44" s="52"/>
      <c r="H44" s="52">
        <f>IF(AND('Wkly Entrs'!H46="",'Wkly Entrs'!I46=""),"",AVERAGE('Wkly Entrs'!H46,'Wkly Entrs'!I46))</f>
        <v>116</v>
      </c>
      <c r="I44" s="52"/>
      <c r="J44" s="52">
        <f>IF(AND('Wkly Entrs'!J46="",'Wkly Entrs'!K46=""),"",AVERAGE('Wkly Entrs'!J46,'Wkly Entrs'!K46))</f>
        <v>42.5</v>
      </c>
      <c r="K44" s="52"/>
      <c r="L44" s="52"/>
      <c r="M44" s="52"/>
      <c r="N44" s="52">
        <f>IF(AND('Wkly Entrs'!N46="",'Wkly Entrs'!O46=""),"",AVERAGE('Wkly Entrs'!N46,'Wkly Entrs'!O46))</f>
        <v>81.5</v>
      </c>
      <c r="O44" s="52"/>
      <c r="P44" s="52">
        <f>IF(AND('Wkly Entrs'!P46="",'Wkly Entrs'!Q46=""),"",AVERAGE('Wkly Entrs'!P46,'Wkly Entrs'!Q46))</f>
        <v>101</v>
      </c>
      <c r="Q44" s="53"/>
    </row>
    <row r="45" spans="1:17" ht="12.75">
      <c r="A45" s="10">
        <v>21</v>
      </c>
      <c r="B45" s="52">
        <f>IF(AND('Wkly Entrs'!B47="",'Wkly Entrs'!C47=""),"",AVERAGE('Wkly Entrs'!B47,'Wkly Entrs'!C47))</f>
      </c>
      <c r="C45" s="52"/>
      <c r="D45" s="52">
        <f>IF(AND('Wkly Entrs'!D47="",'Wkly Entrs'!E47=""),"",AVERAGE('Wkly Entrs'!D47,'Wkly Entrs'!E47))</f>
      </c>
      <c r="E45" s="52"/>
      <c r="F45" s="52">
        <f>IF(AND('Wkly Entrs'!F47="",'Wkly Entrs'!G47=""),"",AVERAGE('Wkly Entrs'!F47,'Wkly Entrs'!G47))</f>
        <v>128</v>
      </c>
      <c r="G45" s="52"/>
      <c r="H45" s="52">
        <f>IF(AND('Wkly Entrs'!H47="",'Wkly Entrs'!I47=""),"",AVERAGE('Wkly Entrs'!H47,'Wkly Entrs'!I47))</f>
        <v>120.5</v>
      </c>
      <c r="I45" s="52"/>
      <c r="J45" s="52">
        <f>IF(AND('Wkly Entrs'!J47="",'Wkly Entrs'!K47=""),"",AVERAGE('Wkly Entrs'!J47,'Wkly Entrs'!K47))</f>
        <v>37.5</v>
      </c>
      <c r="K45" s="52"/>
      <c r="L45" s="52">
        <f>IF(AND('Wkly Entrs'!L47="",'Wkly Entrs'!M47=""),"",AVERAGE('Wkly Entrs'!L47,'Wkly Entrs'!M47))</f>
      </c>
      <c r="M45" s="52"/>
      <c r="N45" s="52">
        <f>IF(AND('Wkly Entrs'!N47="",'Wkly Entrs'!O47=""),"",AVERAGE('Wkly Entrs'!N47,'Wkly Entrs'!O47))</f>
        <v>90</v>
      </c>
      <c r="O45" s="52"/>
      <c r="P45" s="52">
        <f>IF(AND('Wkly Entrs'!P47="",'Wkly Entrs'!Q47=""),"",AVERAGE('Wkly Entrs'!P47,'Wkly Entrs'!Q47))</f>
        <v>100</v>
      </c>
      <c r="Q45" s="53"/>
    </row>
    <row r="46" spans="1:17" ht="12.75">
      <c r="A46" s="11">
        <v>28</v>
      </c>
      <c r="B46" s="52">
        <f>IF(AND('Wkly Entrs'!B48="",'Wkly Entrs'!C48=""),"",AVERAGE('Wkly Entrs'!B48,'Wkly Entrs'!C48))</f>
      </c>
      <c r="C46" s="52"/>
      <c r="D46" s="52">
        <f>IF(AND('Wkly Entrs'!D48="",'Wkly Entrs'!E48=""),"",AVERAGE('Wkly Entrs'!D48,'Wkly Entrs'!E48))</f>
      </c>
      <c r="E46" s="52"/>
      <c r="F46" s="52">
        <f>IF(AND('Wkly Entrs'!F48="",'Wkly Entrs'!G48=""),"",AVERAGE('Wkly Entrs'!F48,'Wkly Entrs'!G48))</f>
        <v>115</v>
      </c>
      <c r="G46" s="52"/>
      <c r="H46" s="52">
        <f>IF(AND('Wkly Entrs'!H48="",'Wkly Entrs'!I48=""),"",AVERAGE('Wkly Entrs'!H48,'Wkly Entrs'!I48))</f>
        <v>116</v>
      </c>
      <c r="I46" s="52"/>
      <c r="J46" s="52">
        <f>IF(AND('Wkly Entrs'!J48="",'Wkly Entrs'!K48=""),"",AVERAGE('Wkly Entrs'!J48,'Wkly Entrs'!K48))</f>
        <v>38.5</v>
      </c>
      <c r="K46" s="52"/>
      <c r="L46" s="52">
        <f>IF(AND('Wkly Entrs'!L48="",'Wkly Entrs'!M48=""),"",AVERAGE('Wkly Entrs'!L48,'Wkly Entrs'!M48))</f>
      </c>
      <c r="M46" s="52"/>
      <c r="N46" s="52">
        <f>IF(AND('Wkly Entrs'!N48="",'Wkly Entrs'!O48=""),"",AVERAGE('Wkly Entrs'!N48,'Wkly Entrs'!O48))</f>
        <v>77.5</v>
      </c>
      <c r="O46" s="52"/>
      <c r="P46" s="52">
        <f>IF(AND('Wkly Entrs'!P48="",'Wkly Entrs'!Q48=""),"",AVERAGE('Wkly Entrs'!P48,'Wkly Entrs'!Q48))</f>
        <v>95</v>
      </c>
      <c r="Q46" s="52"/>
    </row>
    <row r="47" spans="1:17" ht="12.75">
      <c r="A47" s="14" t="s">
        <v>27</v>
      </c>
      <c r="B47" s="52">
        <f>IF(AND('Wkly Entrs'!B48="",'Wkly Entrs'!C48=""),"",AVERAGE('Wkly Entrs'!B48,'Wkly Entrs'!C48))</f>
      </c>
      <c r="C47" s="52"/>
      <c r="D47" s="52">
        <f>IF(AND('Wkly Entrs'!D48="",'Wkly Entrs'!E48=""),"",AVERAGE('Wkly Entrs'!D48,'Wkly Entrs'!E48))</f>
      </c>
      <c r="E47" s="52"/>
      <c r="F47" s="52">
        <f>IF(AND('Wkly Entrs'!F48="",'Wkly Entrs'!G48=""),"",AVERAGE('Wkly Entrs'!F48,'Wkly Entrs'!G48))</f>
        <v>115</v>
      </c>
      <c r="G47" s="52"/>
      <c r="H47" s="52">
        <f>IF(AND('Wkly Entrs'!H48="",'Wkly Entrs'!I48=""),"",AVERAGE('Wkly Entrs'!H48,'Wkly Entrs'!I48))</f>
        <v>116</v>
      </c>
      <c r="I47" s="52"/>
      <c r="J47" s="52">
        <f>IF(AND('Wkly Entrs'!J48="",'Wkly Entrs'!K48=""),"",AVERAGE('Wkly Entrs'!J48,'Wkly Entrs'!K48))</f>
        <v>38.5</v>
      </c>
      <c r="K47" s="52"/>
      <c r="L47" s="52">
        <f>IF(AND('Wkly Entrs'!L48="",'Wkly Entrs'!M48=""),"",AVERAGE('Wkly Entrs'!L48,'Wkly Entrs'!M48))</f>
      </c>
      <c r="M47" s="52"/>
      <c r="N47" s="52">
        <f>IF(AND('Wkly Entrs'!N48="",'Wkly Entrs'!O48=""),"",AVERAGE('Wkly Entrs'!N48,'Wkly Entrs'!O48))</f>
        <v>77.5</v>
      </c>
      <c r="O47" s="52"/>
      <c r="P47" s="52">
        <f>IF(AND('Wkly Entrs'!P48="",'Wkly Entrs'!Q48=""),"",AVERAGE('Wkly Entrs'!P48,'Wkly Entrs'!Q48))</f>
        <v>95</v>
      </c>
      <c r="Q47" s="53"/>
    </row>
    <row r="48" spans="1:17" ht="12.75">
      <c r="A48" s="14" t="s">
        <v>28</v>
      </c>
      <c r="B48" s="52">
        <f>IF(AND('Wkly Entrs'!B49="",'Wkly Entrs'!C49=""),"",AVERAGE('Wkly Entrs'!B49,'Wkly Entrs'!C49))</f>
      </c>
      <c r="C48" s="52"/>
      <c r="D48" s="52">
        <f>IF(AND('Wkly Entrs'!D49="",'Wkly Entrs'!E49=""),"",AVERAGE('Wkly Entrs'!D49,'Wkly Entrs'!E49))</f>
      </c>
      <c r="E48" s="52"/>
      <c r="F48" s="52">
        <f>IF(AND('Wkly Entrs'!F49="",'Wkly Entrs'!G49=""),"",AVERAGE('Wkly Entrs'!F49,'Wkly Entrs'!G49))</f>
        <v>115</v>
      </c>
      <c r="G48" s="52"/>
      <c r="H48" s="52">
        <f>IF(AND('Wkly Entrs'!H49="",'Wkly Entrs'!I49=""),"",AVERAGE('Wkly Entrs'!H49,'Wkly Entrs'!I49))</f>
        <v>113</v>
      </c>
      <c r="I48" s="52"/>
      <c r="J48" s="52">
        <f>IF(AND('Wkly Entrs'!J49="",'Wkly Entrs'!K49=""),"",AVERAGE('Wkly Entrs'!J49,'Wkly Entrs'!K49))</f>
        <v>40.5</v>
      </c>
      <c r="K48" s="52"/>
      <c r="L48" s="52">
        <f>IF(AND('Wkly Entrs'!L49="",'Wkly Entrs'!M49=""),"",AVERAGE('Wkly Entrs'!L49,'Wkly Entrs'!M49))</f>
      </c>
      <c r="M48" s="52"/>
      <c r="N48" s="52">
        <f>IF(AND('Wkly Entrs'!N49="",'Wkly Entrs'!O49=""),"",AVERAGE('Wkly Entrs'!N49,'Wkly Entrs'!O49))</f>
        <v>71.5</v>
      </c>
      <c r="O48" s="52"/>
      <c r="P48" s="52">
        <f>IF(AND('Wkly Entrs'!P49="",'Wkly Entrs'!Q49=""),"",AVERAGE('Wkly Entrs'!P49,'Wkly Entrs'!Q49))</f>
        <v>99</v>
      </c>
      <c r="Q48" s="53"/>
    </row>
    <row r="49" spans="1:17" ht="12.75">
      <c r="A49" s="14" t="s">
        <v>29</v>
      </c>
      <c r="B49" s="52">
        <f>IF(AND('Wkly Entrs'!B50="",'Wkly Entrs'!C50=""),"",AVERAGE('Wkly Entrs'!B50,'Wkly Entrs'!C50))</f>
      </c>
      <c r="C49" s="52"/>
      <c r="D49" s="52">
        <f>IF(AND('Wkly Entrs'!D50="",'Wkly Entrs'!E50=""),"",AVERAGE('Wkly Entrs'!D50,'Wkly Entrs'!E50))</f>
      </c>
      <c r="E49" s="52"/>
      <c r="F49" s="52">
        <f>IF(AND('Wkly Entrs'!F50="",'Wkly Entrs'!G50=""),"",AVERAGE('Wkly Entrs'!F50,'Wkly Entrs'!G50))</f>
        <v>126</v>
      </c>
      <c r="G49" s="52"/>
      <c r="H49" s="52">
        <f>IF(AND('Wkly Entrs'!H50="",'Wkly Entrs'!I50=""),"",AVERAGE('Wkly Entrs'!H50,'Wkly Entrs'!I50))</f>
        <v>116.5</v>
      </c>
      <c r="I49" s="52"/>
      <c r="J49" s="52">
        <f>IF(AND('Wkly Entrs'!J50="",'Wkly Entrs'!K50=""),"",AVERAGE('Wkly Entrs'!J50,'Wkly Entrs'!K50))</f>
        <v>38</v>
      </c>
      <c r="K49" s="52"/>
      <c r="L49" s="52">
        <f>IF(AND('Wkly Entrs'!L50="",'Wkly Entrs'!M50=""),"",AVERAGE('Wkly Entrs'!L50,'Wkly Entrs'!M50))</f>
      </c>
      <c r="M49" s="52"/>
      <c r="N49" s="52">
        <f>IF(AND('Wkly Entrs'!N50="",'Wkly Entrs'!O50=""),"",AVERAGE('Wkly Entrs'!N50,'Wkly Entrs'!O50))</f>
        <v>80.5</v>
      </c>
      <c r="O49" s="52"/>
      <c r="P49" s="52">
        <f>IF(AND('Wkly Entrs'!P50="",'Wkly Entrs'!Q50=""),"",AVERAGE('Wkly Entrs'!P50,'Wkly Entrs'!Q50))</f>
        <v>104</v>
      </c>
      <c r="Q49" s="53"/>
    </row>
    <row r="50" spans="1:17" ht="12.75">
      <c r="A50" s="11">
        <v>26</v>
      </c>
      <c r="B50" s="52">
        <f>IF(AND('Wkly Entrs'!B51="",'Wkly Entrs'!C51=""),"",AVERAGE('Wkly Entrs'!B51,'Wkly Entrs'!C51))</f>
      </c>
      <c r="C50" s="52"/>
      <c r="D50" s="52">
        <f>IF(AND('Wkly Entrs'!F51="",'Wkly Entrs'!G51=""),"",AVERAGE('Wkly Entrs'!F51,'Wkly Entrs'!G51))</f>
        <v>123</v>
      </c>
      <c r="E50" s="52"/>
      <c r="F50" s="52">
        <f>IF(AND('Wkly Entrs'!H51="",'Wkly Entrs'!I51=""),"",AVERAGE('Wkly Entrs'!H51,'Wkly Entrs'!I51))</f>
        <v>120.5</v>
      </c>
      <c r="G50" s="52"/>
      <c r="H50" s="52">
        <f>IF(AND('Wkly Entrs'!H51="",'Wkly Entrs'!I51=""),"",AVERAGE('Wkly Entrs'!H51,'Wkly Entrs'!I51))</f>
        <v>120.5</v>
      </c>
      <c r="I50" s="52"/>
      <c r="J50" s="52">
        <f>IF(AND('Wkly Entrs'!J51="",'Wkly Entrs'!K51=""),"",AVERAGE('Wkly Entrs'!J51,'Wkly Entrs'!K51))</f>
        <v>45</v>
      </c>
      <c r="K50" s="52"/>
      <c r="L50" s="52">
        <f>IF(AND('Wkly Entrs'!L51="",'Wkly Entrs'!M51=""),"",AVERAGE('Wkly Entrs'!L51,'Wkly Entrs'!M51))</f>
      </c>
      <c r="M50" s="52"/>
      <c r="N50" s="52">
        <f>IF(AND('Wkly Entrs'!N51="",'Wkly Entrs'!O51=""),"",AVERAGE('Wkly Entrs'!N51,'Wkly Entrs'!O51))</f>
        <v>79</v>
      </c>
      <c r="O50" s="52"/>
      <c r="P50" s="52">
        <f>IF(AND('Wkly Entrs'!P51="",'Wkly Entrs'!Q51=""),"",AVERAGE('Wkly Entrs'!P51,'Wkly Entrs'!Q51))</f>
        <v>103.5</v>
      </c>
      <c r="Q50" s="53"/>
    </row>
    <row r="51" spans="1:17" ht="12.75">
      <c r="A51" s="12">
        <v>40119</v>
      </c>
      <c r="B51" s="52">
        <f>IF(AND('Wkly Entrs'!B52="",'Wkly Entrs'!C52=""),"",AVERAGE('Wkly Entrs'!B52,'Wkly Entrs'!C52))</f>
      </c>
      <c r="C51" s="52"/>
      <c r="D51" s="52">
        <f>IF(AND('Wkly Entrs'!F52="",'Wkly Entrs'!G52=""),"",AVERAGE('Wkly Entrs'!F52,'Wkly Entrs'!G52))</f>
        <v>131</v>
      </c>
      <c r="E51" s="52"/>
      <c r="F51" s="52">
        <f>IF(AND('Wkly Entrs'!H52="",'Wkly Entrs'!I52=""),"",AVERAGE('Wkly Entrs'!H52,'Wkly Entrs'!I52))</f>
        <v>128.5</v>
      </c>
      <c r="G51" s="52"/>
      <c r="H51" s="52">
        <f>IF(AND('Wkly Entrs'!H52="",'Wkly Entrs'!I52=""),"",AVERAGE('Wkly Entrs'!H52,'Wkly Entrs'!I52))</f>
        <v>128.5</v>
      </c>
      <c r="I51" s="52"/>
      <c r="J51" s="52">
        <f>IF(AND('Wkly Entrs'!J52="",'Wkly Entrs'!K52=""),"",AVERAGE('Wkly Entrs'!J52,'Wkly Entrs'!K52))</f>
      </c>
      <c r="K51" s="52"/>
      <c r="L51" s="52">
        <f>IF(AND('Wkly Entrs'!L52="",'Wkly Entrs'!M52=""),"",AVERAGE('Wkly Entrs'!L52,'Wkly Entrs'!M52))</f>
      </c>
      <c r="M51" s="52"/>
      <c r="N51" s="52">
        <f>IF(AND('Wkly Entrs'!N52="",'Wkly Entrs'!O52=""),"",AVERAGE('Wkly Entrs'!N52,'Wkly Entrs'!O52))</f>
        <v>79</v>
      </c>
      <c r="O51" s="52"/>
      <c r="P51" s="52">
        <f>IF(AND('Wkly Entrs'!P52="",'Wkly Entrs'!Q52=""),"",AVERAGE('Wkly Entrs'!P52,'Wkly Entrs'!Q52))</f>
        <v>117.5</v>
      </c>
      <c r="Q51" s="53"/>
    </row>
    <row r="52" spans="1:17" ht="12.75">
      <c r="A52" s="10">
        <v>9</v>
      </c>
      <c r="B52" s="52">
        <f>IF(AND('Wkly Entrs'!B53="",'Wkly Entrs'!C53=""),"",AVERAGE('Wkly Entrs'!B53,'Wkly Entrs'!C53))</f>
      </c>
      <c r="C52" s="52"/>
      <c r="D52" s="52">
        <f>IF(AND('Wkly Entrs'!D53="",'Wkly Entrs'!E53=""),"",AVERAGE('Wkly Entrs'!D53,'Wkly Entrs'!E53))</f>
      </c>
      <c r="E52" s="52"/>
      <c r="F52" s="52">
        <f>IF(AND('Wkly Entrs'!F53="",'Wkly Entrs'!G53=""),"",AVERAGE('Wkly Entrs'!F53,'Wkly Entrs'!G53))</f>
        <v>135</v>
      </c>
      <c r="G52" s="52"/>
      <c r="H52" s="52">
        <f>IF(AND('Wkly Entrs'!H53="",'Wkly Entrs'!I53=""),"",AVERAGE('Wkly Entrs'!H53,'Wkly Entrs'!I53))</f>
        <v>132</v>
      </c>
      <c r="I52" s="52"/>
      <c r="J52" s="52">
        <f>IF(AND('Wkly Entrs'!J53="",'Wkly Entrs'!K53=""),"",AVERAGE('Wkly Entrs'!J53,'Wkly Entrs'!K53))</f>
        <v>57.5</v>
      </c>
      <c r="K52" s="52"/>
      <c r="L52" s="52">
        <f>IF(AND('Wkly Entrs'!L53="",'Wkly Entrs'!M53=""),"",AVERAGE('Wkly Entrs'!L53,'Wkly Entrs'!M53))</f>
      </c>
      <c r="M52" s="52"/>
      <c r="N52" s="52">
        <f>IF(AND('Wkly Entrs'!N53="",'Wkly Entrs'!O53=""),"",AVERAGE('Wkly Entrs'!N53,'Wkly Entrs'!O53))</f>
        <v>85</v>
      </c>
      <c r="O52" s="52"/>
      <c r="P52" s="52">
        <f>IF(AND('Wkly Entrs'!P53="",'Wkly Entrs'!Q53=""),"",AVERAGE('Wkly Entrs'!P53,'Wkly Entrs'!Q53))</f>
        <v>126.5</v>
      </c>
      <c r="Q52" s="53"/>
    </row>
    <row r="53" spans="1:17" ht="12.75">
      <c r="A53" s="10">
        <v>16</v>
      </c>
      <c r="B53" s="52">
        <f>IF(AND('Wkly Entrs'!B54="",'Wkly Entrs'!C54=""),"",AVERAGE('Wkly Entrs'!B54,'Wkly Entrs'!C54))</f>
      </c>
      <c r="C53" s="52"/>
      <c r="D53" s="52">
        <f>IF(AND('Wkly Entrs'!D54="",'Wkly Entrs'!E54=""),"",AVERAGE('Wkly Entrs'!D54,'Wkly Entrs'!E54))</f>
      </c>
      <c r="E53" s="52"/>
      <c r="F53" s="52">
        <f>IF(AND('Wkly Entrs'!F54="",'Wkly Entrs'!G54=""),"",AVERAGE('Wkly Entrs'!F54,'Wkly Entrs'!G54))</f>
        <v>135</v>
      </c>
      <c r="G53" s="52"/>
      <c r="H53" s="52">
        <f>IF(AND('Wkly Entrs'!H54="",'Wkly Entrs'!I54=""),"",AVERAGE('Wkly Entrs'!H54,'Wkly Entrs'!I54))</f>
      </c>
      <c r="I53" s="52"/>
      <c r="J53" s="52">
        <f>IF(AND('Wkly Entrs'!J54="",'Wkly Entrs'!K54=""),"",AVERAGE('Wkly Entrs'!J54,'Wkly Entrs'!K54))</f>
      </c>
      <c r="K53" s="52"/>
      <c r="L53" s="52">
        <f>IF(AND('Wkly Entrs'!L54="",'Wkly Entrs'!M54=""),"",AVERAGE('Wkly Entrs'!L54,'Wkly Entrs'!M54))</f>
      </c>
      <c r="M53" s="52"/>
      <c r="N53" s="52">
        <f>IF(AND('Wkly Entrs'!N54="",'Wkly Entrs'!O54=""),"",AVERAGE('Wkly Entrs'!N54,'Wkly Entrs'!O54))</f>
        <v>100</v>
      </c>
      <c r="O53" s="52"/>
      <c r="P53" s="52">
        <f>IF(AND('Wkly Entrs'!P54="",'Wkly Entrs'!Q54=""),"",AVERAGE('Wkly Entrs'!P54,'Wkly Entrs'!Q54))</f>
        <v>117.5</v>
      </c>
      <c r="Q53" s="53"/>
    </row>
    <row r="54" spans="1:17" ht="12.75">
      <c r="A54" s="11">
        <v>23</v>
      </c>
      <c r="B54" s="52">
        <f>IF(AND('Wkly Entrs'!B55="",'Wkly Entrs'!C55=""),"",AVERAGE('Wkly Entrs'!B55,'Wkly Entrs'!C55))</f>
      </c>
      <c r="C54" s="52"/>
      <c r="D54" s="52">
        <f>IF(AND('Wkly Entrs'!D55="",'Wkly Entrs'!E55=""),"",AVERAGE('Wkly Entrs'!D55,'Wkly Entrs'!E55))</f>
      </c>
      <c r="E54" s="52"/>
      <c r="F54" s="52">
        <f>IF(AND('Wkly Entrs'!F55="",'Wkly Entrs'!G55=""),"",AVERAGE('Wkly Entrs'!F55,'Wkly Entrs'!G55))</f>
        <v>137.5</v>
      </c>
      <c r="G54" s="52"/>
      <c r="H54" s="52">
        <f>IF(AND('Wkly Entrs'!H55="",'Wkly Entrs'!I55=""),"",AVERAGE('Wkly Entrs'!H55,'Wkly Entrs'!I55))</f>
        <v>136</v>
      </c>
      <c r="I54" s="52"/>
      <c r="J54" s="52">
        <f>IF(AND('Wkly Entrs'!J55="",'Wkly Entrs'!K55=""),"",AVERAGE('Wkly Entrs'!J55,'Wkly Entrs'!K55))</f>
        <v>51</v>
      </c>
      <c r="K54" s="52"/>
      <c r="L54" s="52">
        <f>IF(AND('Wkly Entrs'!L55="",'Wkly Entrs'!M55=""),"",AVERAGE('Wkly Entrs'!L55,'Wkly Entrs'!M55))</f>
        <v>45</v>
      </c>
      <c r="M54" s="52"/>
      <c r="N54" s="52">
        <f>IF(AND('Wkly Entrs'!N55="",'Wkly Entrs'!O55=""),"",AVERAGE('Wkly Entrs'!N55,'Wkly Entrs'!O55))</f>
      </c>
      <c r="O54" s="52"/>
      <c r="P54" s="52">
        <f>IF(AND('Wkly Entrs'!P55="",'Wkly Entrs'!Q55=""),"",AVERAGE('Wkly Entrs'!P55,'Wkly Entrs'!Q55))</f>
        <v>135.5</v>
      </c>
      <c r="Q54" s="53"/>
    </row>
    <row r="55" spans="1:17" ht="12.75">
      <c r="A55" s="11">
        <v>30</v>
      </c>
      <c r="B55" s="52">
        <f>IF(AND('Wkly Entrs'!B57="",'Wkly Entrs'!C57=""),"",AVERAGE('Wkly Entrs'!B57,'Wkly Entrs'!C57))</f>
      </c>
      <c r="C55" s="52"/>
      <c r="D55" s="52">
        <f>IF(AND('Wkly Entrs'!D57="",'Wkly Entrs'!E57=""),"",AVERAGE('Wkly Entrs'!D57,'Wkly Entrs'!E57))</f>
      </c>
      <c r="E55" s="52"/>
      <c r="F55" s="52">
        <f>IF(AND('Wkly Entrs'!F57="",'Wkly Entrs'!G57=""),"",AVERAGE('Wkly Entrs'!F57,'Wkly Entrs'!G57))</f>
        <v>160</v>
      </c>
      <c r="G55" s="52"/>
      <c r="H55" s="52">
        <f>IF(AND('Wkly Entrs'!H57="",'Wkly Entrs'!I57=""),"",AVERAGE('Wkly Entrs'!H57,'Wkly Entrs'!I57))</f>
        <v>160</v>
      </c>
      <c r="I55" s="52"/>
      <c r="J55" s="52">
        <f>IF(AND('Wkly Entrs'!J57="",'Wkly Entrs'!K57=""),"",AVERAGE('Wkly Entrs'!J57,'Wkly Entrs'!K57))</f>
        <v>60</v>
      </c>
      <c r="K55" s="52"/>
      <c r="L55" s="52">
        <f>IF(AND('Wkly Entrs'!L57="",'Wkly Entrs'!M57=""),"",AVERAGE('Wkly Entrs'!L57,'Wkly Entrs'!M57))</f>
      </c>
      <c r="M55" s="52"/>
      <c r="N55" s="52">
        <f>IF(AND('Wkly Entrs'!N57="",'Wkly Entrs'!O57=""),"",AVERAGE('Wkly Entrs'!N57,'Wkly Entrs'!O57))</f>
        <v>97.5</v>
      </c>
      <c r="O55" s="52"/>
      <c r="P55" s="52">
        <f>IF(AND('Wkly Entrs'!P57="",'Wkly Entrs'!Q57=""),"",AVERAGE('Wkly Entrs'!P57,'Wkly Entrs'!Q57))</f>
        <v>99</v>
      </c>
      <c r="Q55" s="53"/>
    </row>
    <row r="56" spans="1:17" ht="12.75">
      <c r="A56" s="12">
        <v>40154</v>
      </c>
      <c r="B56" s="52">
        <f>IF(AND('Wkly Entrs'!B58="",'Wkly Entrs'!C58=""),"",AVERAGE('Wkly Entrs'!B58,'Wkly Entrs'!C58))</f>
      </c>
      <c r="C56" s="52"/>
      <c r="D56" s="52">
        <f>IF(AND('Wkly Entrs'!D58="",'Wkly Entrs'!E58=""),"",AVERAGE('Wkly Entrs'!D58,'Wkly Entrs'!E58))</f>
      </c>
      <c r="E56" s="52"/>
      <c r="F56" s="52">
        <f>IF(AND('Wkly Entrs'!F58="",'Wkly Entrs'!G58=""),"",AVERAGE('Wkly Entrs'!F58,'Wkly Entrs'!G58))</f>
        <v>159</v>
      </c>
      <c r="G56" s="52"/>
      <c r="H56" s="52">
        <f>IF(AND('Wkly Entrs'!H58="",'Wkly Entrs'!I58=""),"",AVERAGE('Wkly Entrs'!H58,'Wkly Entrs'!I58))</f>
        <v>158.5</v>
      </c>
      <c r="I56" s="52"/>
      <c r="J56" s="52">
        <f>IF(AND('Wkly Entrs'!J58="",'Wkly Entrs'!K58=""),"",AVERAGE('Wkly Entrs'!J58,'Wkly Entrs'!K58))</f>
        <v>85</v>
      </c>
      <c r="K56" s="52"/>
      <c r="L56" s="52">
        <f>IF(AND('Wkly Entrs'!L58="",'Wkly Entrs'!M58=""),"",AVERAGE('Wkly Entrs'!L58,'Wkly Entrs'!M58))</f>
      </c>
      <c r="M56" s="52"/>
      <c r="N56" s="52">
        <f>IF(AND('Wkly Entrs'!N58="",'Wkly Entrs'!O58=""),"",AVERAGE('Wkly Entrs'!N58,'Wkly Entrs'!O58))</f>
        <v>112.5</v>
      </c>
      <c r="O56" s="52"/>
      <c r="P56" s="52">
        <f>IF(AND('Wkly Entrs'!P58="",'Wkly Entrs'!Q58=""),"",AVERAGE('Wkly Entrs'!P58,'Wkly Entrs'!Q58))</f>
        <v>109.5</v>
      </c>
      <c r="Q56" s="53"/>
    </row>
    <row r="57" spans="1:17" ht="12.75">
      <c r="A57" s="10">
        <v>14</v>
      </c>
      <c r="B57" s="52">
        <f>IF(AND('Wkly Entrs'!B59="",'Wkly Entrs'!C59=""),"",AVERAGE('Wkly Entrs'!B59,'Wkly Entrs'!C59))</f>
      </c>
      <c r="C57" s="52"/>
      <c r="D57" s="52">
        <f>IF(AND('Wkly Entrs'!D59="",'Wkly Entrs'!E59=""),"",AVERAGE('Wkly Entrs'!D59,'Wkly Entrs'!E59))</f>
      </c>
      <c r="E57" s="52"/>
      <c r="F57" s="52">
        <f>IF(AND('Wkly Entrs'!F59="",'Wkly Entrs'!G59=""),"",AVERAGE('Wkly Entrs'!F59,'Wkly Entrs'!G59))</f>
        <v>158</v>
      </c>
      <c r="G57" s="52"/>
      <c r="H57" s="52">
        <f>IF(AND('Wkly Entrs'!H59="",'Wkly Entrs'!I59=""),"",AVERAGE('Wkly Entrs'!H59,'Wkly Entrs'!I59))</f>
        <v>159.5</v>
      </c>
      <c r="I57" s="52"/>
      <c r="J57" s="52">
        <f>IF(AND('Wkly Entrs'!J59="",'Wkly Entrs'!K59=""),"",AVERAGE('Wkly Entrs'!J59,'Wkly Entrs'!K59))</f>
        <v>82.5</v>
      </c>
      <c r="K57" s="52"/>
      <c r="L57" s="52">
        <f>IF(AND('Wkly Entrs'!L59="",'Wkly Entrs'!M59=""),"",AVERAGE('Wkly Entrs'!L59,'Wkly Entrs'!M59))</f>
      </c>
      <c r="M57" s="52"/>
      <c r="N57" s="52">
        <f>IF(AND('Wkly Entrs'!N59="",'Wkly Entrs'!O59=""),"",AVERAGE('Wkly Entrs'!N59,'Wkly Entrs'!O59))</f>
        <v>110</v>
      </c>
      <c r="O57" s="52"/>
      <c r="P57" s="52">
        <f>IF(AND('Wkly Entrs'!P59="",'Wkly Entrs'!Q59=""),"",AVERAGE('Wkly Entrs'!P59,'Wkly Entrs'!Q59))</f>
        <v>113</v>
      </c>
      <c r="Q57" s="53"/>
    </row>
    <row r="58" spans="1:17" ht="12.75">
      <c r="A58" s="10">
        <v>21</v>
      </c>
      <c r="B58" s="55">
        <f>IF(AND('Wkly Entrs'!B60="",'Wkly Entrs'!C60=""),"",AVERAGE('Wkly Entrs'!B60,'Wkly Entrs'!C60))</f>
      </c>
      <c r="C58" s="55"/>
      <c r="D58" s="55">
        <f>IF(AND('Wkly Entrs'!D60="",'Wkly Entrs'!E60=""),"",AVERAGE('Wkly Entrs'!D60,'Wkly Entrs'!E60))</f>
      </c>
      <c r="E58" s="55"/>
      <c r="F58" s="55">
        <f>IF(AND('Wkly Entrs'!F60="",'Wkly Entrs'!G60=""),"",AVERAGE('Wkly Entrs'!F60,'Wkly Entrs'!G60))</f>
      </c>
      <c r="G58" s="55"/>
      <c r="H58" s="55">
        <f>IF(AND('Wkly Entrs'!H60="",'Wkly Entrs'!I60=""),"",AVERAGE('Wkly Entrs'!H60,'Wkly Entrs'!I60))</f>
      </c>
      <c r="I58" s="55"/>
      <c r="J58" s="55">
        <f>IF(AND('Wkly Entrs'!J60="",'Wkly Entrs'!K60=""),"",AVERAGE('Wkly Entrs'!J60,'Wkly Entrs'!K60))</f>
      </c>
      <c r="K58" s="55"/>
      <c r="L58" s="55">
        <f>IF(AND('Wkly Entrs'!L60="",'Wkly Entrs'!M60=""),"",AVERAGE('Wkly Entrs'!L60,'Wkly Entrs'!M60))</f>
      </c>
      <c r="M58" s="55"/>
      <c r="N58" s="55">
        <f>IF(AND('Wkly Entrs'!N60="",'Wkly Entrs'!O60=""),"",AVERAGE('Wkly Entrs'!N60,'Wkly Entrs'!O60))</f>
      </c>
      <c r="O58" s="55"/>
      <c r="P58" s="55">
        <f>IF(AND('Wkly Entrs'!P60="",'Wkly Entrs'!Q60=""),"",AVERAGE('Wkly Entrs'!P60,'Wkly Entrs'!Q60))</f>
      </c>
      <c r="Q58" s="56"/>
    </row>
    <row r="59" spans="4:17" ht="12.75"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4:17" ht="12.75"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4:17" ht="12.75"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4:17" ht="12.75"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</sheetData>
  <mergeCells count="445">
    <mergeCell ref="A1:Q4"/>
    <mergeCell ref="B5:C7"/>
    <mergeCell ref="D5:E7"/>
    <mergeCell ref="F5:G7"/>
    <mergeCell ref="H5:I7"/>
    <mergeCell ref="J5:K7"/>
    <mergeCell ref="L5:M7"/>
    <mergeCell ref="N5:O7"/>
    <mergeCell ref="P5:Q7"/>
    <mergeCell ref="A5:A7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7:C57"/>
    <mergeCell ref="B50:C50"/>
    <mergeCell ref="B51:C51"/>
    <mergeCell ref="B52:C52"/>
    <mergeCell ref="B53:C53"/>
    <mergeCell ref="B58:C58"/>
    <mergeCell ref="D10:E10"/>
    <mergeCell ref="D11:E11"/>
    <mergeCell ref="D12:E12"/>
    <mergeCell ref="D13:E13"/>
    <mergeCell ref="D14:E14"/>
    <mergeCell ref="D15:E15"/>
    <mergeCell ref="D16:E16"/>
    <mergeCell ref="D17:E17"/>
    <mergeCell ref="B54:C54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8:E58"/>
    <mergeCell ref="D59:E59"/>
    <mergeCell ref="D60:E60"/>
    <mergeCell ref="D54:E54"/>
    <mergeCell ref="D55:E55"/>
    <mergeCell ref="D56:E56"/>
    <mergeCell ref="D57:E57"/>
    <mergeCell ref="D61:E61"/>
    <mergeCell ref="D62:E62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8:G58"/>
    <mergeCell ref="F59:G59"/>
    <mergeCell ref="F60:G60"/>
    <mergeCell ref="F54:G54"/>
    <mergeCell ref="F55:G55"/>
    <mergeCell ref="F56:G56"/>
    <mergeCell ref="F57:G57"/>
    <mergeCell ref="F61:G61"/>
    <mergeCell ref="F62:G62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8:I58"/>
    <mergeCell ref="H59:I59"/>
    <mergeCell ref="H60:I60"/>
    <mergeCell ref="H54:I54"/>
    <mergeCell ref="H55:I55"/>
    <mergeCell ref="H56:I56"/>
    <mergeCell ref="H57:I57"/>
    <mergeCell ref="H61:I61"/>
    <mergeCell ref="H62:I62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8:K58"/>
    <mergeCell ref="J59:K59"/>
    <mergeCell ref="J60:K60"/>
    <mergeCell ref="J54:K54"/>
    <mergeCell ref="J55:K55"/>
    <mergeCell ref="J56:K56"/>
    <mergeCell ref="J57:K57"/>
    <mergeCell ref="J61:K61"/>
    <mergeCell ref="J62:K62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N39:O39"/>
    <mergeCell ref="L40:M40"/>
    <mergeCell ref="L41:M41"/>
    <mergeCell ref="N38:O38"/>
    <mergeCell ref="N40:O40"/>
    <mergeCell ref="N41:O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8:M58"/>
    <mergeCell ref="L59:M59"/>
    <mergeCell ref="L60:M60"/>
    <mergeCell ref="L54:M54"/>
    <mergeCell ref="L55:M55"/>
    <mergeCell ref="L56:M56"/>
    <mergeCell ref="L57:M57"/>
    <mergeCell ref="L61:M61"/>
    <mergeCell ref="L62:M62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8:O58"/>
    <mergeCell ref="N59:O59"/>
    <mergeCell ref="N60:O60"/>
    <mergeCell ref="N54:O54"/>
    <mergeCell ref="N55:O55"/>
    <mergeCell ref="N56:O56"/>
    <mergeCell ref="N57:O57"/>
    <mergeCell ref="N61:O61"/>
    <mergeCell ref="N62:O62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48:Q48"/>
    <mergeCell ref="P49:Q49"/>
    <mergeCell ref="P57:Q57"/>
    <mergeCell ref="P50:Q50"/>
    <mergeCell ref="P51:Q51"/>
    <mergeCell ref="P52:Q52"/>
    <mergeCell ref="P53:Q53"/>
    <mergeCell ref="P54:Q54"/>
    <mergeCell ref="P55:Q55"/>
    <mergeCell ref="P56:Q56"/>
    <mergeCell ref="P61:Q61"/>
    <mergeCell ref="P62:Q62"/>
    <mergeCell ref="P58:Q58"/>
    <mergeCell ref="P59:Q59"/>
    <mergeCell ref="P60:Q60"/>
    <mergeCell ref="B8:C8"/>
    <mergeCell ref="D8:E8"/>
    <mergeCell ref="F8:G8"/>
    <mergeCell ref="H8:I8"/>
    <mergeCell ref="J8:K8"/>
    <mergeCell ref="L8:M8"/>
    <mergeCell ref="N8:O8"/>
    <mergeCell ref="P8:Q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B18" sqref="B18:C18"/>
    </sheetView>
  </sheetViews>
  <sheetFormatPr defaultColWidth="9.140625" defaultRowHeight="12.75"/>
  <cols>
    <col min="1" max="1" width="10.140625" style="0" customWidth="1"/>
    <col min="2" max="17" width="6.7109375" style="0" customWidth="1"/>
  </cols>
  <sheetData>
    <row r="1" spans="1:17" ht="12.75">
      <c r="A1" s="30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2.7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1:17" ht="13.5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1:17" ht="12.75">
      <c r="A5" s="45">
        <v>2009</v>
      </c>
      <c r="B5" s="48" t="s">
        <v>7</v>
      </c>
      <c r="C5" s="58"/>
      <c r="D5" s="39" t="s">
        <v>0</v>
      </c>
      <c r="E5" s="39"/>
      <c r="F5" s="39" t="s">
        <v>1</v>
      </c>
      <c r="G5" s="39"/>
      <c r="H5" s="39" t="s">
        <v>2</v>
      </c>
      <c r="I5" s="39"/>
      <c r="J5" s="39" t="s">
        <v>3</v>
      </c>
      <c r="K5" s="39"/>
      <c r="L5" s="39" t="s">
        <v>4</v>
      </c>
      <c r="M5" s="39"/>
      <c r="N5" s="39" t="s">
        <v>5</v>
      </c>
      <c r="O5" s="39"/>
      <c r="P5" s="39" t="s">
        <v>6</v>
      </c>
      <c r="Q5" s="42"/>
    </row>
    <row r="6" spans="1:17" ht="12.75">
      <c r="A6" s="46"/>
      <c r="B6" s="59"/>
      <c r="C6" s="6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3"/>
    </row>
    <row r="7" spans="1:17" ht="13.5" thickBot="1">
      <c r="A7" s="47"/>
      <c r="B7" s="61"/>
      <c r="C7" s="62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4"/>
    </row>
    <row r="8" spans="1:17" ht="12.75">
      <c r="A8" s="25" t="s">
        <v>11</v>
      </c>
      <c r="B8" s="51">
        <f>IF(AND('Wkly Avgs'!B8="",'Wkly Avgs'!B9="",'Wkly Avgs'!B10="",'Wkly Avgs'!B11=""),"",AVERAGE('Wkly Avgs'!B8,'Wkly Avgs'!B9,'Wkly Avgs'!B10,'Wkly Avgs'!B11))</f>
      </c>
      <c r="C8" s="51"/>
      <c r="D8" s="51">
        <f>IF(AND('Wkly Avgs'!D8="",'Wkly Avgs'!D9="",'Wkly Avgs'!D10="",'Wkly Avgs'!D11=""),"",AVERAGE('Wkly Avgs'!D8,'Wkly Avgs'!D9,'Wkly Avgs'!D10,'Wkly Avgs'!D11))</f>
        <v>145</v>
      </c>
      <c r="E8" s="51"/>
      <c r="F8" s="51">
        <f>IF(AND('Wkly Avgs'!F8="",'Wkly Avgs'!F9="",'Wkly Avgs'!F10="",'Wkly Avgs'!F11=""),"",AVERAGE('Wkly Avgs'!F8,'Wkly Avgs'!F9,'Wkly Avgs'!F10,'Wkly Avgs'!F11))</f>
        <v>137.33333333333334</v>
      </c>
      <c r="G8" s="51"/>
      <c r="H8" s="51">
        <f>IF(AND('Wkly Avgs'!H8="",'Wkly Avgs'!H9="",'Wkly Avgs'!H10="",'Wkly Avgs'!H11=""),"",AVERAGE('Wkly Avgs'!H8,'Wkly Avgs'!H9,'Wkly Avgs'!H10,'Wkly Avgs'!H11))</f>
        <v>132</v>
      </c>
      <c r="I8" s="51"/>
      <c r="J8" s="51">
        <f>IF(AND('Wkly Avgs'!J8="",'Wkly Avgs'!J9="",'Wkly Avgs'!J10="",'Wkly Avgs'!J11=""),"",AVERAGE('Wkly Avgs'!J8,'Wkly Avgs'!J9,'Wkly Avgs'!J10,'Wkly Avgs'!J11))</f>
        <v>46</v>
      </c>
      <c r="K8" s="51"/>
      <c r="L8" s="51">
        <f>IF(AND('Wkly Avgs'!L8="",'Wkly Avgs'!L9="",'Wkly Avgs'!L10="",'Wkly Avgs'!L11=""),"",AVERAGE('Wkly Avgs'!L8,'Wkly Avgs'!L9,'Wkly Avgs'!L10,'Wkly Avgs'!L11))</f>
      </c>
      <c r="M8" s="51"/>
      <c r="N8" s="51">
        <f>IF(AND('Wkly Avgs'!N8="",'Wkly Avgs'!N9="",'Wkly Avgs'!N10="",'Wkly Avgs'!N11=""),"",AVERAGE('Wkly Avgs'!N8,'Wkly Avgs'!N9,'Wkly Avgs'!N10,'Wkly Avgs'!N11))</f>
        <v>84.5</v>
      </c>
      <c r="O8" s="51"/>
      <c r="P8" s="51">
        <f>IF(AND('Wkly Avgs'!P8="",'Wkly Avgs'!P9="",'Wkly Avgs'!P10="",'Wkly Avgs'!P11=""),"",AVERAGE('Wkly Avgs'!P8,'Wkly Avgs'!P9,'Wkly Avgs'!P10,'Wkly Avgs'!P11))</f>
        <v>89.5</v>
      </c>
      <c r="Q8" s="65"/>
    </row>
    <row r="9" spans="1:17" ht="12.75">
      <c r="A9" s="26" t="s">
        <v>12</v>
      </c>
      <c r="B9" s="52">
        <f>IF(AND('Wkly Avgs'!B12="",'Wkly Avgs'!B13="",'Wkly Avgs'!B14="",'Wkly Avgs'!B15=""),"",AVERAGE('Wkly Avgs'!B12,'Wkly Avgs'!B13,'Wkly Avgs'!B14,'Wkly Avgs'!B15))</f>
      </c>
      <c r="C9" s="52"/>
      <c r="D9" s="52">
        <f>IF(AND('Wkly Avgs'!D12="",'Wkly Avgs'!D13="",'Wkly Avgs'!D14="",'Wkly Avgs'!D15=""),"",AVERAGE('Wkly Avgs'!D12,'Wkly Avgs'!D13,'Wkly Avgs'!D14,'Wkly Avgs'!D15))</f>
        <v>142.16666666666666</v>
      </c>
      <c r="E9" s="52"/>
      <c r="F9" s="52">
        <f>IF(AND('Wkly Avgs'!F12="",'Wkly Avgs'!F13="",'Wkly Avgs'!F14="",'Wkly Avgs'!F15=""),"",AVERAGE('Wkly Avgs'!F12,'Wkly Avgs'!F13,'Wkly Avgs'!F14,'Wkly Avgs'!F15))</f>
        <v>145.83333333333334</v>
      </c>
      <c r="G9" s="52"/>
      <c r="H9" s="52">
        <f>IF(AND('Wkly Avgs'!H12="",'Wkly Avgs'!H13="",'Wkly Avgs'!H14="",'Wkly Avgs'!H15=""),"",AVERAGE('Wkly Avgs'!H12,'Wkly Avgs'!H13,'Wkly Avgs'!H14,'Wkly Avgs'!H15))</f>
        <v>142.83333333333334</v>
      </c>
      <c r="I9" s="52"/>
      <c r="J9" s="52">
        <f>IF(AND('Wkly Avgs'!J12="",'Wkly Avgs'!J13="",'Wkly Avgs'!J14="",'Wkly Avgs'!J15=""),"",AVERAGE('Wkly Avgs'!J12,'Wkly Avgs'!J13,'Wkly Avgs'!J14,'Wkly Avgs'!J15))</f>
        <v>46.25</v>
      </c>
      <c r="K9" s="52"/>
      <c r="L9" s="52">
        <f>IF(AND('Wkly Avgs'!L12="",'Wkly Avgs'!L13="",'Wkly Avgs'!L14="",'Wkly Avgs'!L15=""),"",AVERAGE('Wkly Avgs'!L12,'Wkly Avgs'!L13,'Wkly Avgs'!L14,'Wkly Avgs'!L15))</f>
        <v>49</v>
      </c>
      <c r="M9" s="52"/>
      <c r="N9" s="52">
        <f>IF(AND('Wkly Avgs'!N12="",'Wkly Avgs'!N13="",'Wkly Avgs'!N14="",'Wkly Avgs'!N15=""),"",AVERAGE('Wkly Avgs'!N12,'Wkly Avgs'!N13,'Wkly Avgs'!N14,'Wkly Avgs'!N15))</f>
        <v>81.5</v>
      </c>
      <c r="O9" s="52"/>
      <c r="P9" s="52">
        <f>IF(AND('Wkly Avgs'!P12="",'Wkly Avgs'!P13="",'Wkly Avgs'!P14="",'Wkly Avgs'!P15=""),"",AVERAGE('Wkly Avgs'!P12,'Wkly Avgs'!P13,'Wkly Avgs'!P14,'Wkly Avgs'!P15))</f>
        <v>94.5</v>
      </c>
      <c r="Q9" s="52"/>
    </row>
    <row r="10" spans="1:17" ht="12.75">
      <c r="A10" s="26" t="s">
        <v>13</v>
      </c>
      <c r="B10" s="52">
        <f>IF(AND('Wkly Avgs'!B16="",'Wkly Avgs'!B17="",'Wkly Avgs'!B18="",'Wkly Avgs'!B19="",'Wkly Avgs'!B20=""),"",AVERAGE('Wkly Avgs'!B16,'Wkly Avgs'!B17,'Wkly Avgs'!B18,'Wkly Avgs'!B19,'Wkly Avgs'!B20))</f>
      </c>
      <c r="C10" s="52"/>
      <c r="D10" s="52">
        <f>IF(AND('Wkly Avgs'!D16="",'Wkly Avgs'!D17="",'Wkly Avgs'!D18="",'Wkly Avgs'!D19="",'Wkly Avgs'!D20=""),"",AVERAGE('Wkly Avgs'!D16,'Wkly Avgs'!D17,'Wkly Avgs'!D18,'Wkly Avgs'!D19,'Wkly Avgs'!D20))</f>
        <v>138.7</v>
      </c>
      <c r="E10" s="52"/>
      <c r="F10" s="52" t="e">
        <f>IF(AND('Wkly Avgs'!F16="",'Wkly Avgs'!F17="",'Wkly Avgs'!F18="",'Wkly Avgs'!F19="",'Wkly Avgs'!F20=""),"",AVERAGE('Wkly Avgs'!F16,'Wkly Avgs'!F17,'Wkly Avgs'!F18,'Wkly Avgs'!F19,'Wkly Avgs'!F20))</f>
        <v>#REF!</v>
      </c>
      <c r="G10" s="52"/>
      <c r="H10" s="52" t="e">
        <f>IF(AND('Wkly Avgs'!H16="",'Wkly Avgs'!H17="",'Wkly Avgs'!H18="",'Wkly Avgs'!H19="",'Wkly Avgs'!H20=""),"",AVERAGE('Wkly Avgs'!H16,'Wkly Avgs'!H17,'Wkly Avgs'!H18,'Wkly Avgs'!H19,'Wkly Avgs'!H20))</f>
        <v>#REF!</v>
      </c>
      <c r="I10" s="52"/>
      <c r="J10" s="52">
        <f>IF(AND('Wkly Avgs'!J16="",'Wkly Avgs'!J17="",'Wkly Avgs'!J18="",'Wkly Avgs'!J19="",'Wkly Avgs'!J20=""),"",AVERAGE('Wkly Avgs'!J16,'Wkly Avgs'!J17,'Wkly Avgs'!J18,'Wkly Avgs'!J19,'Wkly Avgs'!J20))</f>
        <v>51.8</v>
      </c>
      <c r="K10" s="52"/>
      <c r="L10" s="52">
        <f>IF(AND('Wkly Avgs'!L16="",'Wkly Avgs'!L17="",'Wkly Avgs'!L18="",'Wkly Avgs'!L19="",'Wkly Avgs'!L20=""),"",AVERAGE('Wkly Avgs'!L16,'Wkly Avgs'!L17,'Wkly Avgs'!L18,'Wkly Avgs'!L19,'Wkly Avgs'!L20))</f>
      </c>
      <c r="M10" s="52"/>
      <c r="N10" s="52">
        <f>IF(AND('Wkly Avgs'!N16="",'Wkly Avgs'!N17="",'Wkly Avgs'!N18="",'Wkly Avgs'!N19="",'Wkly Avgs'!N20=""),"",AVERAGE('Wkly Avgs'!N16,'Wkly Avgs'!N17,'Wkly Avgs'!N18,'Wkly Avgs'!N19,'Wkly Avgs'!N20))</f>
        <v>82.5</v>
      </c>
      <c r="O10" s="52"/>
      <c r="P10" s="52">
        <f>IF(AND('Wkly Avgs'!P16="",'Wkly Avgs'!P17="",'Wkly Avgs'!P18="",'Wkly Avgs'!P19="",'Wkly Avgs'!P20=""),"",AVERAGE('Wkly Avgs'!P16,'Wkly Avgs'!P17,'Wkly Avgs'!P18,'Wkly Avgs'!P19,'Wkly Avgs'!P20))</f>
        <v>98.125</v>
      </c>
      <c r="Q10" s="52"/>
    </row>
    <row r="11" spans="1:17" ht="12.75">
      <c r="A11" s="26" t="s">
        <v>14</v>
      </c>
      <c r="B11" s="52">
        <f>IF(AND('Wkly Avgs'!B21="",'Wkly Avgs'!B22="",'Wkly Avgs'!B23="",'Wkly Avgs'!B24=""),"",AVERAGE('Wkly Avgs'!B21,'Wkly Avgs'!B22,'Wkly Avgs'!B23,'Wkly Avgs'!B24))</f>
      </c>
      <c r="C11" s="52"/>
      <c r="D11" s="52">
        <f>IF(AND('Wkly Avgs'!D21="",'Wkly Avgs'!D22="",'Wkly Avgs'!D23="",'Wkly Avgs'!D24=""),"",AVERAGE('Wkly Avgs'!D21,'Wkly Avgs'!D22,'Wkly Avgs'!D23,'Wkly Avgs'!D24))</f>
        <v>151.5</v>
      </c>
      <c r="E11" s="52"/>
      <c r="F11" s="52">
        <f>IF(AND('Wkly Avgs'!F21="",'Wkly Avgs'!F22="",'Wkly Avgs'!F23="",'Wkly Avgs'!F24=""),"",AVERAGE('Wkly Avgs'!F21,'Wkly Avgs'!F22,'Wkly Avgs'!F23,'Wkly Avgs'!F24))</f>
        <v>154.375</v>
      </c>
      <c r="G11" s="52"/>
      <c r="H11" s="52" t="e">
        <f>IF(AND('Wkly Avgs'!H21="",'Wkly Avgs'!H22="",'Wkly Avgs'!H23="",'Wkly Avgs'!H24=""),"",AVERAGE('Wkly Avgs'!H21,'Wkly Avgs'!H22,'Wkly Avgs'!H23,'Wkly Avgs'!H24))</f>
        <v>#REF!</v>
      </c>
      <c r="I11" s="52"/>
      <c r="J11" s="52">
        <f>IF(AND('Wkly Avgs'!J21="",'Wkly Avgs'!J22="",'Wkly Avgs'!J23="",'Wkly Avgs'!J24=""),"",AVERAGE('Wkly Avgs'!J21,'Wkly Avgs'!J22,'Wkly Avgs'!J23,'Wkly Avgs'!J24))</f>
        <v>49.833333333333336</v>
      </c>
      <c r="K11" s="52"/>
      <c r="L11" s="52">
        <f>IF(AND('Wkly Avgs'!L21="",'Wkly Avgs'!L22="",'Wkly Avgs'!L23="",'Wkly Avgs'!L24=""),"",AVERAGE('Wkly Avgs'!L21,'Wkly Avgs'!L22,'Wkly Avgs'!L23,'Wkly Avgs'!L24))</f>
        <v>37.5</v>
      </c>
      <c r="M11" s="52"/>
      <c r="N11" s="52">
        <f>IF(AND('Wkly Avgs'!N21="",'Wkly Avgs'!N22="",'Wkly Avgs'!N23="",'Wkly Avgs'!N24=""),"",AVERAGE('Wkly Avgs'!N21,'Wkly Avgs'!N22,'Wkly Avgs'!N23,'Wkly Avgs'!N24))</f>
        <v>73.83333333333333</v>
      </c>
      <c r="O11" s="52"/>
      <c r="P11" s="52">
        <f>IF(AND('Wkly Avgs'!P21="",'Wkly Avgs'!P22="",'Wkly Avgs'!P23="",'Wkly Avgs'!P24=""),"",AVERAGE('Wkly Avgs'!P21,'Wkly Avgs'!P22,'Wkly Avgs'!P23,'Wkly Avgs'!P24))</f>
        <v>107.5</v>
      </c>
      <c r="Q11" s="52"/>
    </row>
    <row r="12" spans="1:17" ht="12.75">
      <c r="A12" s="26" t="s">
        <v>15</v>
      </c>
      <c r="B12" s="52">
        <f>IF(AND('Wkly Avgs'!B25="",'Wkly Avgs'!B26="",'Wkly Avgs'!B27="",'Wkly Avgs'!B28=""),"",AVERAGE('Wkly Avgs'!B25,'Wkly Avgs'!B26,'Wkly Avgs'!B27,'Wkly Avgs'!B28))</f>
      </c>
      <c r="C12" s="52"/>
      <c r="D12" s="52">
        <f>IF(AND('Wkly Avgs'!D25="",'Wkly Avgs'!D26="",'Wkly Avgs'!D27="",'Wkly Avgs'!D28=""),"",AVERAGE('Wkly Avgs'!D25,'Wkly Avgs'!D26,'Wkly Avgs'!D27,'Wkly Avgs'!D28))</f>
        <v>129</v>
      </c>
      <c r="E12" s="52"/>
      <c r="F12" s="52">
        <f>IF(AND('Wkly Avgs'!F25="",'Wkly Avgs'!F26="",'Wkly Avgs'!F27="",'Wkly Avgs'!F28=""),"",AVERAGE('Wkly Avgs'!F25,'Wkly Avgs'!F26,'Wkly Avgs'!F27,'Wkly Avgs'!F28))</f>
        <v>127.5</v>
      </c>
      <c r="G12" s="52"/>
      <c r="H12" s="52">
        <f>IF(AND('Wkly Avgs'!H25="",'Wkly Avgs'!H26="",'Wkly Avgs'!H27="",'Wkly Avgs'!H28=""),"",AVERAGE('Wkly Avgs'!H25,'Wkly Avgs'!H26,'Wkly Avgs'!H27,'Wkly Avgs'!H28))</f>
        <v>142</v>
      </c>
      <c r="I12" s="52"/>
      <c r="J12" s="52">
        <f>IF(AND('Wkly Avgs'!J25="",'Wkly Avgs'!J26="",'Wkly Avgs'!J27="",'Wkly Avgs'!J28=""),"",AVERAGE('Wkly Avgs'!J25,'Wkly Avgs'!J26,'Wkly Avgs'!J27,'Wkly Avgs'!J28))</f>
        <v>47.625</v>
      </c>
      <c r="K12" s="52"/>
      <c r="L12" s="52">
        <f>IF(AND('Wkly Avgs'!L25="",'Wkly Avgs'!L26="",'Wkly Avgs'!L27="",'Wkly Avgs'!L28=""),"",AVERAGE('Wkly Avgs'!L25,'Wkly Avgs'!L26,'Wkly Avgs'!L27,'Wkly Avgs'!L28))</f>
      </c>
      <c r="M12" s="52"/>
      <c r="N12" s="52">
        <f>IF(AND('Wkly Avgs'!N25="",'Wkly Avgs'!N26="",'Wkly Avgs'!N27="",'Wkly Avgs'!N28=""),"",AVERAGE('Wkly Avgs'!N25,'Wkly Avgs'!N26,'Wkly Avgs'!N27,'Wkly Avgs'!N28))</f>
        <v>80.125</v>
      </c>
      <c r="O12" s="52"/>
      <c r="P12" s="52">
        <f>IF(AND('Wkly Avgs'!P25="",'Wkly Avgs'!P26="",'Wkly Avgs'!P27="",'Wkly Avgs'!P28=""),"",AVERAGE('Wkly Avgs'!P25,'Wkly Avgs'!P26,'Wkly Avgs'!P27,'Wkly Avgs'!P28))</f>
        <v>100</v>
      </c>
      <c r="Q12" s="52"/>
    </row>
    <row r="13" spans="1:17" ht="12.75">
      <c r="A13" s="26" t="s">
        <v>16</v>
      </c>
      <c r="B13" s="52">
        <f>IF(AND('Wkly Avgs'!B29="",'Wkly Avgs'!B30="",'Wkly Avgs'!B31="",'Wkly Avgs'!B32="",'Wkly Avgs'!B33=""),"",AVERAGE('Wkly Avgs'!B29,'Wkly Avgs'!B30,'Wkly Avgs'!B31,'Wkly Avgs'!B32,'Wkly Avgs'!B33))</f>
      </c>
      <c r="C13" s="52"/>
      <c r="D13" s="52">
        <f>IF(AND('Wkly Avgs'!D29="",'Wkly Avgs'!D30="",'Wkly Avgs'!D31="",'Wkly Avgs'!D32="",'Wkly Avgs'!D33="",'Wkly Avgs'!D34=""),"",AVERAGE('Wkly Avgs'!D29,'Wkly Avgs'!D30,'Wkly Avgs'!D31,'Wkly Avgs'!D32,'Wkly Avgs'!D33,'Wkly Avgs'!D34))</f>
        <v>111.5</v>
      </c>
      <c r="E13" s="52"/>
      <c r="F13" s="52">
        <f>IF(AND('Wkly Avgs'!F29="",'Wkly Avgs'!F30="",'Wkly Avgs'!F31="",'Wkly Avgs'!F32=""),"",AVERAGE('Wkly Avgs'!F29,'Wkly Avgs'!F30,'Wkly Avgs'!F31,'Wkly Avgs'!F32))</f>
        <v>120.375</v>
      </c>
      <c r="G13" s="52"/>
      <c r="H13" s="52">
        <f>IF(AND('Wkly Avgs'!H29="",'Wkly Avgs'!H30="",'Wkly Avgs'!H31="",'Wkly Avgs'!H32=""),"",AVERAGE('Wkly Avgs'!H29,'Wkly Avgs'!H30,'Wkly Avgs'!H31,'Wkly Avgs'!H32))</f>
        <v>120.75</v>
      </c>
      <c r="I13" s="52"/>
      <c r="J13" s="52">
        <f>IF(AND('Wkly Avgs'!J29="",'Wkly Avgs'!J30="",'Wkly Avgs'!J31="",'Wkly Avgs'!J32=""),"",AVERAGE('Wkly Avgs'!J29,'Wkly Avgs'!J30,'Wkly Avgs'!J31,'Wkly Avgs'!J32))</f>
        <v>46.125</v>
      </c>
      <c r="K13" s="52"/>
      <c r="L13" s="52">
        <f>IF(AND('Wkly Avgs'!L29="",'Wkly Avgs'!L30="",'Wkly Avgs'!L31="",'Wkly Avgs'!L32=""),"",AVERAGE('Wkly Avgs'!L29,'Wkly Avgs'!L30,'Wkly Avgs'!L31,'Wkly Avgs'!L32))</f>
        <v>42</v>
      </c>
      <c r="M13" s="52"/>
      <c r="N13" s="52">
        <f>IF(AND('Wkly Avgs'!N29="",'Wkly Avgs'!N30="",'Wkly Avgs'!N31="",'Wkly Avgs'!N32=""),"",AVERAGE('Wkly Avgs'!N29,'Wkly Avgs'!N30,'Wkly Avgs'!N31,'Wkly Avgs'!N32))</f>
        <v>73</v>
      </c>
      <c r="O13" s="52"/>
      <c r="P13" s="52">
        <f>IF(AND('Wkly Avgs'!P29="",'Wkly Avgs'!P30="",'Wkly Avgs'!P31="",'Wkly Avgs'!P32=""),"",AVERAGE('Wkly Avgs'!P29,'Wkly Avgs'!P30,'Wkly Avgs'!P31,'Wkly Avgs'!P32))</f>
        <v>93</v>
      </c>
      <c r="Q13" s="52"/>
    </row>
    <row r="14" spans="1:17" ht="12.75">
      <c r="A14" s="26" t="s">
        <v>17</v>
      </c>
      <c r="B14" s="52">
        <f>IF(AND('Wkly Avgs'!B34="",'Wkly Avgs'!B35="",'Wkly Avgs'!B36="",'Wkly Avgs'!B37=""),"",AVERAGE('Wkly Avgs'!B34,'Wkly Avgs'!B35,'Wkly Avgs'!B36,'Wkly Avgs'!B37))</f>
      </c>
      <c r="C14" s="52"/>
      <c r="D14" s="52">
        <f>IF(AND('Wkly Avgs'!D34="",'Wkly Avgs'!D35="",'Wkly Avgs'!D36="",'Wkly Avgs'!D37=""),"",AVERAGE('Wkly Avgs'!D34,'Wkly Avgs'!D35,'Wkly Avgs'!D36,'Wkly Avgs'!D37))</f>
        <v>108</v>
      </c>
      <c r="E14" s="52"/>
      <c r="F14" s="52">
        <f>IF(AND('Wkly Avgs'!F34="",'Wkly Avgs'!F35="",'Wkly Avgs'!F36="",'Wkly Avgs'!F37=""),"",AVERAGE('Wkly Avgs'!F34,'Wkly Avgs'!F35,'Wkly Avgs'!F36,'Wkly Avgs'!F37))</f>
        <v>105</v>
      </c>
      <c r="G14" s="52"/>
      <c r="H14" s="52">
        <f>IF(AND('Wkly Avgs'!H34="",'Wkly Avgs'!H35="",'Wkly Avgs'!H36="",'Wkly Avgs'!H37=""),"",AVERAGE('Wkly Avgs'!H34,'Wkly Avgs'!H35,'Wkly Avgs'!H36,'Wkly Avgs'!H37))</f>
        <v>106.33333333333333</v>
      </c>
      <c r="I14" s="52"/>
      <c r="J14" s="52">
        <f>IF(AND('Wkly Avgs'!J34="",'Wkly Avgs'!J35="",'Wkly Avgs'!J36="",'Wkly Avgs'!J37=""),"",AVERAGE('Wkly Avgs'!J34,'Wkly Avgs'!J35,'Wkly Avgs'!J36,'Wkly Avgs'!J37))</f>
        <v>39.166666666666664</v>
      </c>
      <c r="K14" s="52"/>
      <c r="L14" s="52">
        <f>IF(AND('Wkly Avgs'!L34="",'Wkly Avgs'!L35="",'Wkly Avgs'!L36="",'Wkly Avgs'!L37=""),"",AVERAGE('Wkly Avgs'!L34,'Wkly Avgs'!L35,'Wkly Avgs'!L36,'Wkly Avgs'!L37))</f>
      </c>
      <c r="M14" s="52"/>
      <c r="N14" s="52">
        <f>IF(AND('Wkly Avgs'!N34="",'Wkly Avgs'!N35="",'Wkly Avgs'!N36="",'Wkly Avgs'!N37=""),"",AVERAGE('Wkly Avgs'!N34,'Wkly Avgs'!N35,'Wkly Avgs'!N36,'Wkly Avgs'!N37))</f>
        <v>68.5</v>
      </c>
      <c r="O14" s="52"/>
      <c r="P14" s="52">
        <f>IF(AND('Wkly Avgs'!P34="",'Wkly Avgs'!P35="",'Wkly Avgs'!P36="",'Wkly Avgs'!P37=""),"",AVERAGE('Wkly Avgs'!P34,'Wkly Avgs'!P35,'Wkly Avgs'!P36,'Wkly Avgs'!P37))</f>
        <v>78</v>
      </c>
      <c r="Q14" s="52"/>
    </row>
    <row r="15" spans="1:17" ht="12.75">
      <c r="A15" s="26" t="s">
        <v>18</v>
      </c>
      <c r="B15" s="52">
        <f>IF(AND('Wkly Avgs'!B38="",'Wkly Avgs'!B39="",'Wkly Avgs'!B40="",'Wkly Avgs'!B41="",'Wkly Avgs'!B42=""),"",AVERAGE('Wkly Avgs'!B38,'Wkly Avgs'!B39,'Wkly Avgs'!B40,'Wkly Avgs'!B41="",'Wkly Avgs'!B42=""))</f>
      </c>
      <c r="C15" s="52"/>
      <c r="D15" s="52">
        <f>IF(AND('Wkly Avgs'!D38="",'Wkly Avgs'!D39="",'Wkly Avgs'!D40="",'Wkly Avgs'!D41="",'Wkly Avgs'!D42=""),"",AVERAGE('Wkly Avgs'!D38,'Wkly Avgs'!D39,'Wkly Avgs'!D40,'Wkly Avgs'!D41="",'Wkly Avgs'!D42=""))</f>
      </c>
      <c r="E15" s="52"/>
      <c r="F15" s="52">
        <f>IF(AND('Wkly Avgs'!F38="",'Wkly Avgs'!F39="",'Wkly Avgs'!F40="",'Wkly Avgs'!F41="",'Wkly Avgs'!F42=""),"",AVERAGE('Wkly Avgs'!F38,'Wkly Avgs'!F39,'Wkly Avgs'!F40,'Wkly Avgs'!F41="",'Wkly Avgs'!F42=""))</f>
        <v>64.6</v>
      </c>
      <c r="G15" s="52"/>
      <c r="H15" s="52">
        <f>IF(AND('Wkly Avgs'!H38="",'Wkly Avgs'!H39="",'Wkly Avgs'!H40="",'Wkly Avgs'!H41="",'Wkly Avgs'!H42=""),"",AVERAGE('Wkly Avgs'!H38,'Wkly Avgs'!H39,'Wkly Avgs'!H40,'Wkly Avgs'!H41="",'Wkly Avgs'!H42=""))</f>
        <v>64.4</v>
      </c>
      <c r="I15" s="52"/>
      <c r="J15" s="52">
        <f>IF(AND('Wkly Avgs'!J38="",'Wkly Avgs'!J39="",'Wkly Avgs'!J40="",'Wkly Avgs'!J41="",'Wkly Avgs'!J42=""),"",AVERAGE('Wkly Avgs'!J38,'Wkly Avgs'!J39,'Wkly Avgs'!J40,'Wkly Avgs'!J41="",'Wkly Avgs'!J42=""))</f>
        <v>22.1</v>
      </c>
      <c r="K15" s="52"/>
      <c r="L15" s="52">
        <f>IF(AND('Wkly Avgs'!L38="",'Wkly Avgs'!L39="",'Wkly Avgs'!L40="",'Wkly Avgs'!L41="",'Wkly Avgs'!L42=""),"",AVERAGE('Wkly Avgs'!L38,'Wkly Avgs'!L39,'Wkly Avgs'!L40,'Wkly Avgs'!L41="",'Wkly Avgs'!L42=""))</f>
      </c>
      <c r="M15" s="52"/>
      <c r="N15" s="52">
        <f>IF(AND('Wkly Avgs'!N38="",'Wkly Avgs'!N39="",'Wkly Avgs'!N40="",'Wkly Avgs'!N41="",'Wkly Avgs'!N42=""),"",AVERAGE('Wkly Avgs'!N38,'Wkly Avgs'!N39,'Wkly Avgs'!N40,'Wkly Avgs'!N41="",'Wkly Avgs'!N42=""))</f>
        <v>35</v>
      </c>
      <c r="O15" s="52"/>
      <c r="P15" s="52">
        <f>IF(AND('Wkly Avgs'!P38="",'Wkly Avgs'!P39="",'Wkly Avgs'!P40="",'Wkly Avgs'!P41="",'Wkly Avgs'!P42=""),"",AVERAGE('Wkly Avgs'!P38,'Wkly Avgs'!P39,'Wkly Avgs'!P40,'Wkly Avgs'!P41="",'Wkly Avgs'!P42=""))</f>
        <v>0.5</v>
      </c>
      <c r="Q15" s="52"/>
    </row>
    <row r="16" spans="1:17" ht="12.75">
      <c r="A16" s="26" t="s">
        <v>19</v>
      </c>
      <c r="B16" s="52">
        <f>IF(AND('Wkly Avgs'!B43="",'Wkly Avgs'!B44="",'Wkly Avgs'!B45="",'Wkly Avgs'!B46=""),"",AVERAGE('Wkly Avgs'!B43,'Wkly Avgs'!B44,'Wkly Avgs'!B45,'Wkly Avgs'!B46=""))</f>
      </c>
      <c r="C16" s="52"/>
      <c r="D16" s="52">
        <f>IF(AND('Wkly Avgs'!D43="",'Wkly Avgs'!D44="",'Wkly Avgs'!D45="",'Wkly Avgs'!D46=""),"",AVERAGE('Wkly Avgs'!D43,'Wkly Avgs'!D44,'Wkly Avgs'!D45,'Wkly Avgs'!D46))</f>
      </c>
      <c r="E16" s="52"/>
      <c r="F16" s="52">
        <f>IF(AND('Wkly Avgs'!F43="",'Wkly Avgs'!F44="",'Wkly Avgs'!F45="",'Wkly Avgs'!F46=""),"",AVERAGE('Wkly Avgs'!F43,'Wkly Avgs'!F44,'Wkly Avgs'!F45,'Wkly Avgs'!F46))</f>
        <v>119.5</v>
      </c>
      <c r="G16" s="52"/>
      <c r="H16" s="52">
        <f>IF(AND('Wkly Avgs'!H43="",'Wkly Avgs'!H44="",'Wkly Avgs'!H45="",'Wkly Avgs'!H46=""),"",AVERAGE('Wkly Avgs'!H43,'Wkly Avgs'!H44,'Wkly Avgs'!H45,'Wkly Avgs'!H46))</f>
        <v>117.5</v>
      </c>
      <c r="I16" s="52"/>
      <c r="J16" s="52">
        <f>IF(AND('Wkly Avgs'!J43="",'Wkly Avgs'!J44="",'Wkly Avgs'!J45="",'Wkly Avgs'!J46=""),"",AVERAGE('Wkly Avgs'!J43,'Wkly Avgs'!J44,'Wkly Avgs'!J45,'Wkly Avgs'!J46))</f>
        <v>39.5</v>
      </c>
      <c r="K16" s="52"/>
      <c r="L16" s="52">
        <f>IF(AND('Wkly Avgs'!L43="",'Wkly Avgs'!L44="",'Wkly Avgs'!L45="",'Wkly Avgs'!L46=""),"",AVERAGE('Wkly Avgs'!L43,'Wkly Avgs'!L44,'Wkly Avgs'!L45,'Wkly Avgs'!L46))</f>
      </c>
      <c r="M16" s="52"/>
      <c r="N16" s="52">
        <f>IF(AND('Wkly Avgs'!N43="",'Wkly Avgs'!N44="",'Wkly Avgs'!N45="",'Wkly Avgs'!N46=""),"",AVERAGE('Wkly Avgs'!N43,'Wkly Avgs'!N44,'Wkly Avgs'!N45,'Wkly Avgs'!N46))</f>
        <v>83</v>
      </c>
      <c r="O16" s="52"/>
      <c r="P16" s="52">
        <f>IF(AND('Wkly Avgs'!P43="",'Wkly Avgs'!P44="",'Wkly Avgs'!P45="",'Wkly Avgs'!P46=""),"",AVERAGE('Wkly Avgs'!P43,'Wkly Avgs'!P44,'Wkly Avgs'!P45,'Wkly Avgs'!P46))</f>
        <v>98.66666666666667</v>
      </c>
      <c r="Q16" s="52"/>
    </row>
    <row r="17" spans="1:17" ht="12.75">
      <c r="A17" s="26" t="s">
        <v>20</v>
      </c>
      <c r="B17" s="52">
        <f>IF(AND('Wkly Avgs'!B47="",'Wkly Avgs'!B48="",'Wkly Avgs'!B49="",'Wkly Avgs'!B50=""),"",AVERAGE('Wkly Avgs'!B47,'Wkly Avgs'!B48,'Wkly Avgs'!B49,'Wkly Avgs'!B50))</f>
      </c>
      <c r="C17" s="52"/>
      <c r="D17" s="52">
        <f>IF(AND('Wkly Avgs'!D47="",'Wkly Avgs'!D48="",'Wkly Avgs'!D49="",'Wkly Avgs'!D50=""),"",AVERAGE('Wkly Avgs'!D47,'Wkly Avgs'!D48,'Wkly Avgs'!D49,'Wkly Avgs'!D50))</f>
        <v>123</v>
      </c>
      <c r="E17" s="52"/>
      <c r="F17" s="52">
        <f>IF(AND('Wkly Avgs'!F47="",'Wkly Avgs'!F48="",'Wkly Avgs'!F49="",'Wkly Avgs'!F50=""),"",AVERAGE('Wkly Avgs'!F47,'Wkly Avgs'!F48,'Wkly Avgs'!F49,'Wkly Avgs'!F50))</f>
        <v>119.125</v>
      </c>
      <c r="G17" s="52"/>
      <c r="H17" s="52">
        <f>IF(AND('Wkly Avgs'!H47="",'Wkly Avgs'!H48="",'Wkly Avgs'!H49="",'Wkly Avgs'!H50=""),"",AVERAGE('Wkly Avgs'!H47,'Wkly Avgs'!H48,'Wkly Avgs'!H49,'Wkly Avgs'!H50))</f>
        <v>116.5</v>
      </c>
      <c r="I17" s="52"/>
      <c r="J17" s="52">
        <f>IF(AND('Wkly Avgs'!J47="",'Wkly Avgs'!J48="",'Wkly Avgs'!J49="",'Wkly Avgs'!J50=""),"",AVERAGE('Wkly Avgs'!J47,'Wkly Avgs'!J48,'Wkly Avgs'!J49,'Wkly Avgs'!J50))</f>
        <v>40.5</v>
      </c>
      <c r="K17" s="52"/>
      <c r="L17" s="52">
        <f>IF(AND('Wkly Avgs'!L47="",'Wkly Avgs'!L48="",'Wkly Avgs'!L49="",'Wkly Avgs'!L50=""),"",AVERAGE('Wkly Avgs'!L47,'Wkly Avgs'!L48,'Wkly Avgs'!L49,'Wkly Avgs'!L50))</f>
      </c>
      <c r="M17" s="52"/>
      <c r="N17" s="52">
        <f>IF(AND('Wkly Avgs'!N47="",'Wkly Avgs'!N48="",'Wkly Avgs'!N49="",'Wkly Avgs'!N50=""),"",AVERAGE('Wkly Avgs'!N47,'Wkly Avgs'!N48,'Wkly Avgs'!N49,'Wkly Avgs'!N50))</f>
        <v>77.125</v>
      </c>
      <c r="O17" s="52"/>
      <c r="P17" s="52">
        <f>IF(AND('Wkly Avgs'!P47="",'Wkly Avgs'!P48="",'Wkly Avgs'!P49="",'Wkly Avgs'!P50=""),"",AVERAGE('Wkly Avgs'!P47,'Wkly Avgs'!P48,'Wkly Avgs'!P49,'Wkly Avgs'!P50))</f>
        <v>100.375</v>
      </c>
      <c r="Q17" s="52"/>
    </row>
    <row r="18" spans="1:17" ht="12.75">
      <c r="A18" s="26" t="s">
        <v>21</v>
      </c>
      <c r="B18" s="52">
        <f>IF(AND('Wkly Avgs'!B51="",'Wkly Avgs'!B52="",'Wkly Avgs'!B53="",'Wkly Avgs'!B54="",'Wkly Avgs'!B55=""),"",AVERAGE('Wkly Avgs'!B51,'Wkly Avgs'!B52,'Wkly Avgs'!B53,'Wkly Avgs'!B54,'Wkly Avgs'!B55))</f>
      </c>
      <c r="C18" s="52"/>
      <c r="D18" s="52">
        <f>IF(AND('Wkly Avgs'!D51="",'Wkly Avgs'!D52="",'Wkly Avgs'!D53="",'Wkly Avgs'!D54="",'Wkly Avgs'!D55=""),"",AVERAGE('Wkly Avgs'!D51,'Wkly Avgs'!D52,'Wkly Avgs'!D53,'Wkly Avgs'!D54,'Wkly Avgs'!D55))</f>
        <v>131</v>
      </c>
      <c r="E18" s="52"/>
      <c r="F18" s="52">
        <f>IF(AND('Wkly Avgs'!F51="",'Wkly Avgs'!F52="",'Wkly Avgs'!F53="",'Wkly Avgs'!F54="",'Wkly Avgs'!F55=""),"",AVERAGE('Wkly Avgs'!F51,'Wkly Avgs'!F52,'Wkly Avgs'!F53,'Wkly Avgs'!F54,'Wkly Avgs'!F55))</f>
        <v>139.2</v>
      </c>
      <c r="G18" s="52"/>
      <c r="H18" s="52">
        <f>IF(AND('Wkly Avgs'!H51="",'Wkly Avgs'!H52="",'Wkly Avgs'!H53="",'Wkly Avgs'!H54="",'Wkly Avgs'!H55=""),"",AVERAGE('Wkly Avgs'!H51,'Wkly Avgs'!H52,'Wkly Avgs'!H53,'Wkly Avgs'!H54,'Wkly Avgs'!H55))</f>
        <v>139.125</v>
      </c>
      <c r="I18" s="52"/>
      <c r="J18" s="52">
        <f>IF(AND('Wkly Avgs'!J51="",'Wkly Avgs'!J52="",'Wkly Avgs'!J53="",'Wkly Avgs'!J54="",'Wkly Avgs'!J55=""),"",AVERAGE('Wkly Avgs'!J51,'Wkly Avgs'!J52,'Wkly Avgs'!J53,'Wkly Avgs'!J54,'Wkly Avgs'!J55))</f>
        <v>56.166666666666664</v>
      </c>
      <c r="K18" s="52"/>
      <c r="L18" s="52">
        <f>IF(AND('Wkly Avgs'!L51="",'Wkly Avgs'!L52="",'Wkly Avgs'!L53="",'Wkly Avgs'!L54="",'Wkly Avgs'!L55=""),"",AVERAGE('Wkly Avgs'!L51,'Wkly Avgs'!L52,'Wkly Avgs'!L53,'Wkly Avgs'!L54,'Wkly Avgs'!L55))</f>
        <v>45</v>
      </c>
      <c r="M18" s="52"/>
      <c r="N18" s="52">
        <f>IF(AND('Wkly Avgs'!N51="",'Wkly Avgs'!N52="",'Wkly Avgs'!N53="",'Wkly Avgs'!N54="",'Wkly Avgs'!N55=""),"",AVERAGE('Wkly Avgs'!N51,'Wkly Avgs'!N52,'Wkly Avgs'!N53,'Wkly Avgs'!N54,'Wkly Avgs'!N55))</f>
        <v>90.375</v>
      </c>
      <c r="O18" s="52"/>
      <c r="P18" s="52">
        <f>IF(AND('Wkly Avgs'!P51="",'Wkly Avgs'!P52="",'Wkly Avgs'!P53="",'Wkly Avgs'!P54="",'Wkly Avgs'!P55=""),"",AVERAGE('Wkly Avgs'!P51,'Wkly Avgs'!P52,'Wkly Avgs'!P53,'Wkly Avgs'!P54,'Wkly Avgs'!P55))</f>
        <v>119.2</v>
      </c>
      <c r="Q18" s="52"/>
    </row>
    <row r="19" spans="1:17" ht="12.75">
      <c r="A19" s="27" t="s">
        <v>22</v>
      </c>
      <c r="B19" s="52">
        <f>IF(AND('Wkly Avgs'!B56="",'Wkly Avgs'!B57="",'Wkly Avgs'!B58=""),"",AVERAGE('Wkly Avgs'!B56,'Wkly Avgs'!B57,'Wkly Avgs'!B58))</f>
      </c>
      <c r="C19" s="52"/>
      <c r="D19" s="52">
        <f>IF(AND('Wkly Avgs'!D56="",'Wkly Avgs'!D57="",'Wkly Avgs'!D58=""),"",AVERAGE('Wkly Avgs'!D56,'Wkly Avgs'!D57,'Wkly Avgs'!D58))</f>
      </c>
      <c r="E19" s="52"/>
      <c r="F19" s="52">
        <f>IF(AND('Wkly Avgs'!F56="",'Wkly Avgs'!F57="",'Wkly Avgs'!F58=""),"",AVERAGE('Wkly Avgs'!F56,'Wkly Avgs'!F57,'Wkly Avgs'!F58))</f>
        <v>158.5</v>
      </c>
      <c r="G19" s="52"/>
      <c r="H19" s="52">
        <f>IF(AND('Wkly Avgs'!H56="",'Wkly Avgs'!H57="",'Wkly Avgs'!H58=""),"",AVERAGE('Wkly Avgs'!H56,'Wkly Avgs'!H57,'Wkly Avgs'!H58))</f>
        <v>159</v>
      </c>
      <c r="I19" s="52"/>
      <c r="J19" s="52">
        <f>IF(AND('Wkly Avgs'!J56="",'Wkly Avgs'!J57="",'Wkly Avgs'!J58=""),"",AVERAGE('Wkly Avgs'!J56,'Wkly Avgs'!J57,'Wkly Avgs'!J58))</f>
        <v>83.75</v>
      </c>
      <c r="K19" s="52"/>
      <c r="L19" s="52">
        <f>IF(AND('Wkly Avgs'!L56="",'Wkly Avgs'!L57="",'Wkly Avgs'!L58=""),"",AVERAGE('Wkly Avgs'!L56,'Wkly Avgs'!L57,'Wkly Avgs'!L58))</f>
      </c>
      <c r="M19" s="52"/>
      <c r="N19" s="52">
        <f>IF(AND('Wkly Avgs'!N56="",'Wkly Avgs'!N57="",'Wkly Avgs'!N58=""),"",AVERAGE('Wkly Avgs'!N56,'Wkly Avgs'!N57,'Wkly Avgs'!N58))</f>
        <v>111.25</v>
      </c>
      <c r="O19" s="52"/>
      <c r="P19" s="52">
        <f>IF(AND('Wkly Avgs'!P56="",'Wkly Avgs'!P57="",'Wkly Avgs'!P58=""),"",AVERAGE('Wkly Avgs'!P56,'Wkly Avgs'!P57,'Wkly Avgs'!P58))</f>
        <v>111.25</v>
      </c>
      <c r="Q19" s="52"/>
    </row>
    <row r="20" spans="2:17" ht="12.7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</sheetData>
  <mergeCells count="106">
    <mergeCell ref="A1:Q4"/>
    <mergeCell ref="A5:A7"/>
    <mergeCell ref="B5:C7"/>
    <mergeCell ref="D5:E7"/>
    <mergeCell ref="F5:G7"/>
    <mergeCell ref="H5:I7"/>
    <mergeCell ref="J5:K7"/>
    <mergeCell ref="L5:M7"/>
    <mergeCell ref="N5:O7"/>
    <mergeCell ref="P5:Q7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</mergeCells>
  <printOptions/>
  <pageMargins left="0.75" right="0.75" top="1" bottom="1" header="0.5" footer="0.5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</dc:creator>
  <cp:keywords/>
  <dc:description/>
  <cp:lastModifiedBy>cdmoore</cp:lastModifiedBy>
  <cp:lastPrinted>2004-01-13T16:50:01Z</cp:lastPrinted>
  <dcterms:created xsi:type="dcterms:W3CDTF">2003-08-06T20:16:53Z</dcterms:created>
  <dcterms:modified xsi:type="dcterms:W3CDTF">2009-12-21T17:13:15Z</dcterms:modified>
  <cp:category/>
  <cp:version/>
  <cp:contentType/>
  <cp:contentStatus/>
</cp:coreProperties>
</file>